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soumu-srv\企画財政課\01財政係\０１　財政調査報告・決算統計・財政一般・健全化比率・財政課長会議・システム\０２　財政一般\★財政状況資料集（財政比較分析表）\【R3決算】令和３年度財政状況資料集\04回答（2回目_地方公会計）\"/>
    </mc:Choice>
  </mc:AlternateContent>
  <xr:revisionPtr revIDLastSave="0" documentId="13_ncr:1_{32527CF9-5B26-445E-A3A5-B172F84E13BB}" xr6:coauthVersionLast="36" xr6:coauthVersionMax="36" xr10:uidLastSave="{00000000-0000-0000-0000-000000000000}"/>
  <bookViews>
    <workbookView xWindow="0" yWindow="0" windowWidth="15360" windowHeight="76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C37" i="10"/>
  <c r="BE36" i="10"/>
  <c r="AM36" i="10"/>
  <c r="C36" i="10"/>
  <c r="BE35" i="10"/>
  <c r="C35" i="10"/>
  <c r="CO34" i="10"/>
  <c r="CO35" i="10" s="1"/>
  <c r="CO36" i="10" s="1"/>
  <c r="CO37" i="10" s="1"/>
  <c r="CO38" i="10" s="1"/>
  <c r="BW34" i="10"/>
  <c r="BW35" i="10" s="1"/>
  <c r="BW36" i="10" s="1"/>
  <c r="BW37" i="10" s="1"/>
  <c r="BW38" i="10" s="1"/>
  <c r="BW39" i="10" s="1"/>
  <c r="U34" i="10"/>
  <c r="U35" i="10" s="1"/>
  <c r="U36" i="10" s="1"/>
  <c r="U37" i="10" s="1"/>
  <c r="C34" i="10"/>
  <c r="AM34" i="10" s="1"/>
  <c r="AM35" i="10" s="1"/>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<sst xmlns="http://schemas.openxmlformats.org/spreadsheetml/2006/main" count="1151" uniqueCount="612">
  <si>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</si>
  <si>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</si>
  <si>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</si>
  <si>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</si>
  <si>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</si>
  <si>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</si>
  <si>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</si>
  <si>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</si>
  <si>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</si>
  <si>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</si>
  <si>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</si>
  <si>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</si>
  <si>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</si>
  <si>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</si>
  <si>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</si>
  <si>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</si>
  <si>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</si>
  <si>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</si>
  <si>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</si>
  <si>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</si>
  <si>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</si>
  <si>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</si>
  <si>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</si>
  <si>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</si>
  <si>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</si>
  <si>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</si>
  <si>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</si>
  <si>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</si>
  <si>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</si>
  <si>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</si>
  <si>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</si>
  <si>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</si>
  <si>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</si>
  <si>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</si>
  <si>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</si>
  <si>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</si>
  <si>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</si>
  <si>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</si>
  <si>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</si>
  <si>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</si>
  <si>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</si>
  <si>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</si>
  <si>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</si>
  <si>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</si>
  <si>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</si>
  <si>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</si>
  <si>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</si>
  <si>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</si>
  <si>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</si>
  <si>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</si>
  <si>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</si>
  <si>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</si>
  <si>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</si>
  <si>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</si>
  <si>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</si>
  <si>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</si>
  <si>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</si>
  <si>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</si>
  <si>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</si>
  <si>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</si>
  <si>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</si>
  <si>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</si>
  <si>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</si>
  <si>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</si>
  <si>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</si>
  <si>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</si>
  <si>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</si>
  <si>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</si>
  <si>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</si>
  <si>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</si>
  <si>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</si>
  <si>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</si>
  <si>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</si>
  <si>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</si>
  <si>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</si>
  <si>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</si>
  <si>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</si>
  <si>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</si>
  <si>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</si>
  <si>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</si>
  <si>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</si>
  <si>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</si>
  <si>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</si>
  <si>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</si>
  <si>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</si>
  <si>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</si>
  <si>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</si>
  <si>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</si>
  <si>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</si>
  <si>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</si>
  <si>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</si>
  <si>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</si>
  <si>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</si>
  <si>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</si>
  <si>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</si>
  <si>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</si>
  <si>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</si>
  <si>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</si>
  <si>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</si>
  <si>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</si>
  <si>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</si>
  <si>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阿蘇市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</si>
  <si>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</si>
  <si>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</si>
  <si>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</si>
  <si>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</si>
  <si>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</si>
  <si>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</si>
  <si>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</si>
  <si>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</si>
  <si>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</si>
  <si>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</si>
  <si>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</si>
  <si>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</si>
  <si>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</si>
  <si>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</si>
  <si>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</si>
  <si>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</si>
  <si>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</si>
  <si>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</si>
  <si>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</si>
  <si>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</si>
  <si>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</si>
  <si>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</si>
  <si>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</si>
  <si>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</si>
  <si>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</si>
  <si>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</si>
  <si>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</si>
  <si>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</si>
  <si>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</si>
  <si>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</si>
  <si>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</si>
  <si>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</si>
  <si>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</si>
  <si>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</si>
  <si>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</si>
  <si>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</si>
  <si>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</si>
  <si>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</si>
  <si>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</si>
  <si>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</si>
  <si>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</si>
  <si>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</si>
  <si>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</si>
  <si>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</si>
  <si>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</si>
  <si>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</si>
  <si>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</si>
  <si>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</si>
  <si>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</si>
  <si>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</si>
  <si>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</si>
  <si>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</si>
  <si>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</si>
  <si>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</si>
  <si>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</si>
  <si>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下水道事業特別会計</t>
    <phoneticPr fontId="5"/>
  </si>
  <si>
    <t>-</t>
    <phoneticPr fontId="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</si>
  <si>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</si>
  <si>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</si>
  <si>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</si>
  <si>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</si>
  <si>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</si>
  <si>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</si>
  <si>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</si>
  <si>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</si>
  <si>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</si>
  <si>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</si>
  <si>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</si>
  <si>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</si>
  <si>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</si>
  <si>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</si>
  <si>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</si>
  <si>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</si>
  <si>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</si>
  <si>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</si>
  <si>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</si>
  <si>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</si>
  <si>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</si>
  <si>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</si>
  <si>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</si>
  <si>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</si>
  <si>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</si>
  <si>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</si>
  <si>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</si>
  <si>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</si>
  <si>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</si>
  <si>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</si>
  <si>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</si>
  <si>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</si>
  <si>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</si>
  <si>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</si>
  <si>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</si>
  <si>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</si>
  <si>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</si>
  <si>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</si>
  <si>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</si>
  <si>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</si>
  <si>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</si>
  <si>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</si>
  <si>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</si>
  <si>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</si>
  <si>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</si>
  <si>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</si>
  <si>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</si>
  <si>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</si>
  <si>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</si>
  <si>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</si>
  <si>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</si>
  <si>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</si>
  <si>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</si>
  <si>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</si>
  <si>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</si>
  <si>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</si>
  <si>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</si>
  <si>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</si>
  <si>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</si>
  <si>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熊本県阿蘇市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</si>
  <si>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</si>
  <si>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</si>
  <si>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</si>
  <si>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</si>
  <si>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</si>
  <si>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</si>
  <si>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</si>
  <si>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</si>
  <si>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</si>
  <si>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</si>
  <si>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</si>
  <si>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</si>
  <si>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</si>
  <si>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</si>
  <si>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</si>
  <si>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</si>
  <si>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</si>
  <si>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</si>
  <si>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</si>
  <si>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</si>
  <si>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</si>
  <si>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</si>
  <si>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</si>
  <si>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</si>
  <si>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</si>
  <si>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</si>
  <si>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</si>
  <si>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</si>
  <si>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</si>
  <si>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</si>
  <si>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</si>
  <si>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</si>
  <si>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</si>
  <si>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</si>
  <si>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</si>
  <si>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</si>
  <si>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</si>
  <si>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</si>
  <si>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</si>
  <si>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</si>
  <si>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</si>
  <si>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</si>
  <si>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</si>
  <si>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</si>
  <si>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</si>
  <si>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</si>
  <si>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</si>
  <si>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</si>
  <si>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</si>
  <si>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</si>
  <si>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</si>
  <si>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</si>
  <si>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</si>
  <si>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</si>
  <si>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</si>
  <si>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</si>
  <si>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</si>
  <si>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</si>
  <si>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</si>
  <si>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</si>
  <si>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</si>
  <si>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</si>
  <si>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</si>
  <si>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</si>
  <si>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</si>
  <si>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</si>
  <si>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</si>
  <si>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</si>
  <si>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</si>
  <si>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</si>
  <si>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</si>
  <si>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</si>
  <si>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</si>
  <si>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</si>
  <si>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</si>
  <si>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</si>
  <si>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</si>
  <si>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</si>
  <si>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</si>
  <si>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</si>
  <si>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</si>
  <si>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</si>
  <si>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</si>
  <si>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</si>
  <si>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</si>
  <si>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</si>
  <si>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</si>
  <si>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</si>
  <si>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</si>
  <si>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</si>
  <si>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</si>
  <si>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</si>
  <si>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</si>
  <si>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</si>
  <si>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</si>
  <si>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</si>
  <si>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</si>
  <si>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</si>
  <si>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</si>
  <si>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</si>
  <si>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</si>
  <si>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</si>
  <si>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</si>
  <si>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</si>
  <si>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</si>
  <si>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</si>
  <si>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</si>
  <si>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</si>
  <si>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</si>
  <si>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</si>
  <si>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</si>
  <si>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</si>
  <si>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</si>
  <si>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</si>
  <si>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</si>
  <si>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</si>
  <si>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</si>
  <si>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</si>
  <si>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</si>
  <si>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</si>
  <si>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</si>
  <si>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</si>
  <si>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</si>
  <si>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</si>
  <si>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</si>
  <si>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</si>
  <si>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</si>
  <si>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</si>
  <si>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有料道路</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</si>
  <si>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</si>
  <si>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</si>
  <si>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</si>
  <si>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</si>
  <si>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</si>
  <si>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</si>
  <si>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</si>
  <si>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</si>
  <si>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</si>
  <si>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</si>
  <si>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</si>
  <si>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</si>
  <si>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</si>
  <si>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</si>
  <si>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</si>
  <si>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</si>
  <si>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</si>
  <si>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</si>
  <si>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</si>
  <si>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</si>
  <si>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</si>
  <si>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</si>
  <si>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</si>
  <si>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</si>
  <si>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</si>
  <si>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熊本県阿蘇市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</si>
  <si>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</si>
  <si>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</si>
  <si>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</si>
  <si>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</si>
  <si>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</si>
  <si>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</si>
  <si>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</si>
  <si>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</si>
  <si>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</si>
  <si>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</si>
  <si>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</si>
  <si>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</si>
  <si>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</si>
  <si>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</si>
  <si>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</si>
  <si>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</si>
  <si>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</si>
  <si>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</si>
  <si>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</si>
  <si>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</si>
  <si>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</si>
  <si>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</si>
  <si>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</si>
  <si>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</si>
  <si>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</si>
  <si>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</si>
  <si>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</si>
  <si>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</si>
  <si>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</si>
  <si>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</si>
  <si>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</si>
  <si>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</si>
  <si>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</si>
  <si>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</si>
  <si>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</si>
  <si>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</si>
  <si>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阿蘇山観光事業特別会計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</si>
  <si>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</si>
  <si>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</si>
  <si>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</si>
  <si>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</si>
  <si>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</si>
  <si>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</si>
  <si>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</si>
  <si>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</si>
  <si>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</si>
  <si>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</si>
  <si>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</si>
  <si>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</si>
  <si>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</si>
  <si>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</si>
  <si>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</si>
  <si>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</si>
  <si>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</si>
  <si>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</si>
  <si>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</si>
  <si>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</si>
  <si>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</si>
  <si>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</si>
  <si>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</si>
  <si>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</si>
  <si>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</si>
  <si>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</si>
  <si>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</si>
  <si>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</si>
  <si>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</si>
  <si>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</si>
  <si>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</si>
  <si>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</si>
  <si>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</si>
  <si>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</si>
  <si>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</si>
  <si>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</si>
  <si>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</si>
  <si>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</si>
  <si>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</si>
  <si>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</si>
  <si>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</si>
  <si>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</si>
  <si>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</si>
  <si>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</si>
  <si>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</si>
  <si>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</si>
  <si>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</si>
  <si>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</si>
  <si>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</si>
  <si>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</si>
  <si>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</si>
  <si>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</si>
  <si>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</si>
  <si>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</si>
  <si>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</si>
  <si>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</si>
  <si>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</si>
  <si>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</si>
  <si>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</si>
  <si>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</si>
  <si>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</si>
  <si>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</si>
  <si>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</si>
  <si>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</si>
  <si>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</si>
  <si>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</si>
  <si>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</si>
  <si>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</si>
  <si>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</si>
  <si>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</si>
  <si>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</si>
  <si>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</si>
  <si>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</si>
  <si>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</si>
  <si>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</si>
  <si>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</si>
  <si>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</si>
  <si>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</si>
  <si>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</si>
  <si>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</si>
  <si>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</si>
  <si>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</si>
  <si>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</si>
  <si>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</si>
  <si>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</si>
  <si>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</si>
  <si>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</si>
  <si>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</si>
  <si>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</si>
  <si>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</si>
  <si>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</si>
  <si>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</si>
  <si>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</si>
  <si>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</si>
  <si>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</si>
  <si>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</si>
  <si>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</si>
  <si>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</si>
  <si>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</si>
  <si>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</si>
  <si>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</si>
  <si>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</si>
  <si>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</si>
  <si>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</si>
  <si>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</si>
  <si>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</si>
  <si>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</si>
  <si>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</si>
  <si>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</si>
  <si>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</si>
  <si>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</si>
  <si>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</si>
  <si>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</si>
  <si>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</si>
  <si>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</si>
  <si>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</si>
  <si>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</si>
  <si>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</si>
  <si>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</si>
  <si>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</si>
  <si>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</si>
  <si>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</si>
  <si>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</si>
  <si>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</si>
  <si>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</si>
  <si>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</si>
  <si>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</si>
  <si>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</si>
  <si>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</si>
  <si>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</si>
  <si>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</si>
  <si>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</si>
  <si>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</si>
  <si>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</si>
  <si>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</si>
  <si>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</si>
  <si>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</si>
  <si>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</si>
  <si>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</si>
  <si>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</si>
  <si>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</si>
  <si>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</si>
  <si>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</si>
  <si>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</si>
  <si>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</si>
  <si>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</si>
  <si>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</si>
  <si>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</si>
  <si>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</si>
  <si>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</si>
  <si>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</si>
  <si>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</si>
  <si>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</si>
  <si>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</si>
  <si>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</si>
  <si>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6.07</t>
  </si>
  <si>
    <t>下水道事業特別会計</t>
  </si>
  <si>
    <t>▲ 0.06</t>
  </si>
  <si>
    <t>一般会計</t>
  </si>
  <si>
    <t>病院事業会計</t>
  </si>
  <si>
    <t>▲ 0.38</t>
  </si>
  <si>
    <t>水道事業会計</t>
  </si>
  <si>
    <t>介護保険事業特別会計</t>
  </si>
  <si>
    <t>国民健康保険事業特別会計</t>
  </si>
  <si>
    <t>後期高齢者医療事業特別会計</t>
  </si>
  <si>
    <t>阿蘇山観光事業特別会計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</si>
  <si>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</si>
  <si>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</si>
  <si>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</si>
  <si>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</si>
  <si>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</si>
  <si>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</si>
  <si>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</si>
  <si>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</si>
  <si>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</si>
  <si>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t>
    <phoneticPr fontId="2"/>
  </si>
  <si>
    <t>熊本県市町村総合事務組合</t>
    <rPh sb="0" eb="6">
      <t>クマモトケンシチョウソン</t>
    </rPh>
    <rPh sb="6" eb="12">
      <t>ソウゴウジムクミアイ</t>
    </rPh>
    <phoneticPr fontId="2"/>
  </si>
  <si>
    <t>特別会計（交通災害共済事業）分を含む</t>
    <phoneticPr fontId="2"/>
  </si>
  <si>
    <t>阿蘇広域行政事務組合（一般会計）</t>
    <phoneticPr fontId="2"/>
  </si>
  <si>
    <t>阿蘇広域行政事務組合（養護老人ホーム湯の里荘特別会計）</t>
    <phoneticPr fontId="2"/>
  </si>
  <si>
    <t>阿蘇広域行政事務組合（特別養護老人ホーム阿蘇みやま荘特別会計）</t>
    <phoneticPr fontId="2"/>
  </si>
  <si>
    <t>法非適用企業</t>
    <phoneticPr fontId="2"/>
  </si>
  <si>
    <t>熊本県後期高齢者医療広域連合（一般会計）</t>
    <rPh sb="0" eb="3">
      <t>クマモトケン</t>
    </rPh>
    <rPh sb="3" eb="7">
      <t>コウキコウレイ</t>
    </rPh>
    <rPh sb="7" eb="8">
      <t>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</si>
  <si>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14">
      <t>コウキコウレイシャイリョウコウイキレンゴウ</t>
    </rPh>
    <rPh sb="15" eb="17">
      <t>コウキ</t>
    </rPh>
    <rPh sb="17" eb="20">
      <t>コウレイシャ</t>
    </rPh>
    <rPh sb="20" eb="22">
      <t>イリョウ</t>
    </rPh>
    <rPh sb="22" eb="24">
      <t>トクベツ</t>
    </rPh>
    <rPh sb="24" eb="26">
      <t>カイケイ</t>
    </rPh>
    <phoneticPr fontId="2"/>
  </si>
  <si>
    <t>東阿蘇観光開発株式会社</t>
    <rPh sb="0" eb="1">
      <t>ヒガシ</t>
    </rPh>
    <rPh sb="1" eb="3">
      <t>アソ</t>
    </rPh>
    <rPh sb="3" eb="5">
      <t>カンコウ</t>
    </rPh>
    <rPh sb="5" eb="7">
      <t>カイハツ</t>
    </rPh>
    <rPh sb="7" eb="11">
      <t>カブシキガイシャ</t>
    </rPh>
    <phoneticPr fontId="2"/>
  </si>
  <si>
    <t>一般財源法人阿蘇テレワークセンター</t>
    <rPh sb="0" eb="4">
      <t>イッパンザイゲン</t>
    </rPh>
    <rPh sb="4" eb="6">
      <t>ホウジン</t>
    </rPh>
    <rPh sb="6" eb="8">
      <t>アソ</t>
    </rPh>
    <phoneticPr fontId="2"/>
  </si>
  <si>
    <t>公益財団法人阿蘇グリーンストック</t>
    <rPh sb="0" eb="6">
      <t>コウエキザイダンホウジン</t>
    </rPh>
    <rPh sb="6" eb="8">
      <t>アソ</t>
    </rPh>
    <phoneticPr fontId="2"/>
  </si>
  <si>
    <t>株式会社まちづくり阿蘇一の宮</t>
    <rPh sb="0" eb="4">
      <t>カブシキカイシャ</t>
    </rPh>
    <rPh sb="9" eb="11">
      <t>アソ</t>
    </rPh>
    <rPh sb="11" eb="12">
      <t>イチ</t>
    </rPh>
    <rPh sb="13" eb="14">
      <t>ミヤ</t>
    </rPh>
    <phoneticPr fontId="2"/>
  </si>
  <si>
    <t>株式会社ASOワークネット</t>
    <rPh sb="0" eb="4">
      <t>カブシキカイシャ</t>
    </rPh>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</si>
  <si>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</si>
  <si>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</si>
  <si>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</si>
  <si>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熊本地震による災害復旧関連の地方債の影響により、将来負担比率は類似団体と比べて高い水準が続いているが、地方交付税や標準財政規模の増加により将来負担比率は減少傾向にある。一方で、有形固定資産減価償却率は増加傾向にあり、改善のためには資産の改修や修繕等の投資が必要であるが、地方債の発行により将来負担比率が増加する可能性があるため、施設の更新優先順位等を明確にし、財政制約ライン等を設けて施設の予防保全に努めていく必要がある。</t>
    <rPh sb="18" eb="20">
      <t>エイキョウ</t>
    </rPh>
    <rPh sb="78" eb="80">
      <t>ケイコウ</t>
    </rPh>
    <rPh sb="84" eb="86">
      <t>イッポウ</t>
    </rPh>
    <rPh sb="123" eb="124">
      <t>トウ</t>
    </rPh>
    <rPh sb="135" eb="138">
      <t>チホウサイ</t>
    </rPh>
    <rPh sb="139" eb="141">
      <t>ハッコウ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</si>
  <si>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</si>
  <si>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</si>
  <si>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</si>
  <si>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</si>
  <si>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</si>
  <si>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</si>
  <si>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と比較すると将来負担比率が高く、実質公債費比率がやや低くなっている。将来負担比率が高い背景として、熊本地震による災害復旧関連の地方債が影響している。将来負担比率は減少傾向にあるものの、熊本地震関連の地方債の償還が始まり、実質公債費比率は増加傾向にある。令和4年度においても同様の傾向がみられるため公債費の抑制に努めていく。</t>
    <rPh sb="24" eb="25">
      <t>ヒ</t>
    </rPh>
    <rPh sb="60" eb="62">
      <t>サイガイ</t>
    </rPh>
    <rPh sb="62" eb="64">
      <t>フッキュウ</t>
    </rPh>
    <rPh sb="64" eb="66">
      <t>カンレン</t>
    </rPh>
    <rPh sb="67" eb="70">
      <t>チホウサイ</t>
    </rPh>
    <rPh sb="100" eb="102">
      <t>カンレン</t>
    </rPh>
    <rPh sb="110" eb="111">
      <t>ハジ</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</si>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</sst>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9B34AD1A-757E-4948-BC16-98806190C55A}"/>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BE786195-FCA2-44C7-8BCB-ED089A4E2D8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4B52-4887-ADDE-96291A9EDE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65933</c:v>
                </c:pt>
                <c:pt idx="1">
                  <c:v>110252</c:v>
                </c:pt>
                <c:pt idx="2">
                  <c:v>166266</c:v>
                </c:pt>
                <c:pt idx="3">
                  <c:v>124546</c:v>
                </c:pt>
                <c:pt idx="4">
                  <c:v>78910</c:v>
                </c:pt>
              </c:numCache>
            </c:numRef>
          </c:val>
          <c:smooth val="0"/>
          <c:extLst>
            <c:ext xmlns:c16="http://schemas.microsoft.com/office/drawing/2014/chart" uri="{C3380CC4-5D6E-409C-BE32-E72D297353CC}">
              <c16:uniqueId val="{00000001-4B52-4887-ADDE-96291A9EDE2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12.75</c:v>
                </c:pt>
                <c:pt idx="1">
                  <c:v>14.8</c:v>
                </c:pt>
                <c:pt idx="2">
                  <c:v>8.49</c:v>
                </c:pt>
                <c:pt idx="3">
                  <c:v>11.25</c:v>
                </c:pt>
                <c:pt idx="4">
                  <c:v>13.02</c:v>
                </c:pt>
              </c:numCache>
            </c:numRef>
          </c:val>
          <c:extLst>
            <c:ext xmlns:c16="http://schemas.microsoft.com/office/drawing/2014/chart" uri="{C3380CC4-5D6E-409C-BE32-E72D297353CC}">
              <c16:uniqueId val="{00000000-5822-4BD6-8D80-7E9C24836A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16.649999999999999</c:v>
                </c:pt>
                <c:pt idx="1">
                  <c:v>16.54</c:v>
                </c:pt>
                <c:pt idx="2">
                  <c:v>16.28</c:v>
                </c:pt>
                <c:pt idx="3">
                  <c:v>15.91</c:v>
                </c:pt>
                <c:pt idx="4">
                  <c:v>17.059999999999999</c:v>
                </c:pt>
              </c:numCache>
            </c:numRef>
          </c:val>
          <c:extLst>
            <c:ext xmlns:c16="http://schemas.microsoft.com/office/drawing/2014/chart" uri="{C3380CC4-5D6E-409C-BE32-E72D297353CC}">
              <c16:uniqueId val="{00000001-5822-4BD6-8D80-7E9C24836AA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c:v>
                </c:pt>
                <c:pt idx="1">
                  <c:v>2.15</c:v>
                </c:pt>
                <c:pt idx="2">
                  <c:v>-6.07</c:v>
                </c:pt>
                <c:pt idx="3">
                  <c:v>2.96</c:v>
                </c:pt>
                <c:pt idx="4">
                  <c:v>4.3</c:v>
                </c:pt>
              </c:numCache>
            </c:numRef>
          </c:val>
          <c:smooth val="0"/>
          <c:extLst>
            <c:ext xmlns:c16="http://schemas.microsoft.com/office/drawing/2014/chart" uri="{C3380CC4-5D6E-409C-BE32-E72D297353CC}">
              <c16:uniqueId val="{00000002-5822-4BD6-8D80-7E9C24836AA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48A-42B1-8882-55942E5113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48A-42B1-8882-55942E51135F}"/>
            </c:ext>
          </c:extLst>
        </c:ser>
        <c:ser>
          <c:idx val="2"/>
          <c:order val="2"/>
          <c:tx>
            <c:strRef>
              <c:f>データシート!$A$29</c:f>
              <c:strCache>
                <c:ptCount val="1"/>
                <c:pt idx="0">
                  <c:v>阿蘇山観光事業特別会計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0.09</c:v>
                </c:pt>
                <c:pt idx="4">
                  <c:v>#N/A</c:v>
                </c:pt>
                <c:pt idx="5">
                  <c:v>0</c:v>
                </c:pt>
                <c:pt idx="6">
                  <c:v>#N/A</c:v>
                </c:pt>
                <c:pt idx="7">
                  <c:v>0</c:v>
                </c:pt>
                <c:pt idx="8">
                  <c:v>#N/A</c:v>
                </c:pt>
                <c:pt idx="9">
                  <c:v>0</c:v>
                </c:pt>
              </c:numCache>
            </c:numRef>
          </c:val>
          <c:extLst>
            <c:ext xmlns:c16="http://schemas.microsoft.com/office/drawing/2014/chart" uri="{C3380CC4-5D6E-409C-BE32-E72D297353CC}">
              <c16:uniqueId val="{00000002-C48A-42B1-8882-55942E51135F}"/>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0.09</c:v>
                </c:pt>
                <c:pt idx="4">
                  <c:v>#N/A</c:v>
                </c:pt>
                <c:pt idx="5">
                  <c:v>0.09</c:v>
                </c:pt>
                <c:pt idx="6">
                  <c:v>#N/A</c:v>
                </c:pt>
                <c:pt idx="7">
                  <c:v>0.1</c:v>
                </c:pt>
                <c:pt idx="8">
                  <c:v>#N/A</c:v>
                </c:pt>
                <c:pt idx="9">
                  <c:v>0.09</c:v>
                </c:pt>
              </c:numCache>
            </c:numRef>
          </c:val>
          <c:extLst>
            <c:ext xmlns:c16="http://schemas.microsoft.com/office/drawing/2014/chart" uri="{C3380CC4-5D6E-409C-BE32-E72D297353CC}">
              <c16:uniqueId val="{00000003-C48A-42B1-8882-55942E51135F}"/>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2.12</c:v>
                </c:pt>
                <c:pt idx="2">
                  <c:v>#N/A</c:v>
                </c:pt>
                <c:pt idx="3">
                  <c:v>2.04</c:v>
                </c:pt>
                <c:pt idx="4">
                  <c:v>#N/A</c:v>
                </c:pt>
                <c:pt idx="5">
                  <c:v>1.63</c:v>
                </c:pt>
                <c:pt idx="6">
                  <c:v>#N/A</c:v>
                </c:pt>
                <c:pt idx="7">
                  <c:v>0.85</c:v>
                </c:pt>
                <c:pt idx="8">
                  <c:v>#N/A</c:v>
                </c:pt>
                <c:pt idx="9">
                  <c:v>0.81</c:v>
                </c:pt>
              </c:numCache>
            </c:numRef>
          </c:val>
          <c:extLst>
            <c:ext xmlns:c16="http://schemas.microsoft.com/office/drawing/2014/chart" uri="{C3380CC4-5D6E-409C-BE32-E72D297353CC}">
              <c16:uniqueId val="{00000004-C48A-42B1-8882-55942E51135F}"/>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2.74</c:v>
                </c:pt>
                <c:pt idx="2">
                  <c:v>#N/A</c:v>
                </c:pt>
                <c:pt idx="3">
                  <c:v>2.66</c:v>
                </c:pt>
                <c:pt idx="4">
                  <c:v>#N/A</c:v>
                </c:pt>
                <c:pt idx="5">
                  <c:v>2.68</c:v>
                </c:pt>
                <c:pt idx="6">
                  <c:v>#N/A</c:v>
                </c:pt>
                <c:pt idx="7">
                  <c:v>2.54</c:v>
                </c:pt>
                <c:pt idx="8">
                  <c:v>#N/A</c:v>
                </c:pt>
                <c:pt idx="9">
                  <c:v>1.38</c:v>
                </c:pt>
              </c:numCache>
            </c:numRef>
          </c:val>
          <c:extLst>
            <c:ext xmlns:c16="http://schemas.microsoft.com/office/drawing/2014/chart" uri="{C3380CC4-5D6E-409C-BE32-E72D297353CC}">
              <c16:uniqueId val="{00000005-C48A-42B1-8882-55942E51135F}"/>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9.59</c:v>
                </c:pt>
                <c:pt idx="2">
                  <c:v>#N/A</c:v>
                </c:pt>
                <c:pt idx="3">
                  <c:v>9.48</c:v>
                </c:pt>
                <c:pt idx="4">
                  <c:v>#N/A</c:v>
                </c:pt>
                <c:pt idx="5">
                  <c:v>8.2799999999999994</c:v>
                </c:pt>
                <c:pt idx="6">
                  <c:v>#N/A</c:v>
                </c:pt>
                <c:pt idx="7">
                  <c:v>8.1300000000000008</c:v>
                </c:pt>
                <c:pt idx="8">
                  <c:v>#N/A</c:v>
                </c:pt>
                <c:pt idx="9">
                  <c:v>7.64</c:v>
                </c:pt>
              </c:numCache>
            </c:numRef>
          </c:val>
          <c:extLst>
            <c:ext xmlns:c16="http://schemas.microsoft.com/office/drawing/2014/chart" uri="{C3380CC4-5D6E-409C-BE32-E72D297353CC}">
              <c16:uniqueId val="{00000006-C48A-42B1-8882-55942E51135F}"/>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0.38</c:v>
                </c:pt>
                <c:pt idx="1">
                  <c:v>#N/A</c:v>
                </c:pt>
                <c:pt idx="2">
                  <c:v>#N/A</c:v>
                </c:pt>
                <c:pt idx="3">
                  <c:v>0.67</c:v>
                </c:pt>
                <c:pt idx="4">
                  <c:v>#N/A</c:v>
                </c:pt>
                <c:pt idx="5">
                  <c:v>0.48</c:v>
                </c:pt>
                <c:pt idx="6">
                  <c:v>#N/A</c:v>
                </c:pt>
                <c:pt idx="7">
                  <c:v>5.29</c:v>
                </c:pt>
                <c:pt idx="8">
                  <c:v>#N/A</c:v>
                </c:pt>
                <c:pt idx="9">
                  <c:v>10.28</c:v>
                </c:pt>
              </c:numCache>
            </c:numRef>
          </c:val>
          <c:extLst>
            <c:ext xmlns:c16="http://schemas.microsoft.com/office/drawing/2014/chart" uri="{C3380CC4-5D6E-409C-BE32-E72D297353CC}">
              <c16:uniqueId val="{00000007-C48A-42B1-8882-55942E51135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12.74</c:v>
                </c:pt>
                <c:pt idx="2">
                  <c:v>#N/A</c:v>
                </c:pt>
                <c:pt idx="3">
                  <c:v>14.79</c:v>
                </c:pt>
                <c:pt idx="4">
                  <c:v>#N/A</c:v>
                </c:pt>
                <c:pt idx="5">
                  <c:v>9.1</c:v>
                </c:pt>
                <c:pt idx="6">
                  <c:v>#N/A</c:v>
                </c:pt>
                <c:pt idx="7">
                  <c:v>11.24</c:v>
                </c:pt>
                <c:pt idx="8">
                  <c:v>#N/A</c:v>
                </c:pt>
                <c:pt idx="9">
                  <c:v>13.02</c:v>
                </c:pt>
              </c:numCache>
            </c:numRef>
          </c:val>
          <c:extLst>
            <c:ext xmlns:c16="http://schemas.microsoft.com/office/drawing/2014/chart" uri="{C3380CC4-5D6E-409C-BE32-E72D297353CC}">
              <c16:uniqueId val="{00000008-C48A-42B1-8882-55942E51135F}"/>
            </c:ext>
          </c:extLst>
        </c:ser>
        <c:ser>
          <c:idx val="9"/>
          <c:order val="9"/>
          <c:tx>
            <c:strRef>
              <c:f>データシート!$A$36</c:f>
              <c:strCache>
                <c:ptCount val="1"/>
                <c:pt idx="0">
                  <c:v>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1.8</c:v>
                </c:pt>
                <c:pt idx="2">
                  <c:v>#N/A</c:v>
                </c:pt>
                <c:pt idx="3">
                  <c:v>0.83</c:v>
                </c:pt>
                <c:pt idx="4">
                  <c:v>#N/A</c:v>
                </c:pt>
                <c:pt idx="5">
                  <c:v>0.88</c:v>
                </c:pt>
                <c:pt idx="6">
                  <c:v>#N/A</c:v>
                </c:pt>
                <c:pt idx="7">
                  <c:v>0.41</c:v>
                </c:pt>
                <c:pt idx="8">
                  <c:v>0.06</c:v>
                </c:pt>
                <c:pt idx="9">
                  <c:v>#N/A</c:v>
                </c:pt>
              </c:numCache>
            </c:numRef>
          </c:val>
          <c:extLst>
            <c:ext xmlns:c16="http://schemas.microsoft.com/office/drawing/2014/chart" uri="{C3380CC4-5D6E-409C-BE32-E72D297353CC}">
              <c16:uniqueId val="{00000009-C48A-42B1-8882-55942E5113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1573</c:v>
                </c:pt>
                <c:pt idx="5">
                  <c:v>1567</c:v>
                </c:pt>
                <c:pt idx="8">
                  <c:v>1693</c:v>
                </c:pt>
                <c:pt idx="11">
                  <c:v>1670</c:v>
                </c:pt>
                <c:pt idx="14">
                  <c:v>1808</c:v>
                </c:pt>
              </c:numCache>
            </c:numRef>
          </c:val>
          <c:extLst>
            <c:ext xmlns:c16="http://schemas.microsoft.com/office/drawing/2014/chart" uri="{C3380CC4-5D6E-409C-BE32-E72D297353CC}">
              <c16:uniqueId val="{00000000-3254-4D2E-9EA1-08537747CC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54-4D2E-9EA1-08537747CC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24</c:v>
                </c:pt>
                <c:pt idx="3">
                  <c:v>24</c:v>
                </c:pt>
                <c:pt idx="6">
                  <c:v>24</c:v>
                </c:pt>
                <c:pt idx="9">
                  <c:v>24</c:v>
                </c:pt>
                <c:pt idx="12">
                  <c:v>23</c:v>
                </c:pt>
              </c:numCache>
            </c:numRef>
          </c:val>
          <c:extLst>
            <c:ext xmlns:c16="http://schemas.microsoft.com/office/drawing/2014/chart" uri="{C3380CC4-5D6E-409C-BE32-E72D297353CC}">
              <c16:uniqueId val="{00000002-3254-4D2E-9EA1-08537747CC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357</c:v>
                </c:pt>
                <c:pt idx="3">
                  <c:v>198</c:v>
                </c:pt>
                <c:pt idx="6">
                  <c:v>192</c:v>
                </c:pt>
                <c:pt idx="9">
                  <c:v>225</c:v>
                </c:pt>
                <c:pt idx="12">
                  <c:v>192</c:v>
                </c:pt>
              </c:numCache>
            </c:numRef>
          </c:val>
          <c:extLst>
            <c:ext xmlns:c16="http://schemas.microsoft.com/office/drawing/2014/chart" uri="{C3380CC4-5D6E-409C-BE32-E72D297353CC}">
              <c16:uniqueId val="{00000003-3254-4D2E-9EA1-08537747CC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283</c:v>
                </c:pt>
                <c:pt idx="3">
                  <c:v>313</c:v>
                </c:pt>
                <c:pt idx="6">
                  <c:v>325</c:v>
                </c:pt>
                <c:pt idx="9">
                  <c:v>347</c:v>
                </c:pt>
                <c:pt idx="12">
                  <c:v>358</c:v>
                </c:pt>
              </c:numCache>
            </c:numRef>
          </c:val>
          <c:extLst>
            <c:ext xmlns:c16="http://schemas.microsoft.com/office/drawing/2014/chart" uri="{C3380CC4-5D6E-409C-BE32-E72D297353CC}">
              <c16:uniqueId val="{00000004-3254-4D2E-9EA1-08537747CC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54-4D2E-9EA1-08537747CC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54-4D2E-9EA1-08537747CC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1533</c:v>
                </c:pt>
                <c:pt idx="3">
                  <c:v>1607</c:v>
                </c:pt>
                <c:pt idx="6">
                  <c:v>1794</c:v>
                </c:pt>
                <c:pt idx="9">
                  <c:v>1743</c:v>
                </c:pt>
                <c:pt idx="12">
                  <c:v>1940</c:v>
                </c:pt>
              </c:numCache>
            </c:numRef>
          </c:val>
          <c:extLst>
            <c:ext xmlns:c16="http://schemas.microsoft.com/office/drawing/2014/chart" uri="{C3380CC4-5D6E-409C-BE32-E72D297353CC}">
              <c16:uniqueId val="{00000007-3254-4D2E-9EA1-08537747CC2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624</c:v>
                </c:pt>
                <c:pt idx="2">
                  <c:v>#N/A</c:v>
                </c:pt>
                <c:pt idx="3">
                  <c:v>#N/A</c:v>
                </c:pt>
                <c:pt idx="4">
                  <c:v>575</c:v>
                </c:pt>
                <c:pt idx="5">
                  <c:v>#N/A</c:v>
                </c:pt>
                <c:pt idx="6">
                  <c:v>#N/A</c:v>
                </c:pt>
                <c:pt idx="7">
                  <c:v>642</c:v>
                </c:pt>
                <c:pt idx="8">
                  <c:v>#N/A</c:v>
                </c:pt>
                <c:pt idx="9">
                  <c:v>#N/A</c:v>
                </c:pt>
                <c:pt idx="10">
                  <c:v>669</c:v>
                </c:pt>
                <c:pt idx="11">
                  <c:v>#N/A</c:v>
                </c:pt>
                <c:pt idx="12">
                  <c:v>#N/A</c:v>
                </c:pt>
                <c:pt idx="13">
                  <c:v>705</c:v>
                </c:pt>
                <c:pt idx="14">
                  <c:v>#N/A</c:v>
                </c:pt>
              </c:numCache>
            </c:numRef>
          </c:val>
          <c:smooth val="0"/>
          <c:extLst>
            <c:ext xmlns:c16="http://schemas.microsoft.com/office/drawing/2014/chart" uri="{C3380CC4-5D6E-409C-BE32-E72D297353CC}">
              <c16:uniqueId val="{00000008-3254-4D2E-9EA1-08537747CC2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17648</c:v>
                </c:pt>
                <c:pt idx="5">
                  <c:v>18608</c:v>
                </c:pt>
                <c:pt idx="8">
                  <c:v>18627</c:v>
                </c:pt>
                <c:pt idx="11">
                  <c:v>19952</c:v>
                </c:pt>
                <c:pt idx="14">
                  <c:v>19187</c:v>
                </c:pt>
              </c:numCache>
            </c:numRef>
          </c:val>
          <c:extLst>
            <c:ext xmlns:c16="http://schemas.microsoft.com/office/drawing/2014/chart" uri="{C3380CC4-5D6E-409C-BE32-E72D297353CC}">
              <c16:uniqueId val="{00000000-69E8-4D14-9B6C-10AEE9039C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1373</c:v>
                </c:pt>
                <c:pt idx="5">
                  <c:v>1391</c:v>
                </c:pt>
                <c:pt idx="8">
                  <c:v>1744</c:v>
                </c:pt>
                <c:pt idx="11">
                  <c:v>1822</c:v>
                </c:pt>
                <c:pt idx="14">
                  <c:v>2048</c:v>
                </c:pt>
              </c:numCache>
            </c:numRef>
          </c:val>
          <c:extLst>
            <c:ext xmlns:c16="http://schemas.microsoft.com/office/drawing/2014/chart" uri="{C3380CC4-5D6E-409C-BE32-E72D297353CC}">
              <c16:uniqueId val="{00000001-69E8-4D14-9B6C-10AEE9039C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3101</c:v>
                </c:pt>
                <c:pt idx="5">
                  <c:v>2813</c:v>
                </c:pt>
                <c:pt idx="8">
                  <c:v>3396</c:v>
                </c:pt>
                <c:pt idx="11">
                  <c:v>3456</c:v>
                </c:pt>
                <c:pt idx="14">
                  <c:v>3739</c:v>
                </c:pt>
              </c:numCache>
            </c:numRef>
          </c:val>
          <c:extLst>
            <c:ext xmlns:c16="http://schemas.microsoft.com/office/drawing/2014/chart" uri="{C3380CC4-5D6E-409C-BE32-E72D297353CC}">
              <c16:uniqueId val="{00000002-69E8-4D14-9B6C-10AEE9039C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9E8-4D14-9B6C-10AEE9039C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9E8-4D14-9B6C-10AEE9039C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160</c:v>
                </c:pt>
                <c:pt idx="3">
                  <c:v>142</c:v>
                </c:pt>
                <c:pt idx="6">
                  <c:v>124</c:v>
                </c:pt>
                <c:pt idx="9">
                  <c:v>105</c:v>
                </c:pt>
                <c:pt idx="12">
                  <c:v>85</c:v>
                </c:pt>
              </c:numCache>
            </c:numRef>
          </c:val>
          <c:extLst>
            <c:ext xmlns:c16="http://schemas.microsoft.com/office/drawing/2014/chart" uri="{C3380CC4-5D6E-409C-BE32-E72D297353CC}">
              <c16:uniqueId val="{00000005-69E8-4D14-9B6C-10AEE9039C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2752</c:v>
                </c:pt>
                <c:pt idx="3">
                  <c:v>2667</c:v>
                </c:pt>
                <c:pt idx="6">
                  <c:v>2653</c:v>
                </c:pt>
                <c:pt idx="9">
                  <c:v>2324</c:v>
                </c:pt>
                <c:pt idx="12">
                  <c:v>1932</c:v>
                </c:pt>
              </c:numCache>
            </c:numRef>
          </c:val>
          <c:extLst>
            <c:ext xmlns:c16="http://schemas.microsoft.com/office/drawing/2014/chart" uri="{C3380CC4-5D6E-409C-BE32-E72D297353CC}">
              <c16:uniqueId val="{00000006-69E8-4D14-9B6C-10AEE9039C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1531</c:v>
                </c:pt>
                <c:pt idx="3">
                  <c:v>1478</c:v>
                </c:pt>
                <c:pt idx="6">
                  <c:v>1340</c:v>
                </c:pt>
                <c:pt idx="9">
                  <c:v>1082</c:v>
                </c:pt>
                <c:pt idx="12">
                  <c:v>1164</c:v>
                </c:pt>
              </c:numCache>
            </c:numRef>
          </c:val>
          <c:extLst>
            <c:ext xmlns:c16="http://schemas.microsoft.com/office/drawing/2014/chart" uri="{C3380CC4-5D6E-409C-BE32-E72D297353CC}">
              <c16:uniqueId val="{00000007-69E8-4D14-9B6C-10AEE9039C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4668</c:v>
                </c:pt>
                <c:pt idx="3">
                  <c:v>4545</c:v>
                </c:pt>
                <c:pt idx="6">
                  <c:v>4407</c:v>
                </c:pt>
                <c:pt idx="9">
                  <c:v>4537</c:v>
                </c:pt>
                <c:pt idx="12">
                  <c:v>4458</c:v>
                </c:pt>
              </c:numCache>
            </c:numRef>
          </c:val>
          <c:extLst>
            <c:ext xmlns:c16="http://schemas.microsoft.com/office/drawing/2014/chart" uri="{C3380CC4-5D6E-409C-BE32-E72D297353CC}">
              <c16:uniqueId val="{00000008-69E8-4D14-9B6C-10AEE9039C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9E8-4D14-9B6C-10AEE9039C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19448</c:v>
                </c:pt>
                <c:pt idx="3">
                  <c:v>20735</c:v>
                </c:pt>
                <c:pt idx="6">
                  <c:v>21521</c:v>
                </c:pt>
                <c:pt idx="9">
                  <c:v>22163</c:v>
                </c:pt>
                <c:pt idx="12">
                  <c:v>21381</c:v>
                </c:pt>
              </c:numCache>
            </c:numRef>
          </c:val>
          <c:extLst>
            <c:ext xmlns:c16="http://schemas.microsoft.com/office/drawing/2014/chart" uri="{C3380CC4-5D6E-409C-BE32-E72D297353CC}">
              <c16:uniqueId val="{0000000A-69E8-4D14-9B6C-10AEE9039C3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6437</c:v>
                </c:pt>
                <c:pt idx="2">
                  <c:v>#N/A</c:v>
                </c:pt>
                <c:pt idx="3">
                  <c:v>#N/A</c:v>
                </c:pt>
                <c:pt idx="4">
                  <c:v>6755</c:v>
                </c:pt>
                <c:pt idx="5">
                  <c:v>#N/A</c:v>
                </c:pt>
                <c:pt idx="6">
                  <c:v>#N/A</c:v>
                </c:pt>
                <c:pt idx="7">
                  <c:v>6277</c:v>
                </c:pt>
                <c:pt idx="8">
                  <c:v>#N/A</c:v>
                </c:pt>
                <c:pt idx="9">
                  <c:v>#N/A</c:v>
                </c:pt>
                <c:pt idx="10">
                  <c:v>4981</c:v>
                </c:pt>
                <c:pt idx="11">
                  <c:v>#N/A</c:v>
                </c:pt>
                <c:pt idx="12">
                  <c:v>#N/A</c:v>
                </c:pt>
                <c:pt idx="13">
                  <c:v>4047</c:v>
                </c:pt>
                <c:pt idx="14">
                  <c:v>#N/A</c:v>
                </c:pt>
              </c:numCache>
            </c:numRef>
          </c:val>
          <c:smooth val="0"/>
          <c:extLst>
            <c:ext xmlns:c16="http://schemas.microsoft.com/office/drawing/2014/chart" uri="{C3380CC4-5D6E-409C-BE32-E72D297353CC}">
              <c16:uniqueId val="{0000000B-69E8-4D14-9B6C-10AEE9039C3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1547</c:v>
                </c:pt>
                <c:pt idx="1">
                  <c:v>1548</c:v>
                </c:pt>
                <c:pt idx="2">
                  <c:v>1748</c:v>
                </c:pt>
              </c:numCache>
            </c:numRef>
          </c:val>
          <c:extLst>
            <c:ext xmlns:c16="http://schemas.microsoft.com/office/drawing/2014/chart" uri="{C3380CC4-5D6E-409C-BE32-E72D297353CC}">
              <c16:uniqueId val="{00000000-6D9F-4FCC-852D-EEE794DAAA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120</c:v>
                </c:pt>
                <c:pt idx="1">
                  <c:v>120</c:v>
                </c:pt>
                <c:pt idx="2">
                  <c:v>120</c:v>
                </c:pt>
              </c:numCache>
            </c:numRef>
          </c:val>
          <c:extLst>
            <c:ext xmlns:c16="http://schemas.microsoft.com/office/drawing/2014/chart" uri="{C3380CC4-5D6E-409C-BE32-E72D297353CC}">
              <c16:uniqueId val="{00000001-6D9F-4FCC-852D-EEE794DAAA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3153</c:v>
                </c:pt>
                <c:pt idx="1">
                  <c:v>3016</c:v>
                </c:pt>
                <c:pt idx="2">
                  <c:v>2787</c:v>
                </c:pt>
              </c:numCache>
            </c:numRef>
          </c:val>
          <c:extLst>
            <c:ext xmlns:c16="http://schemas.microsoft.com/office/drawing/2014/chart" uri="{C3380CC4-5D6E-409C-BE32-E72D297353CC}">
              <c16:uniqueId val="{00000002-6D9F-4FCC-852D-EEE794DAAA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{56B64722-5ADB-47CE-8E45-B158B50534B8}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BF7-44E1-8010-1D558A7CFF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{5E597A63-5972-46B2-B4C3-22932CD3D301}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F7-44E1-8010-1D558A7CFF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{9C880258-38B6-4173-87E6-F12DF36AF17C}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F7-44E1-8010-1D558A7CFF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{2A2EE356-0557-402C-B685-037637843E53}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F7-44E1-8010-1D558A7CFF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{050A75D9-9CE9-467B-8A54-B04B525193AE}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F7-44E1-8010-1D558A7CFF0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{B25DBE6C-8592-4650-92D6-2572F1E0886E}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BF7-44E1-8010-1D558A7CFF0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{010224A4-4E63-4AB0-93D9-06AFB25A8CC1}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BF7-44E1-8010-1D558A7CFF0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{14DF14C0-D9D4-44CF-9B03-687D34D4FBA0}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BF7-44E1-8010-1D558A7CFF0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{0037C707-BD88-4845-900D-6602A075CBDF}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BF7-44E1-8010-1D558A7CFF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59.7</c:v>
                </c:pt>
                <c:pt idx="8">
                  <c:v>61.6</c:v>
                </c:pt>
                <c:pt idx="16">
                  <c:v>60.3</c:v>
                </c:pt>
                <c:pt idx="24">
                  <c:v>61.7</c:v>
                </c:pt>
                <c:pt idx="32">
                  <c:v>62.4</c:v>
                </c:pt>
              </c:numCache>
            </c:numRef>
          </c:xVal>
          <c:yVal>
            <c:numRef>
              <c:f>公会計指標分析・財政指標組合せ分析表!$BP$51:$DC$51</c:f>
              <c:numCache>
                <c:formatCode>#,##0.0;"▲ "#,##0.0</c:formatCode>
                <c:ptCount val="40"/>
                <c:pt idx="0">
                  <c:v>82.4</c:v>
                </c:pt>
                <c:pt idx="8">
                  <c:v>85.7</c:v>
                </c:pt>
                <c:pt idx="16">
                  <c:v>79.3</c:v>
                </c:pt>
                <c:pt idx="24">
                  <c:v>61.1</c:v>
                </c:pt>
                <c:pt idx="32">
                  <c:v>47.4</c:v>
                </c:pt>
              </c:numCache>
            </c:numRef>
          </c:yVal>
          <c:smooth val="0"/>
          <c:extLst>
            <c:ext xmlns:c16="http://schemas.microsoft.com/office/drawing/2014/chart" uri="{C3380CC4-5D6E-409C-BE32-E72D297353CC}">
              <c16:uniqueId val="{00000009-1BF7-44E1-8010-1D558A7CFF0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{215173BA-7999-400B-B7C5-861C461C6C0B}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BF7-44E1-8010-1D558A7CFF0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{FACD017B-194D-434B-B7D9-E9E9E4D7FAFA}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F7-44E1-8010-1D558A7CFF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{9539C4E5-B2BD-434C-996A-1B7BD0B5302F}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F7-44E1-8010-1D558A7CFF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{C1BE7708-5AE1-4C2D-83D4-47BF52034897}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F7-44E1-8010-1D558A7CFF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{0B0E2E0F-2BCE-4603-A256-7A2E1F8833BD}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F7-44E1-8010-1D558A7CFF0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{CBE32FFE-6EE7-420C-A551-D4BB20A0B4BB}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BF7-44E1-8010-1D558A7CFF0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{6CF5B819-59C5-4714-832C-59EDB7CBCCDC}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BF7-44E1-8010-1D558A7CFF0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{1CF6DB8E-3A5D-4F87-BBFC-AABFF3A2290B}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BF7-44E1-8010-1D558A7CFF0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{EF4B43A5-2539-486D-A72D-1D48A65E3724}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BF7-44E1-8010-1D558A7CFF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1BF7-44E1-8010-1D558A7CFF0B}"/>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4.6365967147223193E-3"/>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{81E70DDB-DB25-40F3-8CF0-B28FA7813F5D}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09F-4740-9DD8-0B11048458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{5D67ED94-9C71-4CE7-83DD-29E6B39599C3}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9F-4740-9DD8-0B11048458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{DE1845EE-EFFF-44F7-A13E-A6673A0490BC}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9F-4740-9DD8-0B11048458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{B42AEDCD-BE81-40A7-A75D-B7658C6A8033}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9F-4740-9DD8-0B11048458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{D08113D6-40C7-43A8-A9E0-6A3E8A3D805B}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9F-4740-9DD8-0B1104845808}"/>
                </c:ext>
              </c:extLst>
            </c:dLbl>
            <c:dLbl>
              <c:idx val="8"/>
              <c:layout>
                <c:manualLayout>
                  <c:x val="0"/>
                  <c:y val="4.6365967147221597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{FE6242CD-98D7-43A0-B845-9D200177B1F6}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09F-4740-9DD8-0B110484580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{A236AC96-745D-4CE5-A761-898E24980FC3}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09F-4740-9DD8-0B110484580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{6C528D7C-B313-4A7F-8338-ED11F6C0704D}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09F-4740-9DD8-0B110484580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{4E1805AE-3EB4-4A29-AE7D-01163019F788}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09F-4740-9DD8-0B11048458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7.5</c:v>
                </c:pt>
                <c:pt idx="16">
                  <c:v>7.7</c:v>
                </c:pt>
                <c:pt idx="24">
                  <c:v>7.8</c:v>
                </c:pt>
                <c:pt idx="32">
                  <c:v>8.1</c:v>
                </c:pt>
              </c:numCache>
            </c:numRef>
          </c:xVal>
          <c:yVal>
            <c:numRef>
              <c:f>公会計指標分析・財政指標組合せ分析表!$BP$73:$DC$73</c:f>
              <c:numCache>
                <c:formatCode>#,##0.0;"▲ "#,##0.0</c:formatCode>
                <c:ptCount val="40"/>
                <c:pt idx="0">
                  <c:v>82.4</c:v>
                </c:pt>
                <c:pt idx="8">
                  <c:v>85.7</c:v>
                </c:pt>
                <c:pt idx="16">
                  <c:v>79.3</c:v>
                </c:pt>
                <c:pt idx="24">
                  <c:v>61.1</c:v>
                </c:pt>
                <c:pt idx="32">
                  <c:v>47.4</c:v>
                </c:pt>
              </c:numCache>
            </c:numRef>
          </c:yVal>
          <c:smooth val="0"/>
          <c:extLst>
            <c:ext xmlns:c16="http://schemas.microsoft.com/office/drawing/2014/chart" uri="{C3380CC4-5D6E-409C-BE32-E72D297353CC}">
              <c16:uniqueId val="{00000009-C09F-4740-9DD8-0B110484580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{D2AACA88-E9A2-4CA5-A55D-8093D2C4AE3A}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09F-4740-9DD8-0B110484580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{1DB28EEE-F47C-42BE-B6FC-EFA184634408}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9F-4740-9DD8-0B11048458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{80D8D790-73AC-4A6C-AF51-B18C13634E3E}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9F-4740-9DD8-0B11048458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{022CD321-DA94-47B5-A903-A2C143392AE3}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9F-4740-9DD8-0B11048458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{4F8775AF-4D1E-45DB-908B-4FF40735D642}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9F-4740-9DD8-0B110484580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{4BAAAA02-4A87-41C2-8B91-E72E094BD46A}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09F-4740-9DD8-0B110484580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{677562D3-5753-4827-8EDD-30B64782DBB8}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09F-4740-9DD8-0B110484580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{7D1E7353-0573-4E7F-906E-0E59AACFAE5E}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09F-4740-9DD8-0B110484580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{C9FC9429-09FF-4D76-ACAE-FF55583078CB}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09F-4740-9DD8-0B11048458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C09F-4740-9DD8-0B1104845808}"/>
            </c:ext>
          </c:extLst>
        </c:ser>
        <c:dLbls>
          <c:showLegendKey val="0"/>
          <c:showVal val="1"/>
          <c:showCatName val="0"/>
          <c:showSerName val="0"/>
          <c:showPercent val="0"/>
          <c:showBubbleSize val="0"/>
        </c:dLbls>
        <c:axId val="84219776"/>
        <c:axId val="84234240"/>
      </c:scatterChart>
      <c:valAx>
        <c:axId val="84219776"/>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熊本県阿蘇市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熊本地震に係る市債の元金償還の開始等により元利償還金及び算入公債費等が前年度より増加したことが主な要因となり、実質公債費比率の分子は増加した。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今後も熊本地震に係る市債の元金償還を控えていることから、実質公債費比率の分子は増加傾向にある。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減債基金は、実質公債費比率の算定に用いる満期一括償還地方債の償還の財源として利用していない。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熊本県阿蘇市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effectLst/>
              <a:latin typeface="ＭＳ Ｐゴシック" panose="020B0600070205080204" pitchFamily="50" charset="-128"/>
              <a:ea typeface="ＭＳ Ｐゴシック" panose="020B0600070205080204" pitchFamily="50" charset="-128"/>
            </a:rPr>
            <a:t>　市債発行額が前年度から減少したことによる一般会計等に係る地方債の現在高の減少が主な要因となり、将来負担額が減少し、将来負担比率の分子が減少した。</a:t>
          </a:r>
        </a:p>
        <a:p>
          <a:r>
            <a:rPr lang="ja-JP" altLang="en-US" sz="1300">
              <a:effectLst/>
              <a:latin typeface="ＭＳ Ｐゴシック" panose="020B0600070205080204" pitchFamily="50" charset="-128"/>
              <a:ea typeface="ＭＳ Ｐゴシック" panose="020B0600070205080204" pitchFamily="50" charset="-128"/>
            </a:rPr>
            <a:t>　今後は老朽化した公共施設等の大規模改修事業や光ネットワーク設備更新事業等が控えており、地方債の現在高が増加する見込みであるため、後年度の償還状況及び財政状況を勘案しながら市債を発行し、公債費の抑制に努める。</a:t>
          </a: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熊本県阿蘇市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億円積み立てた一方で、地域振興事業（ソフト事業）に充当するために地域振興基金を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万円取り崩したことにより、基金残高合計は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一定の残高を確保しつつ、状況に応じて積み増しを行うこととしており、その他特定目的基金については今後予定されている事業等に備えて積み増しを行うとともに、必要に応じ取り崩しを行う予定。</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地域振興基金：地域振興に係るソフト事業に要する財源。</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地域情報化基盤整備基金：情報化基盤整備に要する財源。</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地域振興基金：基金の管理計画に基づき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万円の取り崩しを行い、地域振興事業（ソフト事業）に充当した。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地域情報化基盤整備基金：後年度に予定している光ネットワーク設備更新のため、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万円を積み立てた。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地域振興基金：基金の管理計画に基づき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万円の取り崩しを行う予定。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地域情報化基盤整備基金：光ネットワーク設備更新事業のため、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万円の取り崩しを行う予定。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決算剰余金を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億円積み立てたことによる増加。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年九州北部豪雨災害及び平成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年熊本地震の経験を踏まえ、災害や緊急事態発生時の備えとして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億円以上の残高を確保し、状況に応じて積み増しを行う予定。</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預金利子のみ積立を行い、前年度からほぼ増減なし。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満期一括償還による起債がないため大きな減少の予定はないが、償還財源として活用予定。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5A622D8-E8F0-4898-B05F-0A176EA8F5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015FC51-4329-4ED6-8EB2-93C386B2CF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88B9B69-B0E5-49B6-A874-E2E6189F2E3F}"/>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7694A19-873B-471F-9F07-6DD825F837EF}"/>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87BCE26-732B-430B-87C4-DAB9959F6DBA}"/>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37EB3CE-8575-472D-9B27-657C4DE52707}"/>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BB30318-6AFD-456E-B4CA-FE4D6DC82C80}"/>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F84DD45-000F-4175-A445-1729DF804D6C}"/>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974FD46-05C8-4D5C-8B43-8AD786F0CB91}"/>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3E06238-7C7A-44C9-98CD-97FC60ED0ACB}"/>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6EC52B0-C2B2-48A1-A544-4E03737DB9FC}"/>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7B42DDD-955A-4DA1-9B2C-24B68EE33E59}"/>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25,213
24,719
376.30
20,351,465
18,624,727
1,334,484
10,246,843
21,381,493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10441E6-9221-4D67-87CE-108AC346B061}"/>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202A65D-F133-4D88-A7FC-9D94527F85B2}"/>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F3F894B-F564-46C8-BA81-5B8183E73A92}"/>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FB37A48-BF13-45E6-B256-5F2C42CB18F1}"/>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9336CD2-7CE9-4504-8877-BFABC3F0B81F}"/>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C1552E2-3CD5-4022-BE2F-923A23EA0F97}"/>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6A872D9-89C2-4547-B294-AE7385DF8434}"/>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35D6645-329D-47C9-AF55-CF73B683F2BC}"/>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21A9E06-9461-4FF1-A3E3-87137CF43158}"/>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89BA7DE-EB3D-411B-AF11-BCE6254CC7ED}"/>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0016E80-4833-4E27-B556-AE97599DDCED}"/>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AED78F9-EBB8-4DA1-BDD4-384BEB8B5B7B}"/>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36ACD8A-B8B7-4B88-A7AC-341A44256B9B}"/>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4B9B96F-3395-4CD2-A5C7-00E9B1EA5BC0}"/>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59FD8C0-4501-4E4F-81AA-57BE12884B2C}"/>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839D6CD-F98A-4E81-A987-5BEEB67D76E0}"/>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0964E40-04EE-4586-B726-52B4D974E5F5}"/>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B4725AB-8393-456A-9256-C9550C8528D5}"/>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3802ACB-DE3D-4526-B3D7-184E1A7EDB22}"/>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FDDE5735-34F1-4E82-BC13-2A854CC2C990}"/>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DF6E3F8-7042-4054-BF46-E27034880AE3}"/>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63447A4-443D-42B8-8C14-4914BCEEA82D}"/>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A2FA256-F401-495F-8266-30CA67BCF687}"/>
            </a:ext>
          </a:extLst>
        </xdr:cNvPr>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A31798E-6CDF-478D-BC07-271E509D045B}"/>
            </a:ext>
          </a:extLst>
        </xdr:cNvPr>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843FB5F-7D93-4BC2-A4E5-22552AB5C67B}"/>
            </a:ext>
          </a:extLst>
        </xdr:cNvPr>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B2B51B8-9BF3-4056-9578-34B20FEDF489}"/>
            </a:ext>
          </a:extLst>
        </xdr:cNvPr>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F44B66B-7FED-4C8F-B701-55FEDC971565}"/>
            </a:ext>
          </a:extLst>
        </xdr:cNvPr>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9CD9C6B-307E-42BD-A812-B1D86686A30A}"/>
            </a:ext>
          </a:extLst>
        </xdr:cNvPr>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D6F8E7D-269A-4A8C-8FCB-3F96D544ADA5}"/>
            </a:ext>
          </a:extLst>
        </xdr:cNvPr>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29C3DA7-2E04-4B8E-B9AE-147F34FCA9FB}"/>
            </a:ext>
          </a:extLst>
        </xdr:cNvPr>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741F2A2-CCCC-4CEF-9AC3-7264CC815736}"/>
            </a:ext>
          </a:extLst>
        </xdr:cNvPr>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01383F4-4464-4121-88B3-51564E3D4BA4}"/>
            </a:ext>
          </a:extLst>
        </xdr:cNvPr>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9E18728-F383-41AC-8F3A-7A80EBD1B89E}"/>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FADBCF1-5D70-4669-8A2F-C3640FC19DC2}"/>
            </a:ext>
          </a:extLst>
        </xdr:cNvPr>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F7585FF-3ECC-444B-8FD4-E504866EA352}"/>
            </a:ext>
          </a:extLst>
        </xdr:cNvPr>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類似団体と比較して同水準で推移している。令和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増加している。建物に関しては南古神団地、番出団地、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中南団地の一部取り壊しが行われたが、取り壊しができない道路や橋りょう等のインフラ資産の減価償却費が投資額を上回っているため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固定資産台帳を活用した各施設の予防点検に努めていく必要がある。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AFCE1C6-9D7A-4BB0-AFE7-8BF25A712FD1}"/>
            </a:ext>
          </a:extLst>
        </xdr:cNvPr>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D07DAAC-336D-494C-B434-220D0709A924}"/>
            </a:ext>
          </a:extLst>
        </xdr:cNvPr>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BECF3FD2-616F-4401-836C-2417A3A4640B}"/>
            </a:ext>
          </a:extLst>
        </xdr:cNvPr>
        <xdr:cNvSpPr txBox="1"/>
      </xdr:nvSpPr>
      <xdr:spPr>
        <a:xfrm>
          <a:off x="735486" y="6811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55375557-210F-4EFD-8144-2C5FE777AF0A}"/>
            </a:ext>
          </a:extLst>
        </xdr:cNvPr>
        <xdr:cNvCxnSpPr/>
      </xdr:nvCxnSpPr>
      <xdr:spPr>
        <a:xfrm>
          <a:off x="1152525" y="65584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205C91AB-6849-4FF6-BB90-D28FA696C88D}"/>
            </a:ext>
          </a:extLst>
        </xdr:cNvPr>
        <xdr:cNvSpPr txBox="1"/>
      </xdr:nvSpPr>
      <xdr:spPr>
        <a:xfrm>
          <a:off x="735486" y="64646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9976C688-574C-4AD4-850B-04BA05469E2B}"/>
            </a:ext>
          </a:extLst>
        </xdr:cNvPr>
        <xdr:cNvCxnSpPr/>
      </xdr:nvCxnSpPr>
      <xdr:spPr>
        <a:xfrm>
          <a:off x="1152525" y="62113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FC5612C9-3495-4F04-88F8-A9A740836FF0}"/>
            </a:ext>
          </a:extLst>
        </xdr:cNvPr>
        <xdr:cNvSpPr txBox="1"/>
      </xdr:nvSpPr>
      <xdr:spPr>
        <a:xfrm>
          <a:off x="786781" y="6117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B9E7DF14-D5CA-4117-8C60-0DC43700467E}"/>
            </a:ext>
          </a:extLst>
        </xdr:cNvPr>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EF4F49D2-B7E7-4BB4-BF12-B23D3C2EA3AE}"/>
            </a:ext>
          </a:extLst>
        </xdr:cNvPr>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D30BDF35-571A-451D-9CE2-838AAB6CB128}"/>
            </a:ext>
          </a:extLst>
        </xdr:cNvPr>
        <xdr:cNvCxnSpPr/>
      </xdr:nvCxnSpPr>
      <xdr:spPr>
        <a:xfrm>
          <a:off x="1152525" y="55170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151EDD1F-B6E9-4D68-A38B-2819B245AB22}"/>
            </a:ext>
          </a:extLst>
        </xdr:cNvPr>
        <xdr:cNvSpPr txBox="1"/>
      </xdr:nvSpPr>
      <xdr:spPr>
        <a:xfrm>
          <a:off x="786781" y="54232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2336144F-1DFF-44AF-AE66-655E576CD3A8}"/>
            </a:ext>
          </a:extLst>
        </xdr:cNvPr>
        <xdr:cNvCxnSpPr/>
      </xdr:nvCxnSpPr>
      <xdr:spPr>
        <a:xfrm>
          <a:off x="1152525" y="51699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3E1552CD-05D4-4F87-A025-9575411BA429}"/>
            </a:ext>
          </a:extLst>
        </xdr:cNvPr>
        <xdr:cNvSpPr txBox="1"/>
      </xdr:nvSpPr>
      <xdr:spPr>
        <a:xfrm>
          <a:off x="786781" y="5082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7D9DFE18-C146-4C70-9724-239F4B2BFA1F}"/>
            </a:ext>
          </a:extLst>
        </xdr:cNvPr>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E6082D62-E980-4390-9F47-DAA2C786207E}"/>
            </a:ext>
          </a:extLst>
        </xdr:cNvPr>
        <xdr:cNvSpPr txBox="1"/>
      </xdr:nvSpPr>
      <xdr:spPr>
        <a:xfrm>
          <a:off x="819028" y="47353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DC9A2775-091B-4A67-A7D9-A6B554B62185}"/>
            </a:ext>
          </a:extLst>
        </xdr:cNvPr>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2F401E9A-194D-48E6-9291-EE8F2242A350}"/>
            </a:ext>
          </a:extLst>
        </xdr:cNvPr>
        <xdr:cNvCxnSpPr/>
      </xdr:nvCxnSpPr>
      <xdr:spPr>
        <a:xfrm flipV="1">
          <a:off x="4300220" y="5097992"/>
          <a:ext cx="1270" cy="1292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2E1D89CD-E075-4D9C-9E95-62A96AF3FE2E}"/>
            </a:ext>
          </a:extLst>
        </xdr:cNvPr>
        <xdr:cNvSpPr txBox="1"/>
      </xdr:nvSpPr>
      <xdr:spPr>
        <a:xfrm>
          <a:off x="4352925" y="639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FC19E231-948B-4461-B2BD-58BB373AC41E}"/>
            </a:ext>
          </a:extLst>
        </xdr:cNvPr>
        <xdr:cNvCxnSpPr/>
      </xdr:nvCxnSpPr>
      <xdr:spPr>
        <a:xfrm>
          <a:off x="4213225" y="639032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BCCD12A6-26DB-430A-BE89-FE311B701AF4}"/>
            </a:ext>
          </a:extLst>
        </xdr:cNvPr>
        <xdr:cNvSpPr txBox="1"/>
      </xdr:nvSpPr>
      <xdr:spPr>
        <a:xfrm>
          <a:off x="4352925" y="488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2D418CD4-2FA8-4434-881F-037CD4B523C8}"/>
            </a:ext>
          </a:extLst>
        </xdr:cNvPr>
        <xdr:cNvCxnSpPr/>
      </xdr:nvCxnSpPr>
      <xdr:spPr>
        <a:xfrm>
          <a:off x="4213225" y="509799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a:extLst>
            <a:ext uri="{FF2B5EF4-FFF2-40B4-BE49-F238E27FC236}">
              <a16:creationId xmlns:a16="http://schemas.microsoft.com/office/drawing/2014/main" id="{45E23C67-14A2-45C3-A468-0E4FB4D49406}"/>
            </a:ext>
          </a:extLst>
        </xdr:cNvPr>
        <xdr:cNvSpPr txBox="1"/>
      </xdr:nvSpPr>
      <xdr:spPr>
        <a:xfrm>
          <a:off x="4352925" y="5714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16ADA386-BB5A-4973-AAEA-05403ED8D44D}"/>
            </a:ext>
          </a:extLst>
        </xdr:cNvPr>
        <xdr:cNvSpPr/>
      </xdr:nvSpPr>
      <xdr:spPr>
        <a:xfrm>
          <a:off x="4251325" y="58566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FCBA4608-9D76-4C86-B083-A47B104432C1}"/>
            </a:ext>
          </a:extLst>
        </xdr:cNvPr>
        <xdr:cNvSpPr/>
      </xdr:nvSpPr>
      <xdr:spPr>
        <a:xfrm>
          <a:off x="3616325" y="58440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E9F66B75-BF7C-4E16-8E91-368C65D549F0}"/>
            </a:ext>
          </a:extLst>
        </xdr:cNvPr>
        <xdr:cNvSpPr/>
      </xdr:nvSpPr>
      <xdr:spPr>
        <a:xfrm>
          <a:off x="2930525" y="58314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4443987E-D6FA-4717-B643-2F9FBD722712}"/>
            </a:ext>
          </a:extLst>
        </xdr:cNvPr>
        <xdr:cNvSpPr/>
      </xdr:nvSpPr>
      <xdr:spPr>
        <a:xfrm>
          <a:off x="2244725" y="58278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B8D2F578-E1AC-4307-B36F-65E9F5CFBAFA}"/>
            </a:ext>
          </a:extLst>
        </xdr:cNvPr>
        <xdr:cNvSpPr/>
      </xdr:nvSpPr>
      <xdr:spPr>
        <a:xfrm>
          <a:off x="1558925" y="58062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20B5602-D6DA-48E9-8EC3-71AAB5676BD9}"/>
            </a:ext>
          </a:extLst>
        </xdr:cNvPr>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FEA8DD2-7CDC-475F-A83F-0F307180C0A5}"/>
            </a:ext>
          </a:extLst>
        </xdr:cNvPr>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B271147-D443-476F-ACFF-A298EE8D42B6}"/>
            </a:ext>
          </a:extLst>
        </xdr:cNvPr>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46EE483-CD48-4CB3-BC17-506BCF75C989}"/>
            </a:ext>
          </a:extLst>
        </xdr:cNvPr>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E69DB48-07A8-466C-A27C-E29787F67124}"/>
            </a:ext>
          </a:extLst>
        </xdr:cNvPr>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1" name="楕円 80">
          <a:extLst>
            <a:ext uri="{FF2B5EF4-FFF2-40B4-BE49-F238E27FC236}">
              <a16:creationId xmlns:a16="http://schemas.microsoft.com/office/drawing/2014/main" id="{A937B094-754A-43E6-93CE-1D3784C91ED6}"/>
            </a:ext>
          </a:extLst>
        </xdr:cNvPr>
        <xdr:cNvSpPr/>
      </xdr:nvSpPr>
      <xdr:spPr>
        <a:xfrm>
          <a:off x="4251325" y="58566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88282</xdr:rowOff>
    </xdr:from>
    <xdr:ext cx="405111" cy="259045"/>
    <xdr:sp macro="" textlink="">
      <xdr:nvSpPr>
        <xdr:cNvPr id="82" name="有形固定資産減価償却率該当値テキスト">
          <a:extLst>
            <a:ext uri="{FF2B5EF4-FFF2-40B4-BE49-F238E27FC236}">
              <a16:creationId xmlns:a16="http://schemas.microsoft.com/office/drawing/2014/main" id="{50FA2FFB-1D9A-4993-B878-6D23D5817C5D}"/>
            </a:ext>
          </a:extLst>
        </xdr:cNvPr>
        <xdr:cNvSpPr txBox="1"/>
      </xdr:nvSpPr>
      <xdr:spPr>
        <a:xfrm>
          <a:off x="4352925" y="583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97261</xdr:rowOff>
    </xdr:from>
    <xdr:to>
      <xdr:col>19</xdr:col>
      <xdr:colOff>187325</xdr:colOff>
      <xdr:row>31</xdr:row>
      <xdr:rowOff>27411</xdr:rowOff>
    </xdr:to>
    <xdr:sp macro="" textlink="">
      <xdr:nvSpPr>
        <xdr:cNvPr id="83" name="楕円 82">
          <a:extLst>
            <a:ext uri="{FF2B5EF4-FFF2-40B4-BE49-F238E27FC236}">
              <a16:creationId xmlns:a16="http://schemas.microsoft.com/office/drawing/2014/main" id="{91155B5A-9B1D-4B8F-B850-3A9BA522F809}"/>
            </a:ext>
          </a:extLst>
        </xdr:cNvPr>
        <xdr:cNvSpPr/>
      </xdr:nvSpPr>
      <xdr:spPr>
        <a:xfrm>
          <a:off x="3616325" y="58440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148061</xdr:rowOff>
    </xdr:from>
    <xdr:to>
      <xdr:col>23</xdr:col>
      <xdr:colOff>85725</xdr:colOff>
      <xdr:row>30</xdr:row>
      <xdr:rowOff>160655</xdr:rowOff>
    </xdr:to>
    <xdr:cxnSp macro="">
      <xdr:nvCxnSpPr>
        <xdr:cNvPr id="84" name="直線コネクタ 83">
          <a:extLst>
            <a:ext uri="{FF2B5EF4-FFF2-40B4-BE49-F238E27FC236}">
              <a16:creationId xmlns:a16="http://schemas.microsoft.com/office/drawing/2014/main" id="{C7978781-367B-473D-A49B-FD23E880B4E8}"/>
            </a:ext>
          </a:extLst>
        </xdr:cNvPr>
        <xdr:cNvCxnSpPr/>
      </xdr:nvCxnSpPr>
      <xdr:spPr>
        <a:xfrm>
          <a:off x="3667125" y="5894811"/>
          <a:ext cx="635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72072</xdr:rowOff>
    </xdr:from>
    <xdr:to>
      <xdr:col>15</xdr:col>
      <xdr:colOff>187325</xdr:colOff>
      <xdr:row>31</xdr:row>
      <xdr:rowOff>2222</xdr:rowOff>
    </xdr:to>
    <xdr:sp macro="" textlink="">
      <xdr:nvSpPr>
        <xdr:cNvPr id="85" name="楕円 84">
          <a:extLst>
            <a:ext uri="{FF2B5EF4-FFF2-40B4-BE49-F238E27FC236}">
              <a16:creationId xmlns:a16="http://schemas.microsoft.com/office/drawing/2014/main" id="{A0CAE986-979A-4D4C-9684-CE729700E2DC}"/>
            </a:ext>
          </a:extLst>
        </xdr:cNvPr>
        <xdr:cNvSpPr/>
      </xdr:nvSpPr>
      <xdr:spPr>
        <a:xfrm>
          <a:off x="2930525" y="58188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122872</xdr:rowOff>
    </xdr:from>
    <xdr:to>
      <xdr:col>19</xdr:col>
      <xdr:colOff>136525</xdr:colOff>
      <xdr:row>30</xdr:row>
      <xdr:rowOff>148061</xdr:rowOff>
    </xdr:to>
    <xdr:cxnSp macro="">
      <xdr:nvCxnSpPr>
        <xdr:cNvPr id="86" name="直線コネクタ 85">
          <a:extLst>
            <a:ext uri="{FF2B5EF4-FFF2-40B4-BE49-F238E27FC236}">
              <a16:creationId xmlns:a16="http://schemas.microsoft.com/office/drawing/2014/main" id="{2D711D25-E59F-45EE-BBE9-43F613E905CE}"/>
            </a:ext>
          </a:extLst>
        </xdr:cNvPr>
        <xdr:cNvCxnSpPr/>
      </xdr:nvCxnSpPr>
      <xdr:spPr>
        <a:xfrm>
          <a:off x="2981325" y="5869622"/>
          <a:ext cx="6858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95462</xdr:rowOff>
    </xdr:from>
    <xdr:to>
      <xdr:col>11</xdr:col>
      <xdr:colOff>187325</xdr:colOff>
      <xdr:row>31</xdr:row>
      <xdr:rowOff>25612</xdr:rowOff>
    </xdr:to>
    <xdr:sp macro="" textlink="">
      <xdr:nvSpPr>
        <xdr:cNvPr id="87" name="楕円 86">
          <a:extLst>
            <a:ext uri="{FF2B5EF4-FFF2-40B4-BE49-F238E27FC236}">
              <a16:creationId xmlns:a16="http://schemas.microsoft.com/office/drawing/2014/main" id="{BBEBFD7B-E7CE-4942-9EBD-63B46493D43B}"/>
            </a:ext>
          </a:extLst>
        </xdr:cNvPr>
        <xdr:cNvSpPr/>
      </xdr:nvSpPr>
      <xdr:spPr>
        <a:xfrm>
          <a:off x="2244725" y="58422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122872</xdr:rowOff>
    </xdr:from>
    <xdr:to>
      <xdr:col>15</xdr:col>
      <xdr:colOff>136525</xdr:colOff>
      <xdr:row>30</xdr:row>
      <xdr:rowOff>146262</xdr:rowOff>
    </xdr:to>
    <xdr:cxnSp macro="">
      <xdr:nvCxnSpPr>
        <xdr:cNvPr id="88" name="直線コネクタ 87">
          <a:extLst>
            <a:ext uri="{FF2B5EF4-FFF2-40B4-BE49-F238E27FC236}">
              <a16:creationId xmlns:a16="http://schemas.microsoft.com/office/drawing/2014/main" id="{9199F67F-FDF6-418A-8F79-700DD597E0CB}"/>
            </a:ext>
          </a:extLst>
        </xdr:cNvPr>
        <xdr:cNvCxnSpPr/>
      </xdr:nvCxnSpPr>
      <xdr:spPr>
        <a:xfrm flipV="1">
          <a:off x="2295525" y="5869622"/>
          <a:ext cx="685800" cy="2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61278</xdr:rowOff>
    </xdr:from>
    <xdr:to>
      <xdr:col>7</xdr:col>
      <xdr:colOff>187325</xdr:colOff>
      <xdr:row>30</xdr:row>
      <xdr:rowOff>162878</xdr:rowOff>
    </xdr:to>
    <xdr:sp macro="" textlink="">
      <xdr:nvSpPr>
        <xdr:cNvPr id="89" name="楕円 88">
          <a:extLst>
            <a:ext uri="{FF2B5EF4-FFF2-40B4-BE49-F238E27FC236}">
              <a16:creationId xmlns:a16="http://schemas.microsoft.com/office/drawing/2014/main" id="{DF168FE3-1832-4135-8E98-E7828D78C3DF}"/>
            </a:ext>
          </a:extLst>
        </xdr:cNvPr>
        <xdr:cNvSpPr/>
      </xdr:nvSpPr>
      <xdr:spPr>
        <a:xfrm>
          <a:off x="1558925" y="58080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112078</xdr:rowOff>
    </xdr:from>
    <xdr:to>
      <xdr:col>11</xdr:col>
      <xdr:colOff>136525</xdr:colOff>
      <xdr:row>30</xdr:row>
      <xdr:rowOff>146262</xdr:rowOff>
    </xdr:to>
    <xdr:cxnSp macro="">
      <xdr:nvCxnSpPr>
        <xdr:cNvPr id="90" name="直線コネクタ 89">
          <a:extLst>
            <a:ext uri="{FF2B5EF4-FFF2-40B4-BE49-F238E27FC236}">
              <a16:creationId xmlns:a16="http://schemas.microsoft.com/office/drawing/2014/main" id="{C5A502E5-AED1-4FAC-B568-E0A488965091}"/>
            </a:ext>
          </a:extLst>
        </xdr:cNvPr>
        <xdr:cNvCxnSpPr/>
      </xdr:nvCxnSpPr>
      <xdr:spPr>
        <a:xfrm>
          <a:off x="1609725" y="5858828"/>
          <a:ext cx="6858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1" name="n_1aveValue有形固定資産減価償却率">
          <a:extLst>
            <a:ext uri="{FF2B5EF4-FFF2-40B4-BE49-F238E27FC236}">
              <a16:creationId xmlns:a16="http://schemas.microsoft.com/office/drawing/2014/main" id="{27CC0BA8-FBD4-455C-8828-4F57426B4737}"/>
            </a:ext>
          </a:extLst>
        </xdr:cNvPr>
        <xdr:cNvSpPr txBox="1"/>
      </xdr:nvSpPr>
      <xdr:spPr>
        <a:xfrm>
          <a:off x="3470919" y="593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a:extLst>
            <a:ext uri="{FF2B5EF4-FFF2-40B4-BE49-F238E27FC236}">
              <a16:creationId xmlns:a16="http://schemas.microsoft.com/office/drawing/2014/main" id="{CDA65DF7-BDB5-4008-B062-E75F76BAFDD9}"/>
            </a:ext>
          </a:extLst>
        </xdr:cNvPr>
        <xdr:cNvSpPr txBox="1"/>
      </xdr:nvSpPr>
      <xdr:spPr>
        <a:xfrm>
          <a:off x="2797819" y="5917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3" name="n_3aveValue有形固定資産減価償却率">
          <a:extLst>
            <a:ext uri="{FF2B5EF4-FFF2-40B4-BE49-F238E27FC236}">
              <a16:creationId xmlns:a16="http://schemas.microsoft.com/office/drawing/2014/main" id="{A7F0826E-A4A9-4888-87EB-0C659108AF79}"/>
            </a:ext>
          </a:extLst>
        </xdr:cNvPr>
        <xdr:cNvSpPr txBox="1"/>
      </xdr:nvSpPr>
      <xdr:spPr>
        <a:xfrm>
          <a:off x="2112019" y="5609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4" name="n_4aveValue有形固定資産減価償却率">
          <a:extLst>
            <a:ext uri="{FF2B5EF4-FFF2-40B4-BE49-F238E27FC236}">
              <a16:creationId xmlns:a16="http://schemas.microsoft.com/office/drawing/2014/main" id="{6FEBFCD9-15BA-4E09-B4F2-5FBB4AF0C2E2}"/>
            </a:ext>
          </a:extLst>
        </xdr:cNvPr>
        <xdr:cNvSpPr txBox="1"/>
      </xdr:nvSpPr>
      <xdr:spPr>
        <a:xfrm>
          <a:off x="1426219" y="5587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43938</xdr:rowOff>
    </xdr:from>
    <xdr:ext cx="405111" cy="259045"/>
    <xdr:sp macro="" textlink="">
      <xdr:nvSpPr>
        <xdr:cNvPr id="95" name="n_1mainValue有形固定資産減価償却率">
          <a:extLst>
            <a:ext uri="{FF2B5EF4-FFF2-40B4-BE49-F238E27FC236}">
              <a16:creationId xmlns:a16="http://schemas.microsoft.com/office/drawing/2014/main" id="{9B21D35B-F4AC-45DD-8033-EA9281CE044C}"/>
            </a:ext>
          </a:extLst>
        </xdr:cNvPr>
        <xdr:cNvSpPr txBox="1"/>
      </xdr:nvSpPr>
      <xdr:spPr>
        <a:xfrm>
          <a:off x="3470919" y="562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18749</xdr:rowOff>
    </xdr:from>
    <xdr:ext cx="405111" cy="259045"/>
    <xdr:sp macro="" textlink="">
      <xdr:nvSpPr>
        <xdr:cNvPr id="96" name="n_2mainValue有形固定資産減価償却率">
          <a:extLst>
            <a:ext uri="{FF2B5EF4-FFF2-40B4-BE49-F238E27FC236}">
              <a16:creationId xmlns:a16="http://schemas.microsoft.com/office/drawing/2014/main" id="{9FE6ECD3-CF96-48BB-803F-46770026476F}"/>
            </a:ext>
          </a:extLst>
        </xdr:cNvPr>
        <xdr:cNvSpPr txBox="1"/>
      </xdr:nvSpPr>
      <xdr:spPr>
        <a:xfrm>
          <a:off x="2797819" y="560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16739</xdr:rowOff>
    </xdr:from>
    <xdr:ext cx="405111" cy="259045"/>
    <xdr:sp macro="" textlink="">
      <xdr:nvSpPr>
        <xdr:cNvPr id="97" name="n_3mainValue有形固定資産減価償却率">
          <a:extLst>
            <a:ext uri="{FF2B5EF4-FFF2-40B4-BE49-F238E27FC236}">
              <a16:creationId xmlns:a16="http://schemas.microsoft.com/office/drawing/2014/main" id="{549D35A3-4E4B-497B-B3D9-E9C964ADB32F}"/>
            </a:ext>
          </a:extLst>
        </xdr:cNvPr>
        <xdr:cNvSpPr txBox="1"/>
      </xdr:nvSpPr>
      <xdr:spPr>
        <a:xfrm>
          <a:off x="2112019" y="5928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154005</xdr:rowOff>
    </xdr:from>
    <xdr:ext cx="405111" cy="259045"/>
    <xdr:sp macro="" textlink="">
      <xdr:nvSpPr>
        <xdr:cNvPr id="98" name="n_4mainValue有形固定資産減価償却率">
          <a:extLst>
            <a:ext uri="{FF2B5EF4-FFF2-40B4-BE49-F238E27FC236}">
              <a16:creationId xmlns:a16="http://schemas.microsoft.com/office/drawing/2014/main" id="{4B0AAE4A-D4B1-4BD5-9174-AB73C87B9B7B}"/>
            </a:ext>
          </a:extLst>
        </xdr:cNvPr>
        <xdr:cNvSpPr txBox="1"/>
      </xdr:nvSpPr>
      <xdr:spPr>
        <a:xfrm>
          <a:off x="1426219" y="5900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9BA8427A-BABC-4F75-9F6C-075F4AF44B23}"/>
            </a:ext>
          </a:extLst>
        </xdr:cNvPr>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485838E-1772-4021-BF61-A40A419483FD}"/>
            </a:ext>
          </a:extLst>
        </xdr:cNvPr>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AEBB313C-89C0-4EF0-9BA9-B8D33B2AD459}"/>
            </a:ext>
          </a:extLst>
        </xdr:cNvPr>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37D05582-D7F1-4730-80E1-48BCF9DE2E49}"/>
            </a:ext>
          </a:extLst>
        </xdr:cNvPr>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44C3607F-AE97-4649-A89D-75A7AE386812}"/>
            </a:ext>
          </a:extLst>
        </xdr:cNvPr>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5FAEBED9-6A9B-4B7A-80F5-D1D110F20D94}"/>
            </a:ext>
          </a:extLst>
        </xdr:cNvPr>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40585EE8-A1E7-45A8-AD11-5D97E79D9D5B}"/>
            </a:ext>
          </a:extLst>
        </xdr:cNvPr>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6597F666-FAE4-4C25-821F-E61B34DC1165}"/>
            </a:ext>
          </a:extLst>
        </xdr:cNvPr>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6C135CA3-4953-4445-B9FC-ECC14DE022F0}"/>
            </a:ext>
          </a:extLst>
        </xdr:cNvPr>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3D62ADC6-1F02-48BB-AFDD-DB5DE3B11EBA}"/>
            </a:ext>
          </a:extLst>
        </xdr:cNvPr>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CF6E6926-AB98-4AAF-B722-5B4274333730}"/>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84DA671F-6C74-4B85-82BE-7F980C6A4494}"/>
            </a:ext>
          </a:extLst>
        </xdr:cNvPr>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FA7165DE-249A-43D4-96B2-3508324E95A1}"/>
            </a:ext>
          </a:extLst>
        </xdr:cNvPr>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債務償還比率は、類似団体と同じ推移や傾向がみられるが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、熊本地震による災害復旧関連の地方債の影響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により高い水準にある。令和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充当可能基金が減少したが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地方交付税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経常一般財源等が増加したため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債務償還比率が改善された。</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E4671AFA-313F-4ED8-A96A-98F5646F91B2}"/>
            </a:ext>
          </a:extLst>
        </xdr:cNvPr>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32923E0E-6B35-4C3C-B6F4-DF821CECC017}"/>
            </a:ext>
          </a:extLst>
        </xdr:cNvPr>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CF52C9B9-C868-4982-B5E0-A206CA434AE7}"/>
            </a:ext>
          </a:extLst>
        </xdr:cNvPr>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1A03701B-EA8B-43EA-A962-39748F4BEB76}"/>
            </a:ext>
          </a:extLst>
        </xdr:cNvPr>
        <xdr:cNvCxnSpPr/>
      </xdr:nvCxnSpPr>
      <xdr:spPr>
        <a:xfrm>
          <a:off x="10194925" y="66035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78D5169C-BF8A-43F0-8C3E-6BF43553BB36}"/>
            </a:ext>
          </a:extLst>
        </xdr:cNvPr>
        <xdr:cNvSpPr txBox="1"/>
      </xdr:nvSpPr>
      <xdr:spPr>
        <a:xfrm>
          <a:off x="9705751" y="65160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6F279F3D-3238-4F01-8D9B-3652CE3EDD89}"/>
            </a:ext>
          </a:extLst>
        </xdr:cNvPr>
        <xdr:cNvCxnSpPr/>
      </xdr:nvCxnSpPr>
      <xdr:spPr>
        <a:xfrm>
          <a:off x="10194925" y="63078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1E90C177-AB81-4BB6-B3E8-34E3AFCD7D1F}"/>
            </a:ext>
          </a:extLst>
        </xdr:cNvPr>
        <xdr:cNvSpPr txBox="1"/>
      </xdr:nvSpPr>
      <xdr:spPr>
        <a:xfrm>
          <a:off x="9758836" y="62203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B70ED83B-DDBC-4B81-8AD3-8F36FAD17572}"/>
            </a:ext>
          </a:extLst>
        </xdr:cNvPr>
        <xdr:cNvCxnSpPr/>
      </xdr:nvCxnSpPr>
      <xdr:spPr>
        <a:xfrm>
          <a:off x="10194925" y="60120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87511769-4620-4ED2-A0D3-6AFC52BA3D90}"/>
            </a:ext>
          </a:extLst>
        </xdr:cNvPr>
        <xdr:cNvSpPr txBox="1"/>
      </xdr:nvSpPr>
      <xdr:spPr>
        <a:xfrm>
          <a:off x="9758836" y="59182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BC860880-D6C4-4237-BA66-CC7396E4AC04}"/>
            </a:ext>
          </a:extLst>
        </xdr:cNvPr>
        <xdr:cNvCxnSpPr/>
      </xdr:nvCxnSpPr>
      <xdr:spPr>
        <a:xfrm>
          <a:off x="10194925" y="57163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13EFAFBB-E463-4512-8A2B-D7AD23D0A4E6}"/>
            </a:ext>
          </a:extLst>
        </xdr:cNvPr>
        <xdr:cNvSpPr txBox="1"/>
      </xdr:nvSpPr>
      <xdr:spPr>
        <a:xfrm>
          <a:off x="9758836" y="56225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1A1A2CA-3991-4D61-9257-F20B64505BC9}"/>
            </a:ext>
          </a:extLst>
        </xdr:cNvPr>
        <xdr:cNvCxnSpPr/>
      </xdr:nvCxnSpPr>
      <xdr:spPr>
        <a:xfrm>
          <a:off x="10194925" y="54142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1BBCA3B2-6233-4967-A91C-87C0C3B8609A}"/>
            </a:ext>
          </a:extLst>
        </xdr:cNvPr>
        <xdr:cNvSpPr txBox="1"/>
      </xdr:nvSpPr>
      <xdr:spPr>
        <a:xfrm>
          <a:off x="9758836" y="53268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BDA25F03-5B70-4C1A-A298-7C08AC6A7C42}"/>
            </a:ext>
          </a:extLst>
        </xdr:cNvPr>
        <xdr:cNvCxnSpPr/>
      </xdr:nvCxnSpPr>
      <xdr:spPr>
        <a:xfrm>
          <a:off x="10194925" y="51185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655D50E8-0B31-47BF-9682-938FFB51D190}"/>
            </a:ext>
          </a:extLst>
        </xdr:cNvPr>
        <xdr:cNvSpPr txBox="1"/>
      </xdr:nvSpPr>
      <xdr:spPr>
        <a:xfrm>
          <a:off x="9861428" y="5031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D2CD23DE-22C1-4C14-99AA-F2A217F47AAC}"/>
            </a:ext>
          </a:extLst>
        </xdr:cNvPr>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B3D22C35-8ED3-4805-93C3-8C6EE781A6F4}"/>
            </a:ext>
          </a:extLst>
        </xdr:cNvPr>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a:extLst>
            <a:ext uri="{FF2B5EF4-FFF2-40B4-BE49-F238E27FC236}">
              <a16:creationId xmlns:a16="http://schemas.microsoft.com/office/drawing/2014/main" id="{5CC9A734-697B-4511-A677-9D9ADF58CA06}"/>
            </a:ext>
          </a:extLst>
        </xdr:cNvPr>
        <xdr:cNvCxnSpPr/>
      </xdr:nvCxnSpPr>
      <xdr:spPr>
        <a:xfrm flipV="1">
          <a:off x="13323570" y="5282302"/>
          <a:ext cx="1269" cy="12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a:extLst>
            <a:ext uri="{FF2B5EF4-FFF2-40B4-BE49-F238E27FC236}">
              <a16:creationId xmlns:a16="http://schemas.microsoft.com/office/drawing/2014/main" id="{C5818F55-BE76-4C7C-9F38-03EAF47F7A1E}"/>
            </a:ext>
          </a:extLst>
        </xdr:cNvPr>
        <xdr:cNvSpPr txBox="1"/>
      </xdr:nvSpPr>
      <xdr:spPr>
        <a:xfrm>
          <a:off x="13376275" y="648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a:extLst>
            <a:ext uri="{FF2B5EF4-FFF2-40B4-BE49-F238E27FC236}">
              <a16:creationId xmlns:a16="http://schemas.microsoft.com/office/drawing/2014/main" id="{F92B5BBC-0E61-4A81-A045-8CA9C490552C}"/>
            </a:ext>
          </a:extLst>
        </xdr:cNvPr>
        <xdr:cNvCxnSpPr/>
      </xdr:nvCxnSpPr>
      <xdr:spPr>
        <a:xfrm>
          <a:off x="13255625" y="64860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a:extLst>
            <a:ext uri="{FF2B5EF4-FFF2-40B4-BE49-F238E27FC236}">
              <a16:creationId xmlns:a16="http://schemas.microsoft.com/office/drawing/2014/main" id="{D01086A1-8BE0-4AC5-95F6-63CE0454272E}"/>
            </a:ext>
          </a:extLst>
        </xdr:cNvPr>
        <xdr:cNvSpPr txBox="1"/>
      </xdr:nvSpPr>
      <xdr:spPr>
        <a:xfrm>
          <a:off x="13376275" y="50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a:extLst>
            <a:ext uri="{FF2B5EF4-FFF2-40B4-BE49-F238E27FC236}">
              <a16:creationId xmlns:a16="http://schemas.microsoft.com/office/drawing/2014/main" id="{5946284B-FB6F-467D-B4F7-B38B1C9E00E1}"/>
            </a:ext>
          </a:extLst>
        </xdr:cNvPr>
        <xdr:cNvCxnSpPr/>
      </xdr:nvCxnSpPr>
      <xdr:spPr>
        <a:xfrm>
          <a:off x="13255625" y="52823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a:extLst>
            <a:ext uri="{FF2B5EF4-FFF2-40B4-BE49-F238E27FC236}">
              <a16:creationId xmlns:a16="http://schemas.microsoft.com/office/drawing/2014/main" id="{A39E3556-E0F2-40CC-87F9-8D3FD6B0CFBB}"/>
            </a:ext>
          </a:extLst>
        </xdr:cNvPr>
        <xdr:cNvSpPr txBox="1"/>
      </xdr:nvSpPr>
      <xdr:spPr>
        <a:xfrm>
          <a:off x="13376275" y="570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a:extLst>
            <a:ext uri="{FF2B5EF4-FFF2-40B4-BE49-F238E27FC236}">
              <a16:creationId xmlns:a16="http://schemas.microsoft.com/office/drawing/2014/main" id="{E1B1D870-4D59-424F-AFF8-DA4AF37845AA}"/>
            </a:ext>
          </a:extLst>
        </xdr:cNvPr>
        <xdr:cNvSpPr/>
      </xdr:nvSpPr>
      <xdr:spPr>
        <a:xfrm>
          <a:off x="13293725" y="58502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id="{50D30A2F-BF00-4BBB-8C5B-749034D45652}"/>
            </a:ext>
          </a:extLst>
        </xdr:cNvPr>
        <xdr:cNvSpPr/>
      </xdr:nvSpPr>
      <xdr:spPr>
        <a:xfrm>
          <a:off x="12639675" y="60653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id="{D5C9B908-6E38-4B11-8C77-D7D98969744E}"/>
            </a:ext>
          </a:extLst>
        </xdr:cNvPr>
        <xdr:cNvSpPr/>
      </xdr:nvSpPr>
      <xdr:spPr>
        <a:xfrm>
          <a:off x="11953875" y="613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id="{E9A653BA-2AD2-45CA-9DDC-94CAFBACF6FF}"/>
            </a:ext>
          </a:extLst>
        </xdr:cNvPr>
        <xdr:cNvSpPr/>
      </xdr:nvSpPr>
      <xdr:spPr>
        <a:xfrm>
          <a:off x="11268075" y="60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D96164CA-E276-4B63-AD15-0EA6D4FD6012}"/>
            </a:ext>
          </a:extLst>
        </xdr:cNvPr>
        <xdr:cNvSpPr/>
      </xdr:nvSpPr>
      <xdr:spPr>
        <a:xfrm>
          <a:off x="10582275" y="60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25E3FE5-4D2E-47DA-9003-A40CE36A2CF0}"/>
            </a:ext>
          </a:extLst>
        </xdr:cNvPr>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A1162B2-A544-45D2-B2E3-7116C6F176AF}"/>
            </a:ext>
          </a:extLst>
        </xdr:cNvPr>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5F6791C-4576-4E02-9C0C-3FC6C50EF6BA}"/>
            </a:ext>
          </a:extLst>
        </xdr:cNvPr>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B2599910-487A-4D69-B9F7-B5770A070780}"/>
            </a:ext>
          </a:extLst>
        </xdr:cNvPr>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BA19D42B-4AC2-487B-94AF-B83603651CB2}"/>
            </a:ext>
          </a:extLst>
        </xdr:cNvPr>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40686</xdr:rowOff>
    </xdr:from>
    <xdr:to>
      <xdr:col>76</xdr:col>
      <xdr:colOff>73025</xdr:colOff>
      <xdr:row>32</xdr:row>
      <xdr:rowOff>142286</xdr:rowOff>
    </xdr:to>
    <xdr:sp macro="" textlink="">
      <xdr:nvSpPr>
        <xdr:cNvPr id="145" name="楕円 144">
          <a:extLst>
            <a:ext uri="{FF2B5EF4-FFF2-40B4-BE49-F238E27FC236}">
              <a16:creationId xmlns:a16="http://schemas.microsoft.com/office/drawing/2014/main" id="{7A8082BD-4187-4C06-9A64-D916F84842A3}"/>
            </a:ext>
          </a:extLst>
        </xdr:cNvPr>
        <xdr:cNvSpPr/>
      </xdr:nvSpPr>
      <xdr:spPr>
        <a:xfrm>
          <a:off x="13293725" y="61176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19113</xdr:rowOff>
    </xdr:from>
    <xdr:ext cx="469744" cy="259045"/>
    <xdr:sp macro="" textlink="">
      <xdr:nvSpPr>
        <xdr:cNvPr id="146" name="債務償還比率該当値テキスト">
          <a:extLst>
            <a:ext uri="{FF2B5EF4-FFF2-40B4-BE49-F238E27FC236}">
              <a16:creationId xmlns:a16="http://schemas.microsoft.com/office/drawing/2014/main" id="{D1E26B13-2F20-4B10-99AD-2D247682B749}"/>
            </a:ext>
          </a:extLst>
        </xdr:cNvPr>
        <xdr:cNvSpPr txBox="1"/>
      </xdr:nvSpPr>
      <xdr:spPr>
        <a:xfrm>
          <a:off x="13376275" y="609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64507</xdr:rowOff>
    </xdr:from>
    <xdr:to>
      <xdr:col>72</xdr:col>
      <xdr:colOff>123825</xdr:colOff>
      <xdr:row>34</xdr:row>
      <xdr:rowOff>166107</xdr:rowOff>
    </xdr:to>
    <xdr:sp macro="" textlink="">
      <xdr:nvSpPr>
        <xdr:cNvPr id="147" name="楕円 146">
          <a:extLst>
            <a:ext uri="{FF2B5EF4-FFF2-40B4-BE49-F238E27FC236}">
              <a16:creationId xmlns:a16="http://schemas.microsoft.com/office/drawing/2014/main" id="{A0C9AADA-5EEB-47E2-8590-59D9664670E9}"/>
            </a:ext>
          </a:extLst>
        </xdr:cNvPr>
        <xdr:cNvSpPr/>
      </xdr:nvSpPr>
      <xdr:spPr>
        <a:xfrm>
          <a:off x="12639675" y="647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91486</xdr:rowOff>
    </xdr:from>
    <xdr:to>
      <xdr:col>76</xdr:col>
      <xdr:colOff>22225</xdr:colOff>
      <xdr:row>34</xdr:row>
      <xdr:rowOff>115307</xdr:rowOff>
    </xdr:to>
    <xdr:cxnSp macro="">
      <xdr:nvCxnSpPr>
        <xdr:cNvPr id="148" name="直線コネクタ 147">
          <a:extLst>
            <a:ext uri="{FF2B5EF4-FFF2-40B4-BE49-F238E27FC236}">
              <a16:creationId xmlns:a16="http://schemas.microsoft.com/office/drawing/2014/main" id="{5DCCD495-A49F-4857-AFEA-A69C97F5F365}"/>
            </a:ext>
          </a:extLst>
        </xdr:cNvPr>
        <xdr:cNvCxnSpPr/>
      </xdr:nvCxnSpPr>
      <xdr:spPr>
        <a:xfrm flipV="1">
          <a:off x="12690475" y="6168436"/>
          <a:ext cx="635000" cy="35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88256</xdr:rowOff>
    </xdr:from>
    <xdr:to>
      <xdr:col>68</xdr:col>
      <xdr:colOff>123825</xdr:colOff>
      <xdr:row>35</xdr:row>
      <xdr:rowOff>18406</xdr:rowOff>
    </xdr:to>
    <xdr:sp macro="" textlink="">
      <xdr:nvSpPr>
        <xdr:cNvPr id="149" name="楕円 148">
          <a:extLst>
            <a:ext uri="{FF2B5EF4-FFF2-40B4-BE49-F238E27FC236}">
              <a16:creationId xmlns:a16="http://schemas.microsoft.com/office/drawing/2014/main" id="{3AA1F326-3B0E-4277-95F7-632ADDA296D1}"/>
            </a:ext>
          </a:extLst>
        </xdr:cNvPr>
        <xdr:cNvSpPr/>
      </xdr:nvSpPr>
      <xdr:spPr>
        <a:xfrm>
          <a:off x="11953875" y="64954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115307</xdr:rowOff>
    </xdr:from>
    <xdr:to>
      <xdr:col>72</xdr:col>
      <xdr:colOff>73025</xdr:colOff>
      <xdr:row>34</xdr:row>
      <xdr:rowOff>139056</xdr:rowOff>
    </xdr:to>
    <xdr:cxnSp macro="">
      <xdr:nvCxnSpPr>
        <xdr:cNvPr id="150" name="直線コネクタ 149">
          <a:extLst>
            <a:ext uri="{FF2B5EF4-FFF2-40B4-BE49-F238E27FC236}">
              <a16:creationId xmlns:a16="http://schemas.microsoft.com/office/drawing/2014/main" id="{866C9942-A407-4581-A553-E1282157B021}"/>
            </a:ext>
          </a:extLst>
        </xdr:cNvPr>
        <xdr:cNvCxnSpPr/>
      </xdr:nvCxnSpPr>
      <xdr:spPr>
        <a:xfrm flipV="1">
          <a:off x="12004675" y="6522457"/>
          <a:ext cx="6858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139609</xdr:rowOff>
    </xdr:from>
    <xdr:to>
      <xdr:col>64</xdr:col>
      <xdr:colOff>123825</xdr:colOff>
      <xdr:row>35</xdr:row>
      <xdr:rowOff>69759</xdr:rowOff>
    </xdr:to>
    <xdr:sp macro="" textlink="">
      <xdr:nvSpPr>
        <xdr:cNvPr id="151" name="楕円 150">
          <a:extLst>
            <a:ext uri="{FF2B5EF4-FFF2-40B4-BE49-F238E27FC236}">
              <a16:creationId xmlns:a16="http://schemas.microsoft.com/office/drawing/2014/main" id="{F8FDF7ED-8A0A-4F17-B693-AB7911497953}"/>
            </a:ext>
          </a:extLst>
        </xdr:cNvPr>
        <xdr:cNvSpPr/>
      </xdr:nvSpPr>
      <xdr:spPr>
        <a:xfrm>
          <a:off x="11268075" y="65467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139056</xdr:rowOff>
    </xdr:from>
    <xdr:to>
      <xdr:col>68</xdr:col>
      <xdr:colOff>73025</xdr:colOff>
      <xdr:row>35</xdr:row>
      <xdr:rowOff>18959</xdr:rowOff>
    </xdr:to>
    <xdr:cxnSp macro="">
      <xdr:nvCxnSpPr>
        <xdr:cNvPr id="152" name="直線コネクタ 151">
          <a:extLst>
            <a:ext uri="{FF2B5EF4-FFF2-40B4-BE49-F238E27FC236}">
              <a16:creationId xmlns:a16="http://schemas.microsoft.com/office/drawing/2014/main" id="{8B8DC75D-35DC-4BB1-A290-A90AC48738F2}"/>
            </a:ext>
          </a:extLst>
        </xdr:cNvPr>
        <xdr:cNvCxnSpPr/>
      </xdr:nvCxnSpPr>
      <xdr:spPr>
        <a:xfrm flipV="1">
          <a:off x="11318875" y="6546206"/>
          <a:ext cx="685800" cy="4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103795</xdr:rowOff>
    </xdr:from>
    <xdr:to>
      <xdr:col>60</xdr:col>
      <xdr:colOff>123825</xdr:colOff>
      <xdr:row>34</xdr:row>
      <xdr:rowOff>33945</xdr:rowOff>
    </xdr:to>
    <xdr:sp macro="" textlink="">
      <xdr:nvSpPr>
        <xdr:cNvPr id="153" name="楕円 152">
          <a:extLst>
            <a:ext uri="{FF2B5EF4-FFF2-40B4-BE49-F238E27FC236}">
              <a16:creationId xmlns:a16="http://schemas.microsoft.com/office/drawing/2014/main" id="{CA028976-7F7D-4E13-AAD4-0E1C5612708D}"/>
            </a:ext>
          </a:extLst>
        </xdr:cNvPr>
        <xdr:cNvSpPr/>
      </xdr:nvSpPr>
      <xdr:spPr>
        <a:xfrm>
          <a:off x="10582275" y="63458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154595</xdr:rowOff>
    </xdr:from>
    <xdr:to>
      <xdr:col>64</xdr:col>
      <xdr:colOff>73025</xdr:colOff>
      <xdr:row>35</xdr:row>
      <xdr:rowOff>18959</xdr:rowOff>
    </xdr:to>
    <xdr:cxnSp macro="">
      <xdr:nvCxnSpPr>
        <xdr:cNvPr id="154" name="直線コネクタ 153">
          <a:extLst>
            <a:ext uri="{FF2B5EF4-FFF2-40B4-BE49-F238E27FC236}">
              <a16:creationId xmlns:a16="http://schemas.microsoft.com/office/drawing/2014/main" id="{60B7C727-A223-47AA-B9AA-B9B88A3EE0DC}"/>
            </a:ext>
          </a:extLst>
        </xdr:cNvPr>
        <xdr:cNvCxnSpPr/>
      </xdr:nvCxnSpPr>
      <xdr:spPr>
        <a:xfrm>
          <a:off x="10633075" y="6396645"/>
          <a:ext cx="685800" cy="19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a:extLst>
            <a:ext uri="{FF2B5EF4-FFF2-40B4-BE49-F238E27FC236}">
              <a16:creationId xmlns:a16="http://schemas.microsoft.com/office/drawing/2014/main" id="{5095261C-E05B-490F-BD73-4C8AEBFC3DD6}"/>
            </a:ext>
          </a:extLst>
        </xdr:cNvPr>
        <xdr:cNvSpPr txBox="1"/>
      </xdr:nvSpPr>
      <xdr:spPr>
        <a:xfrm>
          <a:off x="12461952" y="584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a:extLst>
            <a:ext uri="{FF2B5EF4-FFF2-40B4-BE49-F238E27FC236}">
              <a16:creationId xmlns:a16="http://schemas.microsoft.com/office/drawing/2014/main" id="{87E0378A-0104-48DC-A1C3-53E8B67D329F}"/>
            </a:ext>
          </a:extLst>
        </xdr:cNvPr>
        <xdr:cNvSpPr txBox="1"/>
      </xdr:nvSpPr>
      <xdr:spPr>
        <a:xfrm>
          <a:off x="11788852" y="591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a:extLst>
            <a:ext uri="{FF2B5EF4-FFF2-40B4-BE49-F238E27FC236}">
              <a16:creationId xmlns:a16="http://schemas.microsoft.com/office/drawing/2014/main" id="{3D43F247-8544-4FE9-A4FA-12FDA295C2AC}"/>
            </a:ext>
          </a:extLst>
        </xdr:cNvPr>
        <xdr:cNvSpPr txBox="1"/>
      </xdr:nvSpPr>
      <xdr:spPr>
        <a:xfrm>
          <a:off x="11103052" y="588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a:extLst>
            <a:ext uri="{FF2B5EF4-FFF2-40B4-BE49-F238E27FC236}">
              <a16:creationId xmlns:a16="http://schemas.microsoft.com/office/drawing/2014/main" id="{6EFA31A1-7D3A-4948-88E5-726AFC72CA4B}"/>
            </a:ext>
          </a:extLst>
        </xdr:cNvPr>
        <xdr:cNvSpPr txBox="1"/>
      </xdr:nvSpPr>
      <xdr:spPr>
        <a:xfrm>
          <a:off x="10417252" y="58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157234</xdr:rowOff>
    </xdr:from>
    <xdr:ext cx="469744" cy="259045"/>
    <xdr:sp macro="" textlink="">
      <xdr:nvSpPr>
        <xdr:cNvPr id="159" name="n_1mainValue債務償還比率">
          <a:extLst>
            <a:ext uri="{FF2B5EF4-FFF2-40B4-BE49-F238E27FC236}">
              <a16:creationId xmlns:a16="http://schemas.microsoft.com/office/drawing/2014/main" id="{A0C970BE-430B-47E2-9104-4BC46D050C26}"/>
            </a:ext>
          </a:extLst>
        </xdr:cNvPr>
        <xdr:cNvSpPr txBox="1"/>
      </xdr:nvSpPr>
      <xdr:spPr>
        <a:xfrm>
          <a:off x="12461952" y="656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35</xdr:row>
      <xdr:rowOff>9533</xdr:rowOff>
    </xdr:from>
    <xdr:ext cx="469744" cy="259045"/>
    <xdr:sp macro="" textlink="">
      <xdr:nvSpPr>
        <xdr:cNvPr id="160" name="n_2mainValue債務償還比率">
          <a:extLst>
            <a:ext uri="{FF2B5EF4-FFF2-40B4-BE49-F238E27FC236}">
              <a16:creationId xmlns:a16="http://schemas.microsoft.com/office/drawing/2014/main" id="{594CA7BD-73C2-4139-B8A0-1E3DD08BC859}"/>
            </a:ext>
          </a:extLst>
        </xdr:cNvPr>
        <xdr:cNvSpPr txBox="1"/>
      </xdr:nvSpPr>
      <xdr:spPr>
        <a:xfrm>
          <a:off x="11788852" y="65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35</xdr:row>
      <xdr:rowOff>60886</xdr:rowOff>
    </xdr:from>
    <xdr:ext cx="469744" cy="259045"/>
    <xdr:sp macro="" textlink="">
      <xdr:nvSpPr>
        <xdr:cNvPr id="161" name="n_3mainValue債務償還比率">
          <a:extLst>
            <a:ext uri="{FF2B5EF4-FFF2-40B4-BE49-F238E27FC236}">
              <a16:creationId xmlns:a16="http://schemas.microsoft.com/office/drawing/2014/main" id="{82EB54BD-E947-4818-974B-D13946068428}"/>
            </a:ext>
          </a:extLst>
        </xdr:cNvPr>
        <xdr:cNvSpPr txBox="1"/>
      </xdr:nvSpPr>
      <xdr:spPr>
        <a:xfrm>
          <a:off x="11103052" y="663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25072</xdr:rowOff>
    </xdr:from>
    <xdr:ext cx="469744" cy="259045"/>
    <xdr:sp macro="" textlink="">
      <xdr:nvSpPr>
        <xdr:cNvPr id="162" name="n_4mainValue債務償還比率">
          <a:extLst>
            <a:ext uri="{FF2B5EF4-FFF2-40B4-BE49-F238E27FC236}">
              <a16:creationId xmlns:a16="http://schemas.microsoft.com/office/drawing/2014/main" id="{D3122BF9-9363-428F-8F0E-4DF3A735A6FA}"/>
            </a:ext>
          </a:extLst>
        </xdr:cNvPr>
        <xdr:cNvSpPr txBox="1"/>
      </xdr:nvSpPr>
      <xdr:spPr>
        <a:xfrm>
          <a:off x="10417252" y="643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F129DE8E-02F6-4149-AF21-A98081893402}"/>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86B0C0B7-5409-4387-8BE9-8873C14D27B5}"/>
            </a:ext>
          </a:extLst>
        </xdr:cNvPr>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843CF1A9-B889-4F4F-9CE4-36FBEE6CD556}"/>
            </a:ext>
          </a:extLst>
        </xdr:cNvPr>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D0CFB109-AB59-46F1-8EAF-97F26244E415}"/>
            </a:ext>
          </a:extLst>
        </xdr:cNvPr>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D798A8BE-AA55-4241-A096-BC424B0AE274}"/>
            </a:ext>
          </a:extLst>
        </xdr:cNvPr>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BE63BFEA-5A97-4FEC-B6B7-D83F204610B1}"/>
            </a:ext>
          </a:extLst>
        </xdr:cNvPr>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37E54BE-434F-4006-A136-20F29D5AC0F4}"/>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87AAC1D-912D-4F8E-A2B2-5278B6AC5274}"/>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05DB7EC-4A2E-4D8D-9934-04D757CF7075}"/>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E435A58-E2C8-4EC2-B27C-406A88E31E8D}"/>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F5FD766-6652-4FAF-A5A5-A65556E76F3D}"/>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505F8C9-BB23-4491-9975-971767617928}"/>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619445E-B439-4121-A035-FF86187CAF1E}"/>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AD01C2A-805C-4B9A-8EC8-84A8726A9C0C}"/>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06F13C0-0C12-42D1-BF2A-5039EDA9731C}"/>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A72152E-F641-4F53-BB2C-F569F68320A1}"/>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25,213
24,719
376.30
20,351,465
18,624,727
1,334,484
10,246,843
21,381,493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37C2939-724A-4D06-8E05-517BD36A337A}"/>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F462956-6C0F-466A-9605-19E44E4C9B5F}"/>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A1462C1-B7A2-404B-85D6-F5AC808544D4}"/>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D484180-1F12-4902-A327-B21A5A381813}"/>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2371DFA-EC36-4279-BDE3-5534F7E45B8C}"/>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DE4A9DE-1661-4325-B4A3-90A83A4ADFD6}"/>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D917A91-7923-444C-A89D-9455D752389D}"/>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EB8F16F-FBC4-4B96-88FF-0D8335AE6A4B}"/>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FF4A8CE-2C93-4F78-9A65-E3100C9F5C8B}"/>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6155417-89DD-4024-9E9F-C9A318604214}"/>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EB6F355-C0E8-4F87-8B1F-E4B921868563}"/>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10533FA-A0F2-4CA8-8017-1439172DAD13}"/>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29DDA53-62BC-46A1-A3DE-6A5F8AB16546}"/>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509BD70-0E9C-4F2B-9B70-B34DE6C7725B}"/>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590BD7B-D942-4C72-9FF4-C28B5DAB0EFC}"/>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E323549-E524-407A-94B1-26B7182FA3BA}"/>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7AD2467-90DC-4F9F-8455-4CC1BEAEE109}"/>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F7AC1A4-2106-44FB-BD0E-6573373B82F4}"/>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887A903-BBEA-4B5E-8863-431112583398}"/>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7509F43-B62B-4629-9E67-640B6C0F2FBC}"/>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E25FD9-A2C2-41EB-A0C2-6BC3E10349F7}"/>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6D48F7D-0B02-435A-8D64-2A15ED146F4D}"/>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20A488E-2567-4B31-B45B-046ED93E4D27}"/>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9684CA6-1BD4-4F30-8681-0A92324FD96C}"/>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01BCA7F-6C2F-4B20-86EC-56D44624A834}"/>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EC18969-4C79-4F63-BD64-877C8E2D5F4B}"/>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36C4360-851D-4F79-973E-48D5EF943436}"/>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E5F8CB3-D846-4B0C-A1B6-46E2021833DF}"/>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85040F6-F5F6-455A-B726-51E5CE7B9397}"/>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4BC34C8-5781-4A74-B2BE-6A5A52ECADEE}"/>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CA72089-349D-4757-AD55-9D9208D109BF}"/>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F4692C2-D476-4C7E-AF67-3AA2D822A4FC}"/>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7737FBC-6E43-4630-93C9-3674F6D100D8}"/>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3B971AA-BB50-4D84-B7DC-A33ECBE57689}"/>
            </a:ext>
          </a:extLst>
        </xdr:cNvPr>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F6EA548-1DEF-4D20-BA10-C9E093561D21}"/>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C316853-04EF-4F67-9CBE-59984D50DA2F}"/>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EA55F32-A3A3-46B2-AABE-D05E4CC43FF6}"/>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1FE4C5A-7604-4D89-9881-EA68D8A61C7D}"/>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865547F-8D38-4C21-82DF-4CD4E5EEF5CC}"/>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801ABC6-44E0-4EFF-A56E-C5BA3329CFE8}"/>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2E37E38-6A0A-4A87-9D88-4E484B35F0B4}"/>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F9473C5-F7B3-4CA1-BB82-C5532A232500}"/>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EBAF980-26EA-47A0-9458-FB7A5CCC14A4}"/>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6C2B441-A2C5-4C79-B52F-132EB241608D}"/>
            </a:ext>
          </a:extLst>
        </xdr:cNvPr>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3E9FC79-9B1A-4C4B-A1D6-8A2A6FE25DBB}"/>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71BBDD22-B846-4C9E-BE04-44DEE65C5431}"/>
            </a:ext>
          </a:extLst>
        </xdr:cNvPr>
        <xdr:cNvCxnSpPr/>
      </xdr:nvCxnSpPr>
      <xdr:spPr>
        <a:xfrm flipV="1">
          <a:off x="4177665" y="55594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8126258F-A949-44D8-B176-36574E8C1243}"/>
            </a:ext>
          </a:extLst>
        </xdr:cNvPr>
        <xdr:cNvSpPr txBox="1"/>
      </xdr:nvSpPr>
      <xdr:spPr>
        <a:xfrm>
          <a:off x="4216400" y="6978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315735FA-17EA-4A6F-80C2-6601BD634446}"/>
            </a:ext>
          </a:extLst>
        </xdr:cNvPr>
        <xdr:cNvCxnSpPr/>
      </xdr:nvCxnSpPr>
      <xdr:spPr>
        <a:xfrm>
          <a:off x="4108450" y="69748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487055BD-8C58-41F7-9A0F-D68B0654EEB0}"/>
            </a:ext>
          </a:extLst>
        </xdr:cNvPr>
        <xdr:cNvSpPr txBox="1"/>
      </xdr:nvSpPr>
      <xdr:spPr>
        <a:xfrm>
          <a:off x="4216400" y="5341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5D4510DA-E841-498F-A8A6-852B086B26C7}"/>
            </a:ext>
          </a:extLst>
        </xdr:cNvPr>
        <xdr:cNvCxnSpPr/>
      </xdr:nvCxnSpPr>
      <xdr:spPr>
        <a:xfrm>
          <a:off x="4108450" y="5559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5ACB954D-0B40-4C1C-A331-89EEC11316E0}"/>
            </a:ext>
          </a:extLst>
        </xdr:cNvPr>
        <xdr:cNvSpPr txBox="1"/>
      </xdr:nvSpPr>
      <xdr:spPr>
        <a:xfrm>
          <a:off x="42164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E781CAEF-D14C-416D-8BF0-4B2E1A5DF64F}"/>
            </a:ext>
          </a:extLst>
        </xdr:cNvPr>
        <xdr:cNvSpPr/>
      </xdr:nvSpPr>
      <xdr:spPr>
        <a:xfrm>
          <a:off x="4127500" y="62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6ABC8B91-8F13-4B5E-A703-C9DF504EBF4A}"/>
            </a:ext>
          </a:extLst>
        </xdr:cNvPr>
        <xdr:cNvSpPr/>
      </xdr:nvSpPr>
      <xdr:spPr>
        <a:xfrm>
          <a:off x="3384550" y="62490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46FE472B-C709-4E89-8418-614327BB7E99}"/>
            </a:ext>
          </a:extLst>
        </xdr:cNvPr>
        <xdr:cNvSpPr/>
      </xdr:nvSpPr>
      <xdr:spPr>
        <a:xfrm>
          <a:off x="2571750" y="62280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DD5720E3-A599-40CE-B258-E3EFB5060D00}"/>
            </a:ext>
          </a:extLst>
        </xdr:cNvPr>
        <xdr:cNvSpPr/>
      </xdr:nvSpPr>
      <xdr:spPr>
        <a:xfrm>
          <a:off x="1778000" y="62204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9B3DBE6A-852A-46D8-BA53-780B794229B3}"/>
            </a:ext>
          </a:extLst>
        </xdr:cNvPr>
        <xdr:cNvSpPr/>
      </xdr:nvSpPr>
      <xdr:spPr>
        <a:xfrm>
          <a:off x="984250" y="61937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494997F-4048-44D8-8BCC-1D9EADF96ECD}"/>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6455B29-6002-483A-82D0-FD7344302414}"/>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EC91DFC-EB13-4929-8E07-5DC9FB5106F2}"/>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79CD93E-B652-452D-A607-45A26004653A}"/>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650029B-C7E8-46E4-9A7B-E0B8234C4E65}"/>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40640</xdr:rowOff>
    </xdr:from>
    <xdr:to>
      <xdr:col>24</xdr:col>
      <xdr:colOff>114300</xdr:colOff>
      <xdr:row>38</xdr:row>
      <xdr:rowOff>142240</xdr:rowOff>
    </xdr:to>
    <xdr:sp macro="" textlink="">
      <xdr:nvSpPr>
        <xdr:cNvPr id="73" name="楕円 72">
          <a:extLst>
            <a:ext uri="{FF2B5EF4-FFF2-40B4-BE49-F238E27FC236}">
              <a16:creationId xmlns:a16="http://schemas.microsoft.com/office/drawing/2014/main" id="{1DD027AC-D13F-4C10-BFCF-6663B2A484EE}"/>
            </a:ext>
          </a:extLst>
        </xdr:cNvPr>
        <xdr:cNvSpPr/>
      </xdr:nvSpPr>
      <xdr:spPr>
        <a:xfrm>
          <a:off x="41275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19067</xdr:rowOff>
    </xdr:from>
    <xdr:ext cx="405111" cy="259045"/>
    <xdr:sp macro="" textlink="">
      <xdr:nvSpPr>
        <xdr:cNvPr id="74" name="【道路】&#10;有形固定資産減価償却率該当値テキスト">
          <a:extLst>
            <a:ext uri="{FF2B5EF4-FFF2-40B4-BE49-F238E27FC236}">
              <a16:creationId xmlns:a16="http://schemas.microsoft.com/office/drawing/2014/main" id="{DC784FDF-0569-4CAB-8AB9-CB5346E8A3C1}"/>
            </a:ext>
          </a:extLst>
        </xdr:cNvPr>
        <xdr:cNvSpPr txBox="1"/>
      </xdr:nvSpPr>
      <xdr:spPr>
        <a:xfrm>
          <a:off x="4216400" y="6299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xdr:rowOff>
    </xdr:from>
    <xdr:to>
      <xdr:col>20</xdr:col>
      <xdr:colOff>38100</xdr:colOff>
      <xdr:row>38</xdr:row>
      <xdr:rowOff>111760</xdr:rowOff>
    </xdr:to>
    <xdr:sp macro="" textlink="">
      <xdr:nvSpPr>
        <xdr:cNvPr id="75" name="楕円 74">
          <a:extLst>
            <a:ext uri="{FF2B5EF4-FFF2-40B4-BE49-F238E27FC236}">
              <a16:creationId xmlns:a16="http://schemas.microsoft.com/office/drawing/2014/main" id="{4A60162D-08AB-440D-88A5-9A257835D18F}"/>
            </a:ext>
          </a:extLst>
        </xdr:cNvPr>
        <xdr:cNvSpPr/>
      </xdr:nvSpPr>
      <xdr:spPr>
        <a:xfrm>
          <a:off x="3384550" y="62903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60960</xdr:rowOff>
    </xdr:from>
    <xdr:to>
      <xdr:col>24</xdr:col>
      <xdr:colOff>63500</xdr:colOff>
      <xdr:row>38</xdr:row>
      <xdr:rowOff>91440</xdr:rowOff>
    </xdr:to>
    <xdr:cxnSp macro="">
      <xdr:nvCxnSpPr>
        <xdr:cNvPr id="76" name="直線コネクタ 75">
          <a:extLst>
            <a:ext uri="{FF2B5EF4-FFF2-40B4-BE49-F238E27FC236}">
              <a16:creationId xmlns:a16="http://schemas.microsoft.com/office/drawing/2014/main" id="{2C224101-C810-4162-9EFA-39153A0946E9}"/>
            </a:ext>
          </a:extLst>
        </xdr:cNvPr>
        <xdr:cNvCxnSpPr/>
      </xdr:nvCxnSpPr>
      <xdr:spPr>
        <a:xfrm>
          <a:off x="3429000" y="6341110"/>
          <a:ext cx="7493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153035</xdr:rowOff>
    </xdr:from>
    <xdr:to>
      <xdr:col>15</xdr:col>
      <xdr:colOff>101600</xdr:colOff>
      <xdr:row>38</xdr:row>
      <xdr:rowOff>83185</xdr:rowOff>
    </xdr:to>
    <xdr:sp macro="" textlink="">
      <xdr:nvSpPr>
        <xdr:cNvPr id="77" name="楕円 76">
          <a:extLst>
            <a:ext uri="{FF2B5EF4-FFF2-40B4-BE49-F238E27FC236}">
              <a16:creationId xmlns:a16="http://schemas.microsoft.com/office/drawing/2014/main" id="{2B1068DD-85C9-4E87-8AB1-D63A90E489CE}"/>
            </a:ext>
          </a:extLst>
        </xdr:cNvPr>
        <xdr:cNvSpPr/>
      </xdr:nvSpPr>
      <xdr:spPr>
        <a:xfrm>
          <a:off x="2571750" y="62680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32385</xdr:rowOff>
    </xdr:from>
    <xdr:to>
      <xdr:col>19</xdr:col>
      <xdr:colOff>177800</xdr:colOff>
      <xdr:row>38</xdr:row>
      <xdr:rowOff>60960</xdr:rowOff>
    </xdr:to>
    <xdr:cxnSp macro="">
      <xdr:nvCxnSpPr>
        <xdr:cNvPr id="78" name="直線コネクタ 77">
          <a:extLst>
            <a:ext uri="{FF2B5EF4-FFF2-40B4-BE49-F238E27FC236}">
              <a16:creationId xmlns:a16="http://schemas.microsoft.com/office/drawing/2014/main" id="{E8973564-31E2-40D0-A3B3-B765BCC78DBD}"/>
            </a:ext>
          </a:extLst>
        </xdr:cNvPr>
        <xdr:cNvCxnSpPr/>
      </xdr:nvCxnSpPr>
      <xdr:spPr>
        <a:xfrm>
          <a:off x="2622550" y="6312535"/>
          <a:ext cx="8064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126365</xdr:rowOff>
    </xdr:from>
    <xdr:to>
      <xdr:col>10</xdr:col>
      <xdr:colOff>165100</xdr:colOff>
      <xdr:row>38</xdr:row>
      <xdr:rowOff>56515</xdr:rowOff>
    </xdr:to>
    <xdr:sp macro="" textlink="">
      <xdr:nvSpPr>
        <xdr:cNvPr id="79" name="楕円 78">
          <a:extLst>
            <a:ext uri="{FF2B5EF4-FFF2-40B4-BE49-F238E27FC236}">
              <a16:creationId xmlns:a16="http://schemas.microsoft.com/office/drawing/2014/main" id="{42362A38-428E-4EAC-A507-3840FC444FFD}"/>
            </a:ext>
          </a:extLst>
        </xdr:cNvPr>
        <xdr:cNvSpPr/>
      </xdr:nvSpPr>
      <xdr:spPr>
        <a:xfrm>
          <a:off x="1778000" y="62414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5715</xdr:rowOff>
    </xdr:from>
    <xdr:to>
      <xdr:col>15</xdr:col>
      <xdr:colOff>50800</xdr:colOff>
      <xdr:row>38</xdr:row>
      <xdr:rowOff>32385</xdr:rowOff>
    </xdr:to>
    <xdr:cxnSp macro="">
      <xdr:nvCxnSpPr>
        <xdr:cNvPr id="80" name="直線コネクタ 79">
          <a:extLst>
            <a:ext uri="{FF2B5EF4-FFF2-40B4-BE49-F238E27FC236}">
              <a16:creationId xmlns:a16="http://schemas.microsoft.com/office/drawing/2014/main" id="{098B3F55-844B-4939-9C5E-F3D3F89FDEDB}"/>
            </a:ext>
          </a:extLst>
        </xdr:cNvPr>
        <xdr:cNvCxnSpPr/>
      </xdr:nvCxnSpPr>
      <xdr:spPr>
        <a:xfrm>
          <a:off x="1828800" y="6285865"/>
          <a:ext cx="7937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90170</xdr:rowOff>
    </xdr:from>
    <xdr:to>
      <xdr:col>6</xdr:col>
      <xdr:colOff>38100</xdr:colOff>
      <xdr:row>38</xdr:row>
      <xdr:rowOff>20320</xdr:rowOff>
    </xdr:to>
    <xdr:sp macro="" textlink="">
      <xdr:nvSpPr>
        <xdr:cNvPr id="81" name="楕円 80">
          <a:extLst>
            <a:ext uri="{FF2B5EF4-FFF2-40B4-BE49-F238E27FC236}">
              <a16:creationId xmlns:a16="http://schemas.microsoft.com/office/drawing/2014/main" id="{6F5F7660-6163-4FE2-B7C4-C88BE294907B}"/>
            </a:ext>
          </a:extLst>
        </xdr:cNvPr>
        <xdr:cNvSpPr/>
      </xdr:nvSpPr>
      <xdr:spPr>
        <a:xfrm>
          <a:off x="984250" y="62052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140970</xdr:rowOff>
    </xdr:from>
    <xdr:to>
      <xdr:col>10</xdr:col>
      <xdr:colOff>114300</xdr:colOff>
      <xdr:row>38</xdr:row>
      <xdr:rowOff>5715</xdr:rowOff>
    </xdr:to>
    <xdr:cxnSp macro="">
      <xdr:nvCxnSpPr>
        <xdr:cNvPr id="82" name="直線コネクタ 81">
          <a:extLst>
            <a:ext uri="{FF2B5EF4-FFF2-40B4-BE49-F238E27FC236}">
              <a16:creationId xmlns:a16="http://schemas.microsoft.com/office/drawing/2014/main" id="{6D6A2AC2-E292-4A38-A1A4-7267CC3417B7}"/>
            </a:ext>
          </a:extLst>
        </xdr:cNvPr>
        <xdr:cNvCxnSpPr/>
      </xdr:nvCxnSpPr>
      <xdr:spPr>
        <a:xfrm>
          <a:off x="1028700" y="6256020"/>
          <a:ext cx="8001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F105B316-CB1B-42C7-88F4-43B060698DA6}"/>
            </a:ext>
          </a:extLst>
        </xdr:cNvPr>
        <xdr:cNvSpPr txBox="1"/>
      </xdr:nvSpPr>
      <xdr:spPr>
        <a:xfrm>
          <a:off x="3239144" y="6030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EC52FF7A-4B31-43A6-92C2-3F24DD44DC81}"/>
            </a:ext>
          </a:extLst>
        </xdr:cNvPr>
        <xdr:cNvSpPr txBox="1"/>
      </xdr:nvSpPr>
      <xdr:spPr>
        <a:xfrm>
          <a:off x="24390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a:extLst>
            <a:ext uri="{FF2B5EF4-FFF2-40B4-BE49-F238E27FC236}">
              <a16:creationId xmlns:a16="http://schemas.microsoft.com/office/drawing/2014/main" id="{BF6DEDF8-7261-4DE3-B14C-1CA680370E23}"/>
            </a:ext>
          </a:extLst>
        </xdr:cNvPr>
        <xdr:cNvSpPr txBox="1"/>
      </xdr:nvSpPr>
      <xdr:spPr>
        <a:xfrm>
          <a:off x="1645294" y="6002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a:extLst>
            <a:ext uri="{FF2B5EF4-FFF2-40B4-BE49-F238E27FC236}">
              <a16:creationId xmlns:a16="http://schemas.microsoft.com/office/drawing/2014/main" id="{7EA43A32-55B1-485F-96F9-E979235F8236}"/>
            </a:ext>
          </a:extLst>
        </xdr:cNvPr>
        <xdr:cNvSpPr txBox="1"/>
      </xdr:nvSpPr>
      <xdr:spPr>
        <a:xfrm>
          <a:off x="851544" y="5975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102887</xdr:rowOff>
    </xdr:from>
    <xdr:ext cx="405111" cy="259045"/>
    <xdr:sp macro="" textlink="">
      <xdr:nvSpPr>
        <xdr:cNvPr id="87" name="n_1mainValue【道路】&#10;有形固定資産減価償却率">
          <a:extLst>
            <a:ext uri="{FF2B5EF4-FFF2-40B4-BE49-F238E27FC236}">
              <a16:creationId xmlns:a16="http://schemas.microsoft.com/office/drawing/2014/main" id="{07380547-7282-4F6B-AC8B-D2E156248E6A}"/>
            </a:ext>
          </a:extLst>
        </xdr:cNvPr>
        <xdr:cNvSpPr txBox="1"/>
      </xdr:nvSpPr>
      <xdr:spPr>
        <a:xfrm>
          <a:off x="3239144" y="6383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74312</xdr:rowOff>
    </xdr:from>
    <xdr:ext cx="405111" cy="259045"/>
    <xdr:sp macro="" textlink="">
      <xdr:nvSpPr>
        <xdr:cNvPr id="88" name="n_2mainValue【道路】&#10;有形固定資産減価償却率">
          <a:extLst>
            <a:ext uri="{FF2B5EF4-FFF2-40B4-BE49-F238E27FC236}">
              <a16:creationId xmlns:a16="http://schemas.microsoft.com/office/drawing/2014/main" id="{3FBA7025-E4ED-4BD8-B4A5-BF577156B1BF}"/>
            </a:ext>
          </a:extLst>
        </xdr:cNvPr>
        <xdr:cNvSpPr txBox="1"/>
      </xdr:nvSpPr>
      <xdr:spPr>
        <a:xfrm>
          <a:off x="2439044" y="6354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47642</xdr:rowOff>
    </xdr:from>
    <xdr:ext cx="405111" cy="259045"/>
    <xdr:sp macro="" textlink="">
      <xdr:nvSpPr>
        <xdr:cNvPr id="89" name="n_3mainValue【道路】&#10;有形固定資産減価償却率">
          <a:extLst>
            <a:ext uri="{FF2B5EF4-FFF2-40B4-BE49-F238E27FC236}">
              <a16:creationId xmlns:a16="http://schemas.microsoft.com/office/drawing/2014/main" id="{D65D53F2-7F18-4948-87F0-B9DBF327EF9A}"/>
            </a:ext>
          </a:extLst>
        </xdr:cNvPr>
        <xdr:cNvSpPr txBox="1"/>
      </xdr:nvSpPr>
      <xdr:spPr>
        <a:xfrm>
          <a:off x="1645294" y="6327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90" name="n_4mainValue【道路】&#10;有形固定資産減価償却率">
          <a:extLst>
            <a:ext uri="{FF2B5EF4-FFF2-40B4-BE49-F238E27FC236}">
              <a16:creationId xmlns:a16="http://schemas.microsoft.com/office/drawing/2014/main" id="{1D7EE56D-3F03-4870-8A67-F45F42BAB47B}"/>
            </a:ext>
          </a:extLst>
        </xdr:cNvPr>
        <xdr:cNvSpPr txBox="1"/>
      </xdr:nvSpPr>
      <xdr:spPr>
        <a:xfrm>
          <a:off x="85154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3DF85A0-D2E4-48D1-A522-D9009C1B9383}"/>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CC0D572-23CA-4AF4-B0A8-3EDB2FDE55E4}"/>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445EA83-E3B5-4F8B-B139-91A2F23D833B}"/>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311166B-06CC-49B4-9685-88A64418DD47}"/>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715C672-1518-4446-978F-33B47DB8A1C2}"/>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F2344C9-1629-4CD4-904D-E9151EF90C71}"/>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7ACCF5A-1A69-4D2F-8883-5E502ABD9492}"/>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97E2916-A4B0-4EDA-B457-462E76EC2270}"/>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5D882618-4BAD-40DB-AD5C-7FF56D95C3D1}"/>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6B87BBA-D3D0-42C0-BAB2-E243E76889B6}"/>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1FEAFC68-4DB8-4F9E-9597-F854568C31B7}"/>
            </a:ext>
          </a:extLst>
        </xdr:cNvPr>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B9687B19-39B3-49D1-94ED-9E6EAA94DE20}"/>
            </a:ext>
          </a:extLst>
        </xdr:cNvPr>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4D8DA5DE-F38F-479F-9DD9-7E4C9A48453C}"/>
            </a:ext>
          </a:extLst>
        </xdr:cNvPr>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9BD7CA5A-0440-4172-A07B-AFD69F3B857F}"/>
            </a:ext>
          </a:extLst>
        </xdr:cNvPr>
        <xdr:cNvSpPr txBox="1"/>
      </xdr:nvSpPr>
      <xdr:spPr>
        <a:xfrm>
          <a:off x="5482151" y="632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B3AE5BB5-46F6-4B0E-B3B7-35BD77E72E88}"/>
            </a:ext>
          </a:extLst>
        </xdr:cNvPr>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9AC62B39-BC36-416F-BF4F-B0EE55D753B7}"/>
            </a:ext>
          </a:extLst>
        </xdr:cNvPr>
        <xdr:cNvSpPr txBox="1"/>
      </xdr:nvSpPr>
      <xdr:spPr>
        <a:xfrm>
          <a:off x="541803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AE1E69D7-CF22-4002-B7CE-50E6B9B0B0D6}"/>
            </a:ext>
          </a:extLst>
        </xdr:cNvPr>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157F8910-66B1-4BD8-BEC3-383FEAC8CFBD}"/>
            </a:ext>
          </a:extLst>
        </xdr:cNvPr>
        <xdr:cNvSpPr txBox="1"/>
      </xdr:nvSpPr>
      <xdr:spPr>
        <a:xfrm>
          <a:off x="541803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C0468EE6-2296-43D9-A4D9-1B8A10D4FE6C}"/>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58A87EFD-C7B7-4D7C-A2C5-4D1AAC2A8F57}"/>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1A98B5C-58F9-4C24-A04E-CE212A985BCC}"/>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8FA4A52D-A52C-4E24-BB1B-BC7266378E90}"/>
            </a:ext>
          </a:extLst>
        </xdr:cNvPr>
        <xdr:cNvCxnSpPr/>
      </xdr:nvCxnSpPr>
      <xdr:spPr>
        <a:xfrm flipV="1">
          <a:off x="9429115" y="5510368"/>
          <a:ext cx="0" cy="1394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363327FC-5700-468B-A874-8DA20CD432BB}"/>
            </a:ext>
          </a:extLst>
        </xdr:cNvPr>
        <xdr:cNvSpPr txBox="1"/>
      </xdr:nvSpPr>
      <xdr:spPr>
        <a:xfrm>
          <a:off x="9467850" y="690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88F71BC5-7D22-4C04-A96F-419AD9FD56D4}"/>
            </a:ext>
          </a:extLst>
        </xdr:cNvPr>
        <xdr:cNvCxnSpPr/>
      </xdr:nvCxnSpPr>
      <xdr:spPr>
        <a:xfrm>
          <a:off x="9359900" y="6904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376B7E5B-9E80-4390-A402-7D8097C5C0E9}"/>
            </a:ext>
          </a:extLst>
        </xdr:cNvPr>
        <xdr:cNvSpPr txBox="1"/>
      </xdr:nvSpPr>
      <xdr:spPr>
        <a:xfrm>
          <a:off x="9467850" y="52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47F3BDBC-5879-49DC-8636-44A4E1465FC5}"/>
            </a:ext>
          </a:extLst>
        </xdr:cNvPr>
        <xdr:cNvCxnSpPr/>
      </xdr:nvCxnSpPr>
      <xdr:spPr>
        <a:xfrm>
          <a:off x="9359900" y="55103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a:extLst>
            <a:ext uri="{FF2B5EF4-FFF2-40B4-BE49-F238E27FC236}">
              <a16:creationId xmlns:a16="http://schemas.microsoft.com/office/drawing/2014/main" id="{5CBBEBF4-2278-4146-9F34-AE124F7993D0}"/>
            </a:ext>
          </a:extLst>
        </xdr:cNvPr>
        <xdr:cNvSpPr txBox="1"/>
      </xdr:nvSpPr>
      <xdr:spPr>
        <a:xfrm>
          <a:off x="9467850" y="6593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E98873EF-3526-417C-84F7-3B984C02CFEA}"/>
            </a:ext>
          </a:extLst>
        </xdr:cNvPr>
        <xdr:cNvSpPr/>
      </xdr:nvSpPr>
      <xdr:spPr>
        <a:xfrm>
          <a:off x="9398000" y="66090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4D7D384D-B030-43B8-898B-E50965312B2D}"/>
            </a:ext>
          </a:extLst>
        </xdr:cNvPr>
        <xdr:cNvSpPr/>
      </xdr:nvSpPr>
      <xdr:spPr>
        <a:xfrm>
          <a:off x="8636000" y="662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4B26C3D6-701B-4823-9C75-9648A246D2CB}"/>
            </a:ext>
          </a:extLst>
        </xdr:cNvPr>
        <xdr:cNvSpPr/>
      </xdr:nvSpPr>
      <xdr:spPr>
        <a:xfrm>
          <a:off x="7842250" y="66296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9EAD7FC7-44F8-43C4-808B-0260C6A753AA}"/>
            </a:ext>
          </a:extLst>
        </xdr:cNvPr>
        <xdr:cNvSpPr/>
      </xdr:nvSpPr>
      <xdr:spPr>
        <a:xfrm>
          <a:off x="7029450" y="663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587C16DB-DE28-4FE1-965C-D2F66D1C0C91}"/>
            </a:ext>
          </a:extLst>
        </xdr:cNvPr>
        <xdr:cNvSpPr/>
      </xdr:nvSpPr>
      <xdr:spPr>
        <a:xfrm>
          <a:off x="6235700" y="66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464C2FC-3FEB-4F43-B17E-9AA47BBD6E35}"/>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8D5DEC4-9726-4AE7-924C-F2745C0A2EF9}"/>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924B73F-6BBF-4475-ACB2-5C07F559E567}"/>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3F359A4-7FEA-4D5A-B625-39193D01FDC3}"/>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7EFAF37-D055-468E-9F6D-437F582AB51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78417</xdr:rowOff>
    </xdr:from>
    <xdr:to>
      <xdr:col>55</xdr:col>
      <xdr:colOff>50800</xdr:colOff>
      <xdr:row>40</xdr:row>
      <xdr:rowOff>8567</xdr:rowOff>
    </xdr:to>
    <xdr:sp macro="" textlink="">
      <xdr:nvSpPr>
        <xdr:cNvPr id="128" name="楕円 127">
          <a:extLst>
            <a:ext uri="{FF2B5EF4-FFF2-40B4-BE49-F238E27FC236}">
              <a16:creationId xmlns:a16="http://schemas.microsoft.com/office/drawing/2014/main" id="{8740B21F-26B7-48AA-8B31-0D9D9DE69FFF}"/>
            </a:ext>
          </a:extLst>
        </xdr:cNvPr>
        <xdr:cNvSpPr/>
      </xdr:nvSpPr>
      <xdr:spPr>
        <a:xfrm>
          <a:off x="9398000" y="65236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101294</xdr:rowOff>
    </xdr:from>
    <xdr:ext cx="534377" cy="259045"/>
    <xdr:sp macro="" textlink="">
      <xdr:nvSpPr>
        <xdr:cNvPr id="129" name="【道路】&#10;一人当たり延長該当値テキスト">
          <a:extLst>
            <a:ext uri="{FF2B5EF4-FFF2-40B4-BE49-F238E27FC236}">
              <a16:creationId xmlns:a16="http://schemas.microsoft.com/office/drawing/2014/main" id="{00A7D47B-7A85-4168-A059-F9498DDB07B0}"/>
            </a:ext>
          </a:extLst>
        </xdr:cNvPr>
        <xdr:cNvSpPr txBox="1"/>
      </xdr:nvSpPr>
      <xdr:spPr>
        <a:xfrm>
          <a:off x="9467850" y="638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82514</xdr:rowOff>
    </xdr:from>
    <xdr:to>
      <xdr:col>50</xdr:col>
      <xdr:colOff>165100</xdr:colOff>
      <xdr:row>40</xdr:row>
      <xdr:rowOff>12664</xdr:rowOff>
    </xdr:to>
    <xdr:sp macro="" textlink="">
      <xdr:nvSpPr>
        <xdr:cNvPr id="130" name="楕円 129">
          <a:extLst>
            <a:ext uri="{FF2B5EF4-FFF2-40B4-BE49-F238E27FC236}">
              <a16:creationId xmlns:a16="http://schemas.microsoft.com/office/drawing/2014/main" id="{4E2624AA-3384-4E8A-BCC6-8447B7DD2DF2}"/>
            </a:ext>
          </a:extLst>
        </xdr:cNvPr>
        <xdr:cNvSpPr/>
      </xdr:nvSpPr>
      <xdr:spPr>
        <a:xfrm>
          <a:off x="8636000" y="65277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129217</xdr:rowOff>
    </xdr:from>
    <xdr:to>
      <xdr:col>55</xdr:col>
      <xdr:colOff>0</xdr:colOff>
      <xdr:row>39</xdr:row>
      <xdr:rowOff>133314</xdr:rowOff>
    </xdr:to>
    <xdr:cxnSp macro="">
      <xdr:nvCxnSpPr>
        <xdr:cNvPr id="131" name="直線コネクタ 130">
          <a:extLst>
            <a:ext uri="{FF2B5EF4-FFF2-40B4-BE49-F238E27FC236}">
              <a16:creationId xmlns:a16="http://schemas.microsoft.com/office/drawing/2014/main" id="{C8CC3071-7A93-409E-8F3C-BD31FB293BA9}"/>
            </a:ext>
          </a:extLst>
        </xdr:cNvPr>
        <xdr:cNvCxnSpPr/>
      </xdr:nvCxnSpPr>
      <xdr:spPr>
        <a:xfrm flipV="1">
          <a:off x="8686800" y="6574467"/>
          <a:ext cx="742950" cy="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166391</xdr:rowOff>
    </xdr:from>
    <xdr:to>
      <xdr:col>46</xdr:col>
      <xdr:colOff>38100</xdr:colOff>
      <xdr:row>40</xdr:row>
      <xdr:rowOff>96541</xdr:rowOff>
    </xdr:to>
    <xdr:sp macro="" textlink="">
      <xdr:nvSpPr>
        <xdr:cNvPr id="132" name="楕円 131">
          <a:extLst>
            <a:ext uri="{FF2B5EF4-FFF2-40B4-BE49-F238E27FC236}">
              <a16:creationId xmlns:a16="http://schemas.microsoft.com/office/drawing/2014/main" id="{DC22F00B-E19C-485E-8FA1-4BDEC2F4E637}"/>
            </a:ext>
          </a:extLst>
        </xdr:cNvPr>
        <xdr:cNvSpPr/>
      </xdr:nvSpPr>
      <xdr:spPr>
        <a:xfrm>
          <a:off x="7842250" y="66116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133314</xdr:rowOff>
    </xdr:from>
    <xdr:to>
      <xdr:col>50</xdr:col>
      <xdr:colOff>114300</xdr:colOff>
      <xdr:row>40</xdr:row>
      <xdr:rowOff>45741</xdr:rowOff>
    </xdr:to>
    <xdr:cxnSp macro="">
      <xdr:nvCxnSpPr>
        <xdr:cNvPr id="133" name="直線コネクタ 132">
          <a:extLst>
            <a:ext uri="{FF2B5EF4-FFF2-40B4-BE49-F238E27FC236}">
              <a16:creationId xmlns:a16="http://schemas.microsoft.com/office/drawing/2014/main" id="{2A4E919F-28EF-4433-8834-0D1C42C7DA30}"/>
            </a:ext>
          </a:extLst>
        </xdr:cNvPr>
        <xdr:cNvCxnSpPr/>
      </xdr:nvCxnSpPr>
      <xdr:spPr>
        <a:xfrm flipV="1">
          <a:off x="7886700" y="6578564"/>
          <a:ext cx="800100" cy="7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121448</xdr:rowOff>
    </xdr:from>
    <xdr:to>
      <xdr:col>41</xdr:col>
      <xdr:colOff>101600</xdr:colOff>
      <xdr:row>40</xdr:row>
      <xdr:rowOff>51598</xdr:rowOff>
    </xdr:to>
    <xdr:sp macro="" textlink="">
      <xdr:nvSpPr>
        <xdr:cNvPr id="134" name="楕円 133">
          <a:extLst>
            <a:ext uri="{FF2B5EF4-FFF2-40B4-BE49-F238E27FC236}">
              <a16:creationId xmlns:a16="http://schemas.microsoft.com/office/drawing/2014/main" id="{DE84CAF1-0C17-4108-B626-A8D2FF82454A}"/>
            </a:ext>
          </a:extLst>
        </xdr:cNvPr>
        <xdr:cNvSpPr/>
      </xdr:nvSpPr>
      <xdr:spPr>
        <a:xfrm>
          <a:off x="7029450" y="65666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798</xdr:rowOff>
    </xdr:from>
    <xdr:to>
      <xdr:col>45</xdr:col>
      <xdr:colOff>177800</xdr:colOff>
      <xdr:row>40</xdr:row>
      <xdr:rowOff>45741</xdr:rowOff>
    </xdr:to>
    <xdr:cxnSp macro="">
      <xdr:nvCxnSpPr>
        <xdr:cNvPr id="135" name="直線コネクタ 134">
          <a:extLst>
            <a:ext uri="{FF2B5EF4-FFF2-40B4-BE49-F238E27FC236}">
              <a16:creationId xmlns:a16="http://schemas.microsoft.com/office/drawing/2014/main" id="{0030842D-53D6-443F-AF20-33B7A7C1DD69}"/>
            </a:ext>
          </a:extLst>
        </xdr:cNvPr>
        <xdr:cNvCxnSpPr/>
      </xdr:nvCxnSpPr>
      <xdr:spPr>
        <a:xfrm>
          <a:off x="7080250" y="6611148"/>
          <a:ext cx="806450" cy="4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125426</xdr:rowOff>
    </xdr:from>
    <xdr:to>
      <xdr:col>36</xdr:col>
      <xdr:colOff>165100</xdr:colOff>
      <xdr:row>40</xdr:row>
      <xdr:rowOff>55576</xdr:rowOff>
    </xdr:to>
    <xdr:sp macro="" textlink="">
      <xdr:nvSpPr>
        <xdr:cNvPr id="136" name="楕円 135">
          <a:extLst>
            <a:ext uri="{FF2B5EF4-FFF2-40B4-BE49-F238E27FC236}">
              <a16:creationId xmlns:a16="http://schemas.microsoft.com/office/drawing/2014/main" id="{EDFC426A-37E9-46FD-9C0B-BC095049CE5E}"/>
            </a:ext>
          </a:extLst>
        </xdr:cNvPr>
        <xdr:cNvSpPr/>
      </xdr:nvSpPr>
      <xdr:spPr>
        <a:xfrm>
          <a:off x="6235700" y="65706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798</xdr:rowOff>
    </xdr:from>
    <xdr:to>
      <xdr:col>41</xdr:col>
      <xdr:colOff>50800</xdr:colOff>
      <xdr:row>40</xdr:row>
      <xdr:rowOff>4776</xdr:rowOff>
    </xdr:to>
    <xdr:cxnSp macro="">
      <xdr:nvCxnSpPr>
        <xdr:cNvPr id="137" name="直線コネクタ 136">
          <a:extLst>
            <a:ext uri="{FF2B5EF4-FFF2-40B4-BE49-F238E27FC236}">
              <a16:creationId xmlns:a16="http://schemas.microsoft.com/office/drawing/2014/main" id="{258E2583-B827-4E7B-9B3D-497A45707C9F}"/>
            </a:ext>
          </a:extLst>
        </xdr:cNvPr>
        <xdr:cNvCxnSpPr/>
      </xdr:nvCxnSpPr>
      <xdr:spPr>
        <a:xfrm flipV="1">
          <a:off x="6286500" y="6611148"/>
          <a:ext cx="79375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a:extLst>
            <a:ext uri="{FF2B5EF4-FFF2-40B4-BE49-F238E27FC236}">
              <a16:creationId xmlns:a16="http://schemas.microsoft.com/office/drawing/2014/main" id="{A9746FC0-A080-4C0D-99C4-BF560DDD3D1E}"/>
            </a:ext>
          </a:extLst>
        </xdr:cNvPr>
        <xdr:cNvSpPr txBox="1"/>
      </xdr:nvSpPr>
      <xdr:spPr>
        <a:xfrm>
          <a:off x="8425961" y="671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a:extLst>
            <a:ext uri="{FF2B5EF4-FFF2-40B4-BE49-F238E27FC236}">
              <a16:creationId xmlns:a16="http://schemas.microsoft.com/office/drawing/2014/main" id="{5028DFDA-3235-4C3D-8607-0A02EA46EE2B}"/>
            </a:ext>
          </a:extLst>
        </xdr:cNvPr>
        <xdr:cNvSpPr txBox="1"/>
      </xdr:nvSpPr>
      <xdr:spPr>
        <a:xfrm>
          <a:off x="7644911" y="672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a:extLst>
            <a:ext uri="{FF2B5EF4-FFF2-40B4-BE49-F238E27FC236}">
              <a16:creationId xmlns:a16="http://schemas.microsoft.com/office/drawing/2014/main" id="{70DA8DF3-778D-4BD7-ADA2-18344AA22A5D}"/>
            </a:ext>
          </a:extLst>
        </xdr:cNvPr>
        <xdr:cNvSpPr txBox="1"/>
      </xdr:nvSpPr>
      <xdr:spPr>
        <a:xfrm>
          <a:off x="6851161" y="673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a:extLst>
            <a:ext uri="{FF2B5EF4-FFF2-40B4-BE49-F238E27FC236}">
              <a16:creationId xmlns:a16="http://schemas.microsoft.com/office/drawing/2014/main" id="{C4EBCD72-A1B9-4FB1-9D55-9DA9D94B65C4}"/>
            </a:ext>
          </a:extLst>
        </xdr:cNvPr>
        <xdr:cNvSpPr txBox="1"/>
      </xdr:nvSpPr>
      <xdr:spPr>
        <a:xfrm>
          <a:off x="6038361" y="674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29191</xdr:rowOff>
    </xdr:from>
    <xdr:ext cx="534377" cy="259045"/>
    <xdr:sp macro="" textlink="">
      <xdr:nvSpPr>
        <xdr:cNvPr id="142" name="n_1mainValue【道路】&#10;一人当たり延長">
          <a:extLst>
            <a:ext uri="{FF2B5EF4-FFF2-40B4-BE49-F238E27FC236}">
              <a16:creationId xmlns:a16="http://schemas.microsoft.com/office/drawing/2014/main" id="{FC74A6FE-65AA-4E8C-A7F7-7DFE606BA7E2}"/>
            </a:ext>
          </a:extLst>
        </xdr:cNvPr>
        <xdr:cNvSpPr txBox="1"/>
      </xdr:nvSpPr>
      <xdr:spPr>
        <a:xfrm>
          <a:off x="8425961" y="630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113068</xdr:rowOff>
    </xdr:from>
    <xdr:ext cx="534377" cy="259045"/>
    <xdr:sp macro="" textlink="">
      <xdr:nvSpPr>
        <xdr:cNvPr id="143" name="n_2mainValue【道路】&#10;一人当たり延長">
          <a:extLst>
            <a:ext uri="{FF2B5EF4-FFF2-40B4-BE49-F238E27FC236}">
              <a16:creationId xmlns:a16="http://schemas.microsoft.com/office/drawing/2014/main" id="{08D5C60D-09FB-4EF7-9D41-BC4BEE1B448C}"/>
            </a:ext>
          </a:extLst>
        </xdr:cNvPr>
        <xdr:cNvSpPr txBox="1"/>
      </xdr:nvSpPr>
      <xdr:spPr>
        <a:xfrm>
          <a:off x="7644911" y="639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68125</xdr:rowOff>
    </xdr:from>
    <xdr:ext cx="534377" cy="259045"/>
    <xdr:sp macro="" textlink="">
      <xdr:nvSpPr>
        <xdr:cNvPr id="144" name="n_3mainValue【道路】&#10;一人当たり延長">
          <a:extLst>
            <a:ext uri="{FF2B5EF4-FFF2-40B4-BE49-F238E27FC236}">
              <a16:creationId xmlns:a16="http://schemas.microsoft.com/office/drawing/2014/main" id="{68F8B0B7-1C6E-4682-8BDE-98EAB9DA1D00}"/>
            </a:ext>
          </a:extLst>
        </xdr:cNvPr>
        <xdr:cNvSpPr txBox="1"/>
      </xdr:nvSpPr>
      <xdr:spPr>
        <a:xfrm>
          <a:off x="6851161" y="634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72103</xdr:rowOff>
    </xdr:from>
    <xdr:ext cx="534377" cy="259045"/>
    <xdr:sp macro="" textlink="">
      <xdr:nvSpPr>
        <xdr:cNvPr id="145" name="n_4mainValue【道路】&#10;一人当たり延長">
          <a:extLst>
            <a:ext uri="{FF2B5EF4-FFF2-40B4-BE49-F238E27FC236}">
              <a16:creationId xmlns:a16="http://schemas.microsoft.com/office/drawing/2014/main" id="{762C0E23-E063-4EE2-B735-0722B8282956}"/>
            </a:ext>
          </a:extLst>
        </xdr:cNvPr>
        <xdr:cNvSpPr txBox="1"/>
      </xdr:nvSpPr>
      <xdr:spPr>
        <a:xfrm>
          <a:off x="6038361" y="635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DA70367-23B0-4911-9B58-11A19CE41B0F}"/>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768192FC-4553-4A88-8905-AEE7F71E9CFF}"/>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20798925-525E-482F-90F9-78AF9ACFCF83}"/>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65326CB-C596-4B1E-B811-E1BC2DBAA6B7}"/>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68CE0AC4-05F6-4CBD-BB19-3BE6CF33491E}"/>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3C5F2C00-2939-4BFA-B4CD-EDA39F02A7BB}"/>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83ADAB60-DE6C-4465-9259-A0BEBE424293}"/>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FB4CD092-50F8-46D5-BB76-C7495689710D}"/>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B58A6CC7-1EF4-4E6F-AEDE-C98B3267587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DDAA1D1F-B592-47EE-9523-A2AA5CBF9883}"/>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E3D097AF-20FB-48B3-A071-611E1405C8C5}"/>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B3712DCF-1A80-4D78-8721-FB12C4A73D76}"/>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730811BE-7B73-4F14-8CF7-017024ACE9EA}"/>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E7DF5AEB-CCFA-4162-843C-6F230A2E2804}"/>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9C74ABC3-112F-4289-8416-78E6B9520C1C}"/>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A0C2272C-A19B-4D13-8C3B-76ABA2E12300}"/>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12B1D4FE-0BFE-4B0B-AC7D-0E2B3DBF6F67}"/>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DDB7ECB2-DEB1-4878-8556-758EE1CAF699}"/>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B8A8D8C1-E4D5-4A21-8B12-8E10F54303CC}"/>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8A661731-12D2-4552-AE53-129F098BA34D}"/>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AF8E1A7-E209-40F2-940A-C993A9D3CA90}"/>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371553FB-2182-4DE0-A29C-15D0C5956B19}"/>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13918EA9-7FD0-4232-8F64-4833A62CDB2E}"/>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3598F9E7-BBB5-4AD3-9650-894D8CED8B2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5FC4D22D-B677-4B8F-A345-F6EED7623D48}"/>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9D6C1AE5-7AE1-41DA-A35D-706896E49B1F}"/>
            </a:ext>
          </a:extLst>
        </xdr:cNvPr>
        <xdr:cNvCxnSpPr/>
      </xdr:nvCxnSpPr>
      <xdr:spPr>
        <a:xfrm flipV="1">
          <a:off x="4177665" y="9181556"/>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EA939BB6-FAA5-476E-920A-ACBE6DC45462}"/>
            </a:ext>
          </a:extLst>
        </xdr:cNvPr>
        <xdr:cNvSpPr txBox="1"/>
      </xdr:nvSpPr>
      <xdr:spPr>
        <a:xfrm>
          <a:off x="4216400" y="10583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4F85DCE2-6AC3-4147-9AEC-CFD58D7BD91B}"/>
            </a:ext>
          </a:extLst>
        </xdr:cNvPr>
        <xdr:cNvCxnSpPr/>
      </xdr:nvCxnSpPr>
      <xdr:spPr>
        <a:xfrm>
          <a:off x="4108450" y="105792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BFB7C7A7-1342-442B-AD8A-7183CFCB2546}"/>
            </a:ext>
          </a:extLst>
        </xdr:cNvPr>
        <xdr:cNvSpPr txBox="1"/>
      </xdr:nvSpPr>
      <xdr:spPr>
        <a:xfrm>
          <a:off x="4216400" y="89631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92DD5E96-E484-4F4C-8705-11726AAF69CE}"/>
            </a:ext>
          </a:extLst>
        </xdr:cNvPr>
        <xdr:cNvCxnSpPr/>
      </xdr:nvCxnSpPr>
      <xdr:spPr>
        <a:xfrm>
          <a:off x="4108450" y="91815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A48E1060-1E4D-4C23-917A-5BDDE0BFC867}"/>
            </a:ext>
          </a:extLst>
        </xdr:cNvPr>
        <xdr:cNvSpPr txBox="1"/>
      </xdr:nvSpPr>
      <xdr:spPr>
        <a:xfrm>
          <a:off x="4216400" y="100391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0D5C2DD9-BEA4-40EF-8231-7E2FA14104AF}"/>
            </a:ext>
          </a:extLst>
        </xdr:cNvPr>
        <xdr:cNvSpPr/>
      </xdr:nvSpPr>
      <xdr:spPr>
        <a:xfrm>
          <a:off x="4127500" y="100607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3DABEAB0-0124-4584-B865-0CC013763620}"/>
            </a:ext>
          </a:extLst>
        </xdr:cNvPr>
        <xdr:cNvSpPr/>
      </xdr:nvSpPr>
      <xdr:spPr>
        <a:xfrm>
          <a:off x="3384550" y="100313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4F943734-506B-41F9-B740-9F38098D89A5}"/>
            </a:ext>
          </a:extLst>
        </xdr:cNvPr>
        <xdr:cNvSpPr/>
      </xdr:nvSpPr>
      <xdr:spPr>
        <a:xfrm>
          <a:off x="2571750" y="100232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6447AC8E-21F1-4D5C-8F29-A3649275E1E5}"/>
            </a:ext>
          </a:extLst>
        </xdr:cNvPr>
        <xdr:cNvSpPr/>
      </xdr:nvSpPr>
      <xdr:spPr>
        <a:xfrm>
          <a:off x="1778000" y="100101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683C25C8-1B7C-489D-BBB1-7A1A2C9F84A3}"/>
            </a:ext>
          </a:extLst>
        </xdr:cNvPr>
        <xdr:cNvSpPr/>
      </xdr:nvSpPr>
      <xdr:spPr>
        <a:xfrm>
          <a:off x="984250" y="99856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7331D25-7703-4238-B1E2-9F743E9D91F1}"/>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340E69E-6D00-4CBA-8E16-101197660229}"/>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F54F4F4-C73C-4707-A19A-E5667039EFBC}"/>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F6A89D4-D20E-4E3B-8212-EEC9772E039A}"/>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642B48B-C544-4A0A-956E-46F1D77BB3F4}"/>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84727</xdr:rowOff>
    </xdr:from>
    <xdr:to>
      <xdr:col>24</xdr:col>
      <xdr:colOff>114300</xdr:colOff>
      <xdr:row>61</xdr:row>
      <xdr:rowOff>14877</xdr:rowOff>
    </xdr:to>
    <xdr:sp macro="" textlink="">
      <xdr:nvSpPr>
        <xdr:cNvPr id="187" name="楕円 186">
          <a:extLst>
            <a:ext uri="{FF2B5EF4-FFF2-40B4-BE49-F238E27FC236}">
              <a16:creationId xmlns:a16="http://schemas.microsoft.com/office/drawing/2014/main" id="{28FCC28B-D233-476C-A9B4-FF851783933D}"/>
            </a:ext>
          </a:extLst>
        </xdr:cNvPr>
        <xdr:cNvSpPr/>
      </xdr:nvSpPr>
      <xdr:spPr>
        <a:xfrm>
          <a:off x="4127500" y="99970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107604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BF173D91-ADCE-4342-BE11-38B69D63A0C7}"/>
            </a:ext>
          </a:extLst>
        </xdr:cNvPr>
        <xdr:cNvSpPr txBox="1"/>
      </xdr:nvSpPr>
      <xdr:spPr>
        <a:xfrm>
          <a:off x="4216400" y="9854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68399</xdr:rowOff>
    </xdr:from>
    <xdr:to>
      <xdr:col>20</xdr:col>
      <xdr:colOff>38100</xdr:colOff>
      <xdr:row>60</xdr:row>
      <xdr:rowOff>169999</xdr:rowOff>
    </xdr:to>
    <xdr:sp macro="" textlink="">
      <xdr:nvSpPr>
        <xdr:cNvPr id="189" name="楕円 188">
          <a:extLst>
            <a:ext uri="{FF2B5EF4-FFF2-40B4-BE49-F238E27FC236}">
              <a16:creationId xmlns:a16="http://schemas.microsoft.com/office/drawing/2014/main" id="{00452631-FB34-469D-95D6-60978102A195}"/>
            </a:ext>
          </a:extLst>
        </xdr:cNvPr>
        <xdr:cNvSpPr/>
      </xdr:nvSpPr>
      <xdr:spPr>
        <a:xfrm>
          <a:off x="3384550" y="99807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119199</xdr:rowOff>
    </xdr:from>
    <xdr:to>
      <xdr:col>24</xdr:col>
      <xdr:colOff>63500</xdr:colOff>
      <xdr:row>60</xdr:row>
      <xdr:rowOff>135527</xdr:rowOff>
    </xdr:to>
    <xdr:cxnSp macro="">
      <xdr:nvCxnSpPr>
        <xdr:cNvPr id="190" name="直線コネクタ 189">
          <a:extLst>
            <a:ext uri="{FF2B5EF4-FFF2-40B4-BE49-F238E27FC236}">
              <a16:creationId xmlns:a16="http://schemas.microsoft.com/office/drawing/2014/main" id="{63BB3917-4059-4F31-A9B0-DA924262D63D}"/>
            </a:ext>
          </a:extLst>
        </xdr:cNvPr>
        <xdr:cNvCxnSpPr/>
      </xdr:nvCxnSpPr>
      <xdr:spPr>
        <a:xfrm>
          <a:off x="3429000" y="10031549"/>
          <a:ext cx="7493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56969</xdr:rowOff>
    </xdr:from>
    <xdr:to>
      <xdr:col>15</xdr:col>
      <xdr:colOff>101600</xdr:colOff>
      <xdr:row>60</xdr:row>
      <xdr:rowOff>158569</xdr:rowOff>
    </xdr:to>
    <xdr:sp macro="" textlink="">
      <xdr:nvSpPr>
        <xdr:cNvPr id="191" name="楕円 190">
          <a:extLst>
            <a:ext uri="{FF2B5EF4-FFF2-40B4-BE49-F238E27FC236}">
              <a16:creationId xmlns:a16="http://schemas.microsoft.com/office/drawing/2014/main" id="{C179E129-F805-4BCC-B3E9-F35D7E65475C}"/>
            </a:ext>
          </a:extLst>
        </xdr:cNvPr>
        <xdr:cNvSpPr/>
      </xdr:nvSpPr>
      <xdr:spPr>
        <a:xfrm>
          <a:off x="2571750" y="996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107769</xdr:rowOff>
    </xdr:from>
    <xdr:to>
      <xdr:col>19</xdr:col>
      <xdr:colOff>177800</xdr:colOff>
      <xdr:row>60</xdr:row>
      <xdr:rowOff>119199</xdr:rowOff>
    </xdr:to>
    <xdr:cxnSp macro="">
      <xdr:nvCxnSpPr>
        <xdr:cNvPr id="192" name="直線コネクタ 191">
          <a:extLst>
            <a:ext uri="{FF2B5EF4-FFF2-40B4-BE49-F238E27FC236}">
              <a16:creationId xmlns:a16="http://schemas.microsoft.com/office/drawing/2014/main" id="{37B9F241-686B-4A2C-AF29-5C9BF4856C74}"/>
            </a:ext>
          </a:extLst>
        </xdr:cNvPr>
        <xdr:cNvCxnSpPr/>
      </xdr:nvCxnSpPr>
      <xdr:spPr>
        <a:xfrm>
          <a:off x="2622550" y="10020119"/>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34109</xdr:rowOff>
    </xdr:from>
    <xdr:to>
      <xdr:col>10</xdr:col>
      <xdr:colOff>165100</xdr:colOff>
      <xdr:row>60</xdr:row>
      <xdr:rowOff>135709</xdr:rowOff>
    </xdr:to>
    <xdr:sp macro="" textlink="">
      <xdr:nvSpPr>
        <xdr:cNvPr id="193" name="楕円 192">
          <a:extLst>
            <a:ext uri="{FF2B5EF4-FFF2-40B4-BE49-F238E27FC236}">
              <a16:creationId xmlns:a16="http://schemas.microsoft.com/office/drawing/2014/main" id="{594BF3D4-95E9-4F97-AF38-C4B41075C92C}"/>
            </a:ext>
          </a:extLst>
        </xdr:cNvPr>
        <xdr:cNvSpPr/>
      </xdr:nvSpPr>
      <xdr:spPr>
        <a:xfrm>
          <a:off x="1778000" y="994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84909</xdr:rowOff>
    </xdr:from>
    <xdr:to>
      <xdr:col>15</xdr:col>
      <xdr:colOff>50800</xdr:colOff>
      <xdr:row>60</xdr:row>
      <xdr:rowOff>107769</xdr:rowOff>
    </xdr:to>
    <xdr:cxnSp macro="">
      <xdr:nvCxnSpPr>
        <xdr:cNvPr id="194" name="直線コネクタ 193">
          <a:extLst>
            <a:ext uri="{FF2B5EF4-FFF2-40B4-BE49-F238E27FC236}">
              <a16:creationId xmlns:a16="http://schemas.microsoft.com/office/drawing/2014/main" id="{FD8B42ED-6391-416F-B811-74ECC7D84ED5}"/>
            </a:ext>
          </a:extLst>
        </xdr:cNvPr>
        <xdr:cNvCxnSpPr/>
      </xdr:nvCxnSpPr>
      <xdr:spPr>
        <a:xfrm>
          <a:off x="1828800" y="9997259"/>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7983</xdr:rowOff>
    </xdr:from>
    <xdr:to>
      <xdr:col>6</xdr:col>
      <xdr:colOff>38100</xdr:colOff>
      <xdr:row>60</xdr:row>
      <xdr:rowOff>109583</xdr:rowOff>
    </xdr:to>
    <xdr:sp macro="" textlink="">
      <xdr:nvSpPr>
        <xdr:cNvPr id="195" name="楕円 194">
          <a:extLst>
            <a:ext uri="{FF2B5EF4-FFF2-40B4-BE49-F238E27FC236}">
              <a16:creationId xmlns:a16="http://schemas.microsoft.com/office/drawing/2014/main" id="{DA58BC9E-14F6-45EC-835D-A9A1950469E0}"/>
            </a:ext>
          </a:extLst>
        </xdr:cNvPr>
        <xdr:cNvSpPr/>
      </xdr:nvSpPr>
      <xdr:spPr>
        <a:xfrm>
          <a:off x="984250" y="99203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58783</xdr:rowOff>
    </xdr:from>
    <xdr:to>
      <xdr:col>10</xdr:col>
      <xdr:colOff>114300</xdr:colOff>
      <xdr:row>60</xdr:row>
      <xdr:rowOff>84909</xdr:rowOff>
    </xdr:to>
    <xdr:cxnSp macro="">
      <xdr:nvCxnSpPr>
        <xdr:cNvPr id="196" name="直線コネクタ 195">
          <a:extLst>
            <a:ext uri="{FF2B5EF4-FFF2-40B4-BE49-F238E27FC236}">
              <a16:creationId xmlns:a16="http://schemas.microsoft.com/office/drawing/2014/main" id="{7AF9C345-94E0-4BC6-9C1E-5C736CCC32DD}"/>
            </a:ext>
          </a:extLst>
        </xdr:cNvPr>
        <xdr:cNvCxnSpPr/>
      </xdr:nvCxnSpPr>
      <xdr:spPr>
        <a:xfrm>
          <a:off x="1028700" y="9971133"/>
          <a:ext cx="8001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EB8734BC-30DD-44DD-85F4-0AC2C554C81A}"/>
            </a:ext>
          </a:extLst>
        </xdr:cNvPr>
        <xdr:cNvSpPr txBox="1"/>
      </xdr:nvSpPr>
      <xdr:spPr>
        <a:xfrm>
          <a:off x="3239144" y="10117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C19BEBBE-64A5-44EB-929D-F54B0B2F805F}"/>
            </a:ext>
          </a:extLst>
        </xdr:cNvPr>
        <xdr:cNvSpPr txBox="1"/>
      </xdr:nvSpPr>
      <xdr:spPr>
        <a:xfrm>
          <a:off x="2439044" y="1010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2A90D231-EA2C-4AA0-B389-81C6CBB3701F}"/>
            </a:ext>
          </a:extLst>
        </xdr:cNvPr>
        <xdr:cNvSpPr txBox="1"/>
      </xdr:nvSpPr>
      <xdr:spPr>
        <a:xfrm>
          <a:off x="1645294"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540A65B7-CA13-45CE-9822-15C64DFEE4EF}"/>
            </a:ext>
          </a:extLst>
        </xdr:cNvPr>
        <xdr:cNvSpPr txBox="1"/>
      </xdr:nvSpPr>
      <xdr:spPr>
        <a:xfrm>
          <a:off x="8515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15076</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FF38A685-0CD4-4C91-AD7B-DE4CAE80356D}"/>
            </a:ext>
          </a:extLst>
        </xdr:cNvPr>
        <xdr:cNvSpPr txBox="1"/>
      </xdr:nvSpPr>
      <xdr:spPr>
        <a:xfrm>
          <a:off x="3239144" y="9762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E51E8BFC-D82D-42F5-AC64-E6B1A191C015}"/>
            </a:ext>
          </a:extLst>
        </xdr:cNvPr>
        <xdr:cNvSpPr txBox="1"/>
      </xdr:nvSpPr>
      <xdr:spPr>
        <a:xfrm>
          <a:off x="2439044" y="9750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152236</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C48E3B15-0286-4D2F-A331-4DCF28F8A0F9}"/>
            </a:ext>
          </a:extLst>
        </xdr:cNvPr>
        <xdr:cNvSpPr txBox="1"/>
      </xdr:nvSpPr>
      <xdr:spPr>
        <a:xfrm>
          <a:off x="1645294" y="9734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126110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B60C1809-4E6A-44B0-8F0B-3D271E106263}"/>
            </a:ext>
          </a:extLst>
        </xdr:cNvPr>
        <xdr:cNvSpPr txBox="1"/>
      </xdr:nvSpPr>
      <xdr:spPr>
        <a:xfrm>
          <a:off x="851544" y="970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9370B45A-818F-4BC3-8454-83123CF9258E}"/>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4213AE5F-74B2-44AF-ADDA-3827D850C96B}"/>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169E393-8645-4FED-9762-A1BB81D72974}"/>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5F431A49-EBB1-4BBC-97E2-EE07436DA5B7}"/>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F8B97C54-3038-4DCC-8088-C3DC5F39B18B}"/>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2946249A-4DC7-499A-9FD8-BC6CD94099E2}"/>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536892F-A6DF-4DAC-83D9-C0D70E020E2B}"/>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48850518-4E44-4E38-AE84-0A9E2A02F7F2}"/>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9AE59E5C-1107-49BD-8242-1D7A02F8638E}"/>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ACF61CD3-550D-49AF-AA29-7E36E259042F}"/>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93A7062-4479-4FB4-9119-D4D4B392D005}"/>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A83D86E3-CD5C-41B8-9D11-40EA12A9789E}"/>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FA291A76-9086-4DFA-9386-FEACC124EE15}"/>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F49CBF18-AF9C-4D70-8AE8-03CE58661089}"/>
            </a:ext>
          </a:extLst>
        </xdr:cNvPr>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E2E056B9-4CD0-4D2E-A334-2FFF56C49B8D}"/>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2167AA17-E54F-412F-BADD-A54565257BB4}"/>
            </a:ext>
          </a:extLst>
        </xdr:cNvPr>
        <xdr:cNvSpPr txBox="1"/>
      </xdr:nvSpPr>
      <xdr:spPr>
        <a:xfrm>
          <a:off x="5327878" y="9776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CD35FC0-24FB-4546-BC09-0633EB75DA1A}"/>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A4FC8E76-3864-4A54-B23A-0222335E2D9B}"/>
            </a:ext>
          </a:extLst>
        </xdr:cNvPr>
        <xdr:cNvSpPr txBox="1"/>
      </xdr:nvSpPr>
      <xdr:spPr>
        <a:xfrm>
          <a:off x="5327878" y="9414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D871D3E4-3353-4210-B9F1-AF25540E9B87}"/>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6EC337AE-026D-4407-A4B1-60F57E5CE0A0}"/>
            </a:ext>
          </a:extLst>
        </xdr:cNvPr>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902C5469-A1D6-4C42-B58E-E67654619E94}"/>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1D154C5C-F557-48DC-A4FB-986D8BD1BE7E}"/>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FAAC0CFD-75DA-4E95-B024-093A7EDD9E31}"/>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FBD5C99A-0783-42F5-8F6E-DFBB20DC7F74}"/>
            </a:ext>
          </a:extLst>
        </xdr:cNvPr>
        <xdr:cNvCxnSpPr/>
      </xdr:nvCxnSpPr>
      <xdr:spPr>
        <a:xfrm flipV="1">
          <a:off x="9429115" y="9411802"/>
          <a:ext cx="0" cy="122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0D626FA0-6260-457B-9F3F-86B717F2431A}"/>
            </a:ext>
          </a:extLst>
        </xdr:cNvPr>
        <xdr:cNvSpPr txBox="1"/>
      </xdr:nvSpPr>
      <xdr:spPr>
        <a:xfrm>
          <a:off x="9467850" y="1064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DF77196F-140E-4E79-A46E-B1858BF9D544}"/>
            </a:ext>
          </a:extLst>
        </xdr:cNvPr>
        <xdr:cNvCxnSpPr/>
      </xdr:nvCxnSpPr>
      <xdr:spPr>
        <a:xfrm>
          <a:off x="9359900" y="106409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5D326418-4FEE-4750-A66F-7A01DBA5F0BB}"/>
            </a:ext>
          </a:extLst>
        </xdr:cNvPr>
        <xdr:cNvSpPr txBox="1"/>
      </xdr:nvSpPr>
      <xdr:spPr>
        <a:xfrm>
          <a:off x="9467850" y="9193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5BB3E8F6-17AD-4F1C-B5F4-9AD37CA1C415}"/>
            </a:ext>
          </a:extLst>
        </xdr:cNvPr>
        <xdr:cNvCxnSpPr/>
      </xdr:nvCxnSpPr>
      <xdr:spPr>
        <a:xfrm>
          <a:off x="9359900" y="94118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A749D6A-71F2-4B71-8F7F-172899ED43D7}"/>
            </a:ext>
          </a:extLst>
        </xdr:cNvPr>
        <xdr:cNvSpPr txBox="1"/>
      </xdr:nvSpPr>
      <xdr:spPr>
        <a:xfrm>
          <a:off x="9467850" y="1017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2A5005C9-BDD0-4D69-9D53-36744340D491}"/>
            </a:ext>
          </a:extLst>
        </xdr:cNvPr>
        <xdr:cNvSpPr/>
      </xdr:nvSpPr>
      <xdr:spPr>
        <a:xfrm>
          <a:off x="9398000" y="103211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18E9C0BD-6F71-42BD-9190-9F0C04ABD02B}"/>
            </a:ext>
          </a:extLst>
        </xdr:cNvPr>
        <xdr:cNvSpPr/>
      </xdr:nvSpPr>
      <xdr:spPr>
        <a:xfrm>
          <a:off x="8636000" y="10333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D6E45FC5-6534-4EF8-9386-E433FF1C9A2E}"/>
            </a:ext>
          </a:extLst>
        </xdr:cNvPr>
        <xdr:cNvSpPr/>
      </xdr:nvSpPr>
      <xdr:spPr>
        <a:xfrm>
          <a:off x="7842250" y="103334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AF9D35E1-D648-40FA-A082-69760FBFD5A4}"/>
            </a:ext>
          </a:extLst>
        </xdr:cNvPr>
        <xdr:cNvSpPr/>
      </xdr:nvSpPr>
      <xdr:spPr>
        <a:xfrm>
          <a:off x="7029450" y="103364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4C4482FA-E37B-4144-8B5F-CC83483F6DAF}"/>
            </a:ext>
          </a:extLst>
        </xdr:cNvPr>
        <xdr:cNvSpPr/>
      </xdr:nvSpPr>
      <xdr:spPr>
        <a:xfrm>
          <a:off x="6235700" y="103408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DCA174D-B39B-46FB-8952-E94B1CD002BC}"/>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2B95558-BE5A-496B-B467-BEBC2BDA7577}"/>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14D1EBC-8BDE-4580-A899-5C39F6220FD2}"/>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3AFEE4D-D600-4D7F-9451-C80B275A55C9}"/>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A8154B0-CE78-4C6B-BE83-51C1FD95AC4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16751</xdr:rowOff>
    </xdr:from>
    <xdr:to>
      <xdr:col>55</xdr:col>
      <xdr:colOff>50800</xdr:colOff>
      <xdr:row>63</xdr:row>
      <xdr:rowOff>118351</xdr:rowOff>
    </xdr:to>
    <xdr:sp macro="" textlink="">
      <xdr:nvSpPr>
        <xdr:cNvPr id="244" name="楕円 243">
          <a:extLst>
            <a:ext uri="{FF2B5EF4-FFF2-40B4-BE49-F238E27FC236}">
              <a16:creationId xmlns:a16="http://schemas.microsoft.com/office/drawing/2014/main" id="{B8710154-0B93-4365-86AD-38B6AD170813}"/>
            </a:ext>
          </a:extLst>
        </xdr:cNvPr>
        <xdr:cNvSpPr/>
      </xdr:nvSpPr>
      <xdr:spPr>
        <a:xfrm>
          <a:off x="9398000" y="104244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166628</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D09DD7C4-C99A-4ED6-9999-F8AC32BCC8B8}"/>
            </a:ext>
          </a:extLst>
        </xdr:cNvPr>
        <xdr:cNvSpPr txBox="1"/>
      </xdr:nvSpPr>
      <xdr:spPr>
        <a:xfrm>
          <a:off x="9467850" y="1040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20555</xdr:rowOff>
    </xdr:from>
    <xdr:to>
      <xdr:col>50</xdr:col>
      <xdr:colOff>165100</xdr:colOff>
      <xdr:row>63</xdr:row>
      <xdr:rowOff>122155</xdr:rowOff>
    </xdr:to>
    <xdr:sp macro="" textlink="">
      <xdr:nvSpPr>
        <xdr:cNvPr id="246" name="楕円 245">
          <a:extLst>
            <a:ext uri="{FF2B5EF4-FFF2-40B4-BE49-F238E27FC236}">
              <a16:creationId xmlns:a16="http://schemas.microsoft.com/office/drawing/2014/main" id="{1652695C-27D8-46D8-B343-391947BFA19D}"/>
            </a:ext>
          </a:extLst>
        </xdr:cNvPr>
        <xdr:cNvSpPr/>
      </xdr:nvSpPr>
      <xdr:spPr>
        <a:xfrm>
          <a:off x="8636000" y="104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67551</xdr:rowOff>
    </xdr:from>
    <xdr:to>
      <xdr:col>55</xdr:col>
      <xdr:colOff>0</xdr:colOff>
      <xdr:row>63</xdr:row>
      <xdr:rowOff>71355</xdr:rowOff>
    </xdr:to>
    <xdr:cxnSp macro="">
      <xdr:nvCxnSpPr>
        <xdr:cNvPr id="247" name="直線コネクタ 246">
          <a:extLst>
            <a:ext uri="{FF2B5EF4-FFF2-40B4-BE49-F238E27FC236}">
              <a16:creationId xmlns:a16="http://schemas.microsoft.com/office/drawing/2014/main" id="{B7270343-19B5-4E94-A048-8C9807CA39C4}"/>
            </a:ext>
          </a:extLst>
        </xdr:cNvPr>
        <xdr:cNvCxnSpPr/>
      </xdr:nvCxnSpPr>
      <xdr:spPr>
        <a:xfrm flipV="1">
          <a:off x="8686800" y="10475201"/>
          <a:ext cx="74295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26404</xdr:rowOff>
    </xdr:from>
    <xdr:to>
      <xdr:col>46</xdr:col>
      <xdr:colOff>38100</xdr:colOff>
      <xdr:row>63</xdr:row>
      <xdr:rowOff>128004</xdr:rowOff>
    </xdr:to>
    <xdr:sp macro="" textlink="">
      <xdr:nvSpPr>
        <xdr:cNvPr id="248" name="楕円 247">
          <a:extLst>
            <a:ext uri="{FF2B5EF4-FFF2-40B4-BE49-F238E27FC236}">
              <a16:creationId xmlns:a16="http://schemas.microsoft.com/office/drawing/2014/main" id="{459DE0C9-0D9D-4219-BB0E-467D8A7D0CAA}"/>
            </a:ext>
          </a:extLst>
        </xdr:cNvPr>
        <xdr:cNvSpPr/>
      </xdr:nvSpPr>
      <xdr:spPr>
        <a:xfrm>
          <a:off x="7842250" y="104340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71355</xdr:rowOff>
    </xdr:from>
    <xdr:to>
      <xdr:col>50</xdr:col>
      <xdr:colOff>114300</xdr:colOff>
      <xdr:row>63</xdr:row>
      <xdr:rowOff>77204</xdr:rowOff>
    </xdr:to>
    <xdr:cxnSp macro="">
      <xdr:nvCxnSpPr>
        <xdr:cNvPr id="249" name="直線コネクタ 248">
          <a:extLst>
            <a:ext uri="{FF2B5EF4-FFF2-40B4-BE49-F238E27FC236}">
              <a16:creationId xmlns:a16="http://schemas.microsoft.com/office/drawing/2014/main" id="{FD19EDE6-13D5-4AA3-B759-D967ACB18D22}"/>
            </a:ext>
          </a:extLst>
        </xdr:cNvPr>
        <xdr:cNvCxnSpPr/>
      </xdr:nvCxnSpPr>
      <xdr:spPr>
        <a:xfrm flipV="1">
          <a:off x="7886700" y="10479005"/>
          <a:ext cx="8001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30488</xdr:rowOff>
    </xdr:from>
    <xdr:to>
      <xdr:col>41</xdr:col>
      <xdr:colOff>101600</xdr:colOff>
      <xdr:row>63</xdr:row>
      <xdr:rowOff>132088</xdr:rowOff>
    </xdr:to>
    <xdr:sp macro="" textlink="">
      <xdr:nvSpPr>
        <xdr:cNvPr id="250" name="楕円 249">
          <a:extLst>
            <a:ext uri="{FF2B5EF4-FFF2-40B4-BE49-F238E27FC236}">
              <a16:creationId xmlns:a16="http://schemas.microsoft.com/office/drawing/2014/main" id="{F8BB3398-F493-4988-9F43-491CD962D70C}"/>
            </a:ext>
          </a:extLst>
        </xdr:cNvPr>
        <xdr:cNvSpPr/>
      </xdr:nvSpPr>
      <xdr:spPr>
        <a:xfrm>
          <a:off x="7029450" y="1043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77204</xdr:rowOff>
    </xdr:from>
    <xdr:to>
      <xdr:col>45</xdr:col>
      <xdr:colOff>177800</xdr:colOff>
      <xdr:row>63</xdr:row>
      <xdr:rowOff>81288</xdr:rowOff>
    </xdr:to>
    <xdr:cxnSp macro="">
      <xdr:nvCxnSpPr>
        <xdr:cNvPr id="251" name="直線コネクタ 250">
          <a:extLst>
            <a:ext uri="{FF2B5EF4-FFF2-40B4-BE49-F238E27FC236}">
              <a16:creationId xmlns:a16="http://schemas.microsoft.com/office/drawing/2014/main" id="{9F9E198F-F48E-4026-A9AB-E42063499B07}"/>
            </a:ext>
          </a:extLst>
        </xdr:cNvPr>
        <xdr:cNvCxnSpPr/>
      </xdr:nvCxnSpPr>
      <xdr:spPr>
        <a:xfrm flipV="1">
          <a:off x="7080250" y="10484854"/>
          <a:ext cx="806450" cy="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32601</xdr:rowOff>
    </xdr:from>
    <xdr:to>
      <xdr:col>36</xdr:col>
      <xdr:colOff>165100</xdr:colOff>
      <xdr:row>63</xdr:row>
      <xdr:rowOff>134201</xdr:rowOff>
    </xdr:to>
    <xdr:sp macro="" textlink="">
      <xdr:nvSpPr>
        <xdr:cNvPr id="252" name="楕円 251">
          <a:extLst>
            <a:ext uri="{FF2B5EF4-FFF2-40B4-BE49-F238E27FC236}">
              <a16:creationId xmlns:a16="http://schemas.microsoft.com/office/drawing/2014/main" id="{05112A39-E00B-4703-9923-6D765978D5E0}"/>
            </a:ext>
          </a:extLst>
        </xdr:cNvPr>
        <xdr:cNvSpPr/>
      </xdr:nvSpPr>
      <xdr:spPr>
        <a:xfrm>
          <a:off x="6235700" y="104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81288</xdr:rowOff>
    </xdr:from>
    <xdr:to>
      <xdr:col>41</xdr:col>
      <xdr:colOff>50800</xdr:colOff>
      <xdr:row>63</xdr:row>
      <xdr:rowOff>83401</xdr:rowOff>
    </xdr:to>
    <xdr:cxnSp macro="">
      <xdr:nvCxnSpPr>
        <xdr:cNvPr id="253" name="直線コネクタ 252">
          <a:extLst>
            <a:ext uri="{FF2B5EF4-FFF2-40B4-BE49-F238E27FC236}">
              <a16:creationId xmlns:a16="http://schemas.microsoft.com/office/drawing/2014/main" id="{962CC1A4-EFF0-424D-8B86-DAB0B5004C23}"/>
            </a:ext>
          </a:extLst>
        </xdr:cNvPr>
        <xdr:cNvCxnSpPr/>
      </xdr:nvCxnSpPr>
      <xdr:spPr>
        <a:xfrm flipV="1">
          <a:off x="6286500" y="10488938"/>
          <a:ext cx="79375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7E73252F-EBCA-4D4A-B3A6-91C0877F3B8C}"/>
            </a:ext>
          </a:extLst>
        </xdr:cNvPr>
        <xdr:cNvSpPr txBox="1"/>
      </xdr:nvSpPr>
      <xdr:spPr>
        <a:xfrm>
          <a:off x="8399995" y="1011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95B65EB8-A09C-42E4-BB03-E67D72630C1C}"/>
            </a:ext>
          </a:extLst>
        </xdr:cNvPr>
        <xdr:cNvSpPr txBox="1"/>
      </xdr:nvSpPr>
      <xdr:spPr>
        <a:xfrm>
          <a:off x="7612595" y="1011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339C0AD-256A-45B9-9332-B1D5CB57562D}"/>
            </a:ext>
          </a:extLst>
        </xdr:cNvPr>
        <xdr:cNvSpPr txBox="1"/>
      </xdr:nvSpPr>
      <xdr:spPr>
        <a:xfrm>
          <a:off x="6818845" y="1011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DA72AC41-DD8A-4D22-A4C9-4152FB25985A}"/>
            </a:ext>
          </a:extLst>
        </xdr:cNvPr>
        <xdr:cNvSpPr txBox="1"/>
      </xdr:nvSpPr>
      <xdr:spPr>
        <a:xfrm>
          <a:off x="6006045" y="101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113282</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9869285-B848-4080-86DE-8BAB12216B90}"/>
            </a:ext>
          </a:extLst>
        </xdr:cNvPr>
        <xdr:cNvSpPr txBox="1"/>
      </xdr:nvSpPr>
      <xdr:spPr>
        <a:xfrm>
          <a:off x="8399995" y="1052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119131</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2B40136C-2511-44CA-BACA-2FE900AC3A17}"/>
            </a:ext>
          </a:extLst>
        </xdr:cNvPr>
        <xdr:cNvSpPr txBox="1"/>
      </xdr:nvSpPr>
      <xdr:spPr>
        <a:xfrm>
          <a:off x="7612595" y="10526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123215</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84719FD9-F8BE-4E5A-8458-656B76D1B544}"/>
            </a:ext>
          </a:extLst>
        </xdr:cNvPr>
        <xdr:cNvSpPr txBox="1"/>
      </xdr:nvSpPr>
      <xdr:spPr>
        <a:xfrm>
          <a:off x="6818845" y="1053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125328</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9B5F5385-14F4-4396-AB15-8EDDF20691CF}"/>
            </a:ext>
          </a:extLst>
        </xdr:cNvPr>
        <xdr:cNvSpPr txBox="1"/>
      </xdr:nvSpPr>
      <xdr:spPr>
        <a:xfrm>
          <a:off x="6006045" y="10532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6230D0C3-84F7-4E59-851F-B075630675C9}"/>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E23B915B-AA8A-48E4-A378-0EDC4A6FB1D6}"/>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2DFFE8FA-A117-45F0-81C0-1D37DE4D58DD}"/>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4B52989B-94DE-4238-A7C1-59EA28463BBC}"/>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656B66CF-8593-4284-95C0-AA5298F7C513}"/>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2DB76F6E-1518-410D-8C19-D116BBF62C52}"/>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2DD0D402-C4A7-4A72-8912-1CAF0FB143C2}"/>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F31F7C9A-DA5F-40C6-B621-30B54382CA84}"/>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A7EF1B07-ED51-45F6-A36A-95CC79D7A615}"/>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60B62C24-3E88-4EE9-B3E0-1271124BE494}"/>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E144777C-5428-4645-9205-D035E765BD5A}"/>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AC1E1AB7-BF88-465C-BEEC-93D4BFFD83D3}"/>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3B9DD5AB-9BD4-4ECA-A1B5-D61D7F0CC016}"/>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142557C3-624C-41CA-AA3C-0571695EC08A}"/>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268CA21F-668A-4101-9C55-47A4D47A7A7D}"/>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3E60E070-945A-4980-8BBD-6B69DA423689}"/>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1DE11D56-1A58-4159-A56B-C940E1159A19}"/>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2DC6492-800B-4D19-855E-3034887AB6DD}"/>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1AA2D9C5-4C5F-4390-8EDF-787AA5686B6F}"/>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ABD70ECA-AE96-47AD-AB75-D14DDA35023E}"/>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57EBFE25-8504-4EEF-98BD-8A071C7B8AC7}"/>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AE55B754-8026-4192-9DA8-1378446ACC31}"/>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E7CD8FDF-11D7-481D-A131-D29DF84A1CB5}"/>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4B6EFD8E-7461-453A-BD7C-D57CD592E3DA}"/>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39EB744A-3D8C-4B6E-8D6F-F1B920D684F1}"/>
            </a:ext>
          </a:extLst>
        </xdr:cNvPr>
        <xdr:cNvCxnSpPr/>
      </xdr:nvCxnSpPr>
      <xdr:spPr>
        <a:xfrm flipV="1">
          <a:off x="4177665" y="12937489"/>
          <a:ext cx="0" cy="1381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F8DB4AA7-36F6-4784-B379-9800B2FA170D}"/>
            </a:ext>
          </a:extLst>
        </xdr:cNvPr>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D0715FBC-AB0D-4FFA-AF93-4880C0B46A79}"/>
            </a:ext>
          </a:extLst>
        </xdr:cNvPr>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7658DA2E-D99E-42B7-BD18-BA828BBA9924}"/>
            </a:ext>
          </a:extLst>
        </xdr:cNvPr>
        <xdr:cNvSpPr txBox="1"/>
      </xdr:nvSpPr>
      <xdr:spPr>
        <a:xfrm>
          <a:off x="4216400" y="1271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8D08302D-FD55-4536-927F-5A3534DEF2FC}"/>
            </a:ext>
          </a:extLst>
        </xdr:cNvPr>
        <xdr:cNvCxnSpPr/>
      </xdr:nvCxnSpPr>
      <xdr:spPr>
        <a:xfrm>
          <a:off x="4108450" y="12937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1456D49D-BB41-4506-9344-F561C48212B9}"/>
            </a:ext>
          </a:extLst>
        </xdr:cNvPr>
        <xdr:cNvSpPr txBox="1"/>
      </xdr:nvSpPr>
      <xdr:spPr>
        <a:xfrm>
          <a:off x="4216400" y="13674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AB989432-B9D9-4635-ACB5-A68D4311A4EB}"/>
            </a:ext>
          </a:extLst>
        </xdr:cNvPr>
        <xdr:cNvSpPr/>
      </xdr:nvSpPr>
      <xdr:spPr>
        <a:xfrm>
          <a:off x="4127500" y="136956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9ED34FAA-D7CE-4FF1-A9CE-209DAF930D1A}"/>
            </a:ext>
          </a:extLst>
        </xdr:cNvPr>
        <xdr:cNvSpPr/>
      </xdr:nvSpPr>
      <xdr:spPr>
        <a:xfrm>
          <a:off x="3384550" y="136861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B673EFB3-B997-4D1C-BEFA-C5FA71B594B9}"/>
            </a:ext>
          </a:extLst>
        </xdr:cNvPr>
        <xdr:cNvSpPr/>
      </xdr:nvSpPr>
      <xdr:spPr>
        <a:xfrm>
          <a:off x="2571750" y="13672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0FAB360A-8712-4B8B-A082-72DBAF6B42A1}"/>
            </a:ext>
          </a:extLst>
        </xdr:cNvPr>
        <xdr:cNvSpPr/>
      </xdr:nvSpPr>
      <xdr:spPr>
        <a:xfrm>
          <a:off x="1778000" y="13649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D624B48B-2D5A-4729-94FD-F3659022B399}"/>
            </a:ext>
          </a:extLst>
        </xdr:cNvPr>
        <xdr:cNvSpPr/>
      </xdr:nvSpPr>
      <xdr:spPr>
        <a:xfrm>
          <a:off x="984250" y="13627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9D163E2A-5577-4D42-86CF-7D49B82C5F17}"/>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F2A7467-3DC7-441C-AA2B-ECDFC50CC85C}"/>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94721CC-6CE2-44B5-AB63-5C991FC0DE9F}"/>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482FE46-A601-40D1-8194-09966548E5AF}"/>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F7CA35C-B098-4A32-804D-E8A77D1F632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302" name="楕円 301">
          <a:extLst>
            <a:ext uri="{FF2B5EF4-FFF2-40B4-BE49-F238E27FC236}">
              <a16:creationId xmlns:a16="http://schemas.microsoft.com/office/drawing/2014/main" id="{7886DB66-6C02-4110-905F-4733BD94E4D9}"/>
            </a:ext>
          </a:extLst>
        </xdr:cNvPr>
        <xdr:cNvSpPr/>
      </xdr:nvSpPr>
      <xdr:spPr>
        <a:xfrm>
          <a:off x="4127500" y="13380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17797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AD28A7AB-19EC-49E3-A572-97091313CC4F}"/>
            </a:ext>
          </a:extLst>
        </xdr:cNvPr>
        <xdr:cNvSpPr txBox="1"/>
      </xdr:nvSpPr>
      <xdr:spPr>
        <a:xfrm>
          <a:off x="42164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86361</xdr:rowOff>
    </xdr:from>
    <xdr:to>
      <xdr:col>20</xdr:col>
      <xdr:colOff>38100</xdr:colOff>
      <xdr:row>82</xdr:row>
      <xdr:rowOff>16511</xdr:rowOff>
    </xdr:to>
    <xdr:sp macro="" textlink="">
      <xdr:nvSpPr>
        <xdr:cNvPr id="304" name="楕円 303">
          <a:extLst>
            <a:ext uri="{FF2B5EF4-FFF2-40B4-BE49-F238E27FC236}">
              <a16:creationId xmlns:a16="http://schemas.microsoft.com/office/drawing/2014/main" id="{800BFD0F-4BE3-4569-9E2D-B99613DF112A}"/>
            </a:ext>
          </a:extLst>
        </xdr:cNvPr>
        <xdr:cNvSpPr/>
      </xdr:nvSpPr>
      <xdr:spPr>
        <a:xfrm>
          <a:off x="3384550" y="134658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45720</xdr:rowOff>
    </xdr:from>
    <xdr:to>
      <xdr:col>24</xdr:col>
      <xdr:colOff>63500</xdr:colOff>
      <xdr:row>81</xdr:row>
      <xdr:rowOff>137161</xdr:rowOff>
    </xdr:to>
    <xdr:cxnSp macro="">
      <xdr:nvCxnSpPr>
        <xdr:cNvPr id="305" name="直線コネクタ 304">
          <a:extLst>
            <a:ext uri="{FF2B5EF4-FFF2-40B4-BE49-F238E27FC236}">
              <a16:creationId xmlns:a16="http://schemas.microsoft.com/office/drawing/2014/main" id="{F3148A20-DE4F-46D5-9E30-FFB3D2F63E70}"/>
            </a:ext>
          </a:extLst>
        </xdr:cNvPr>
        <xdr:cNvCxnSpPr/>
      </xdr:nvCxnSpPr>
      <xdr:spPr>
        <a:xfrm flipV="1">
          <a:off x="3429000" y="13425170"/>
          <a:ext cx="7493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61595</xdr:rowOff>
    </xdr:from>
    <xdr:to>
      <xdr:col>15</xdr:col>
      <xdr:colOff>101600</xdr:colOff>
      <xdr:row>81</xdr:row>
      <xdr:rowOff>163195</xdr:rowOff>
    </xdr:to>
    <xdr:sp macro="" textlink="">
      <xdr:nvSpPr>
        <xdr:cNvPr id="306" name="楕円 305">
          <a:extLst>
            <a:ext uri="{FF2B5EF4-FFF2-40B4-BE49-F238E27FC236}">
              <a16:creationId xmlns:a16="http://schemas.microsoft.com/office/drawing/2014/main" id="{6D7B3A97-0B92-4746-A275-5C4B50551FB5}"/>
            </a:ext>
          </a:extLst>
        </xdr:cNvPr>
        <xdr:cNvSpPr/>
      </xdr:nvSpPr>
      <xdr:spPr>
        <a:xfrm>
          <a:off x="2571750" y="134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112395</xdr:rowOff>
    </xdr:from>
    <xdr:to>
      <xdr:col>19</xdr:col>
      <xdr:colOff>177800</xdr:colOff>
      <xdr:row>81</xdr:row>
      <xdr:rowOff>137161</xdr:rowOff>
    </xdr:to>
    <xdr:cxnSp macro="">
      <xdr:nvCxnSpPr>
        <xdr:cNvPr id="307" name="直線コネクタ 306">
          <a:extLst>
            <a:ext uri="{FF2B5EF4-FFF2-40B4-BE49-F238E27FC236}">
              <a16:creationId xmlns:a16="http://schemas.microsoft.com/office/drawing/2014/main" id="{8F7693C9-20BA-4215-B544-1734A6901CA2}"/>
            </a:ext>
          </a:extLst>
        </xdr:cNvPr>
        <xdr:cNvCxnSpPr/>
      </xdr:nvCxnSpPr>
      <xdr:spPr>
        <a:xfrm>
          <a:off x="2622550" y="13491845"/>
          <a:ext cx="80645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36830</xdr:rowOff>
    </xdr:from>
    <xdr:to>
      <xdr:col>10</xdr:col>
      <xdr:colOff>165100</xdr:colOff>
      <xdr:row>83</xdr:row>
      <xdr:rowOff>138430</xdr:rowOff>
    </xdr:to>
    <xdr:sp macro="" textlink="">
      <xdr:nvSpPr>
        <xdr:cNvPr id="308" name="楕円 307">
          <a:extLst>
            <a:ext uri="{FF2B5EF4-FFF2-40B4-BE49-F238E27FC236}">
              <a16:creationId xmlns:a16="http://schemas.microsoft.com/office/drawing/2014/main" id="{00B9EB8E-EE82-4895-B855-DE8E3E31739E}"/>
            </a:ext>
          </a:extLst>
        </xdr:cNvPr>
        <xdr:cNvSpPr/>
      </xdr:nvSpPr>
      <xdr:spPr>
        <a:xfrm>
          <a:off x="1778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112395</xdr:rowOff>
    </xdr:from>
    <xdr:to>
      <xdr:col>15</xdr:col>
      <xdr:colOff>50800</xdr:colOff>
      <xdr:row>83</xdr:row>
      <xdr:rowOff>87630</xdr:rowOff>
    </xdr:to>
    <xdr:cxnSp macro="">
      <xdr:nvCxnSpPr>
        <xdr:cNvPr id="309" name="直線コネクタ 308">
          <a:extLst>
            <a:ext uri="{FF2B5EF4-FFF2-40B4-BE49-F238E27FC236}">
              <a16:creationId xmlns:a16="http://schemas.microsoft.com/office/drawing/2014/main" id="{7C431784-44E9-44B5-84E4-E11BC61F5FEE}"/>
            </a:ext>
          </a:extLst>
        </xdr:cNvPr>
        <xdr:cNvCxnSpPr/>
      </xdr:nvCxnSpPr>
      <xdr:spPr>
        <a:xfrm flipV="1">
          <a:off x="1828800" y="13491845"/>
          <a:ext cx="793750" cy="30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19686</xdr:rowOff>
    </xdr:from>
    <xdr:to>
      <xdr:col>6</xdr:col>
      <xdr:colOff>38100</xdr:colOff>
      <xdr:row>84</xdr:row>
      <xdr:rowOff>121286</xdr:rowOff>
    </xdr:to>
    <xdr:sp macro="" textlink="">
      <xdr:nvSpPr>
        <xdr:cNvPr id="310" name="楕円 309">
          <a:extLst>
            <a:ext uri="{FF2B5EF4-FFF2-40B4-BE49-F238E27FC236}">
              <a16:creationId xmlns:a16="http://schemas.microsoft.com/office/drawing/2014/main" id="{DE59F543-0E87-4B7C-98A7-95D4EA391BB8}"/>
            </a:ext>
          </a:extLst>
        </xdr:cNvPr>
        <xdr:cNvSpPr/>
      </xdr:nvSpPr>
      <xdr:spPr>
        <a:xfrm>
          <a:off x="984250" y="138944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87630</xdr:rowOff>
    </xdr:from>
    <xdr:to>
      <xdr:col>10</xdr:col>
      <xdr:colOff>114300</xdr:colOff>
      <xdr:row>84</xdr:row>
      <xdr:rowOff>70486</xdr:rowOff>
    </xdr:to>
    <xdr:cxnSp macro="">
      <xdr:nvCxnSpPr>
        <xdr:cNvPr id="311" name="直線コネクタ 310">
          <a:extLst>
            <a:ext uri="{FF2B5EF4-FFF2-40B4-BE49-F238E27FC236}">
              <a16:creationId xmlns:a16="http://schemas.microsoft.com/office/drawing/2014/main" id="{2BD28A72-6BF0-41D8-9ACA-B2EF214FDFE6}"/>
            </a:ext>
          </a:extLst>
        </xdr:cNvPr>
        <xdr:cNvCxnSpPr/>
      </xdr:nvCxnSpPr>
      <xdr:spPr>
        <a:xfrm flipV="1">
          <a:off x="1028700" y="13797280"/>
          <a:ext cx="800100" cy="14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2" name="n_1aveValue【公営住宅】&#10;有形固定資産減価償却率">
          <a:extLst>
            <a:ext uri="{FF2B5EF4-FFF2-40B4-BE49-F238E27FC236}">
              <a16:creationId xmlns:a16="http://schemas.microsoft.com/office/drawing/2014/main" id="{D13A590A-8E74-4F5A-9EE5-64A32FF7A1E0}"/>
            </a:ext>
          </a:extLst>
        </xdr:cNvPr>
        <xdr:cNvSpPr txBox="1"/>
      </xdr:nvSpPr>
      <xdr:spPr>
        <a:xfrm>
          <a:off x="3239144" y="13772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3" name="n_2aveValue【公営住宅】&#10;有形固定資産減価償却率">
          <a:extLst>
            <a:ext uri="{FF2B5EF4-FFF2-40B4-BE49-F238E27FC236}">
              <a16:creationId xmlns:a16="http://schemas.microsoft.com/office/drawing/2014/main" id="{5D531D91-1BE9-4DC6-B299-DBC8A94AE895}"/>
            </a:ext>
          </a:extLst>
        </xdr:cNvPr>
        <xdr:cNvSpPr txBox="1"/>
      </xdr:nvSpPr>
      <xdr:spPr>
        <a:xfrm>
          <a:off x="2439044" y="1375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a:extLst>
            <a:ext uri="{FF2B5EF4-FFF2-40B4-BE49-F238E27FC236}">
              <a16:creationId xmlns:a16="http://schemas.microsoft.com/office/drawing/2014/main" id="{0E9F3443-565E-43D1-AF88-55D66EEDFA27}"/>
            </a:ext>
          </a:extLst>
        </xdr:cNvPr>
        <xdr:cNvSpPr txBox="1"/>
      </xdr:nvSpPr>
      <xdr:spPr>
        <a:xfrm>
          <a:off x="1645294" y="1343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AD870A26-BDD5-44EA-98DF-F8B66E02E1B9}"/>
            </a:ext>
          </a:extLst>
        </xdr:cNvPr>
        <xdr:cNvSpPr txBox="1"/>
      </xdr:nvSpPr>
      <xdr:spPr>
        <a:xfrm>
          <a:off x="851544" y="1340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33038</xdr:rowOff>
    </xdr:from>
    <xdr:ext cx="405111" cy="259045"/>
    <xdr:sp macro="" textlink="">
      <xdr:nvSpPr>
        <xdr:cNvPr id="316" name="n_1mainValue【公営住宅】&#10;有形固定資産減価償却率">
          <a:extLst>
            <a:ext uri="{FF2B5EF4-FFF2-40B4-BE49-F238E27FC236}">
              <a16:creationId xmlns:a16="http://schemas.microsoft.com/office/drawing/2014/main" id="{B74BB512-20D5-41B7-B7B4-C84E1C52938B}"/>
            </a:ext>
          </a:extLst>
        </xdr:cNvPr>
        <xdr:cNvSpPr txBox="1"/>
      </xdr:nvSpPr>
      <xdr:spPr>
        <a:xfrm>
          <a:off x="3239144" y="1324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317" name="n_2mainValue【公営住宅】&#10;有形固定資産減価償却率">
          <a:extLst>
            <a:ext uri="{FF2B5EF4-FFF2-40B4-BE49-F238E27FC236}">
              <a16:creationId xmlns:a16="http://schemas.microsoft.com/office/drawing/2014/main" id="{C9F157CB-29A5-4D89-AF6A-4A3D18275099}"/>
            </a:ext>
          </a:extLst>
        </xdr:cNvPr>
        <xdr:cNvSpPr txBox="1"/>
      </xdr:nvSpPr>
      <xdr:spPr>
        <a:xfrm>
          <a:off x="2439044"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129557</xdr:rowOff>
    </xdr:from>
    <xdr:ext cx="405111" cy="259045"/>
    <xdr:sp macro="" textlink="">
      <xdr:nvSpPr>
        <xdr:cNvPr id="318" name="n_3mainValue【公営住宅】&#10;有形固定資産減価償却率">
          <a:extLst>
            <a:ext uri="{FF2B5EF4-FFF2-40B4-BE49-F238E27FC236}">
              <a16:creationId xmlns:a16="http://schemas.microsoft.com/office/drawing/2014/main" id="{66DA6494-B24A-4A77-BA09-DF3635666D71}"/>
            </a:ext>
          </a:extLst>
        </xdr:cNvPr>
        <xdr:cNvSpPr txBox="1"/>
      </xdr:nvSpPr>
      <xdr:spPr>
        <a:xfrm>
          <a:off x="1645294" y="1383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112413</xdr:rowOff>
    </xdr:from>
    <xdr:ext cx="405111" cy="259045"/>
    <xdr:sp macro="" textlink="">
      <xdr:nvSpPr>
        <xdr:cNvPr id="319" name="n_4mainValue【公営住宅】&#10;有形固定資産減価償却率">
          <a:extLst>
            <a:ext uri="{FF2B5EF4-FFF2-40B4-BE49-F238E27FC236}">
              <a16:creationId xmlns:a16="http://schemas.microsoft.com/office/drawing/2014/main" id="{1C1B18C7-C7B4-4DB5-BF9B-A4D1C5FACFF8}"/>
            </a:ext>
          </a:extLst>
        </xdr:cNvPr>
        <xdr:cNvSpPr txBox="1"/>
      </xdr:nvSpPr>
      <xdr:spPr>
        <a:xfrm>
          <a:off x="8515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BA3A2FE3-C0A5-44BC-9266-A5C67F95B155}"/>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4A5F5A92-F7B8-49D2-B8F0-680E1B7B1856}"/>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88DFCBD6-EA08-4000-B47E-BDAFB5B30C01}"/>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AF51B94D-3607-457E-8E6D-796A9A8FB179}"/>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C2FA0966-D81A-4139-AC83-67114E1B9DA9}"/>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E498B0A8-7404-4E10-9579-41762CB2BB01}"/>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6102D959-F0C1-4607-BA5F-BCFE6FDC4B33}"/>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2850079D-CEF0-408F-A547-C354BBD2D81A}"/>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662FED9F-312C-4BB8-8604-A7EAC7BC1E59}"/>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2CB374FE-B55A-4DAF-A27D-5D7F0A0F8023}"/>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45953519-C99E-41D4-A7C3-B6EB2983B754}"/>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70EBE8E7-816C-4726-B06F-1427F636915A}"/>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639BF500-E807-400B-9803-634BA85D7CEA}"/>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072062E8-305D-44A5-A880-9825DB327F79}"/>
            </a:ext>
          </a:extLst>
        </xdr:cNvPr>
        <xdr:cNvSpPr txBox="1"/>
      </xdr:nvSpPr>
      <xdr:spPr>
        <a:xfrm>
          <a:off x="548215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341DD315-94CC-4A11-BAC5-353FACE1DB5E}"/>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D8C3C079-E6C9-4AB4-9224-ED8D0AD22CBE}"/>
            </a:ext>
          </a:extLst>
        </xdr:cNvPr>
        <xdr:cNvSpPr txBox="1"/>
      </xdr:nvSpPr>
      <xdr:spPr>
        <a:xfrm>
          <a:off x="5482151" y="13224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70267096-0C37-4EDB-986E-6029489F3D72}"/>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75C9712B-9B3A-4541-8365-90A06EDE7361}"/>
            </a:ext>
          </a:extLst>
        </xdr:cNvPr>
        <xdr:cNvSpPr txBox="1"/>
      </xdr:nvSpPr>
      <xdr:spPr>
        <a:xfrm>
          <a:off x="5482151" y="12786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5F3EB849-18B8-4611-98DF-20C11D3A689D}"/>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41422DB4-EBB9-4008-ABDA-C31293DF90A7}"/>
            </a:ext>
          </a:extLst>
        </xdr:cNvPr>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FBAF8F02-C6BC-4EA1-8AAC-0D75B60E4CDE}"/>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78B06292-EF29-4415-85C3-9F71321C8444}"/>
            </a:ext>
          </a:extLst>
        </xdr:cNvPr>
        <xdr:cNvCxnSpPr/>
      </xdr:nvCxnSpPr>
      <xdr:spPr>
        <a:xfrm flipV="1">
          <a:off x="9429115" y="13114919"/>
          <a:ext cx="0" cy="1124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7B43AF77-75A6-4100-A2ED-CB4095249FF0}"/>
            </a:ext>
          </a:extLst>
        </xdr:cNvPr>
        <xdr:cNvSpPr txBox="1"/>
      </xdr:nvSpPr>
      <xdr:spPr>
        <a:xfrm>
          <a:off x="9467850" y="1424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98B8BF7F-C0CF-4A50-B0BE-E572B1A23253}"/>
            </a:ext>
          </a:extLst>
        </xdr:cNvPr>
        <xdr:cNvCxnSpPr/>
      </xdr:nvCxnSpPr>
      <xdr:spPr>
        <a:xfrm>
          <a:off x="9359900" y="142391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9301DD65-8D38-4341-8BBD-20C69E5BF675}"/>
            </a:ext>
          </a:extLst>
        </xdr:cNvPr>
        <xdr:cNvSpPr txBox="1"/>
      </xdr:nvSpPr>
      <xdr:spPr>
        <a:xfrm>
          <a:off x="9467850" y="1289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E49D464C-7318-4ED6-AEE3-FE4F1B7F95F7}"/>
            </a:ext>
          </a:extLst>
        </xdr:cNvPr>
        <xdr:cNvCxnSpPr/>
      </xdr:nvCxnSpPr>
      <xdr:spPr>
        <a:xfrm>
          <a:off x="9359900" y="131149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a:extLst>
            <a:ext uri="{FF2B5EF4-FFF2-40B4-BE49-F238E27FC236}">
              <a16:creationId xmlns:a16="http://schemas.microsoft.com/office/drawing/2014/main" id="{1AD217F9-65D9-46B0-948B-452840F3CC40}"/>
            </a:ext>
          </a:extLst>
        </xdr:cNvPr>
        <xdr:cNvSpPr txBox="1"/>
      </xdr:nvSpPr>
      <xdr:spPr>
        <a:xfrm>
          <a:off x="9467850" y="14118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40C42206-71AE-411F-9025-88756E5A6DB4}"/>
            </a:ext>
          </a:extLst>
        </xdr:cNvPr>
        <xdr:cNvSpPr/>
      </xdr:nvSpPr>
      <xdr:spPr>
        <a:xfrm>
          <a:off x="9398000" y="141404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21D32754-B709-4906-B55B-4E86DD1C02C9}"/>
            </a:ext>
          </a:extLst>
        </xdr:cNvPr>
        <xdr:cNvSpPr/>
      </xdr:nvSpPr>
      <xdr:spPr>
        <a:xfrm>
          <a:off x="8636000" y="141418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D10B840B-4EF7-4E20-8A15-41DA625C834A}"/>
            </a:ext>
          </a:extLst>
        </xdr:cNvPr>
        <xdr:cNvSpPr/>
      </xdr:nvSpPr>
      <xdr:spPr>
        <a:xfrm>
          <a:off x="7842250" y="141403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3FBBBC50-B29C-4BC0-B720-4B714BFD4D13}"/>
            </a:ext>
          </a:extLst>
        </xdr:cNvPr>
        <xdr:cNvSpPr/>
      </xdr:nvSpPr>
      <xdr:spPr>
        <a:xfrm>
          <a:off x="7029450" y="141416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54FAB405-3703-44AA-9915-98AC0093FFEC}"/>
            </a:ext>
          </a:extLst>
        </xdr:cNvPr>
        <xdr:cNvSpPr/>
      </xdr:nvSpPr>
      <xdr:spPr>
        <a:xfrm>
          <a:off x="6235700" y="141431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34F64550-B394-4AE6-8435-BBA604CAA617}"/>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4EB89DC5-B40D-4CB5-93BC-40BDF7559FDC}"/>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0543D92-8B91-454A-A971-96DBD58E3E41}"/>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93BE9E8-244D-4DAC-B1A9-8FD09122E171}"/>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07D6C9D-D6E0-4CE6-8556-D4C5BF0ABE24}"/>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77369</xdr:rowOff>
    </xdr:from>
    <xdr:to>
      <xdr:col>55</xdr:col>
      <xdr:colOff>50800</xdr:colOff>
      <xdr:row>86</xdr:row>
      <xdr:rowOff>7519</xdr:rowOff>
    </xdr:to>
    <xdr:sp macro="" textlink="">
      <xdr:nvSpPr>
        <xdr:cNvPr id="357" name="楕円 356">
          <a:extLst>
            <a:ext uri="{FF2B5EF4-FFF2-40B4-BE49-F238E27FC236}">
              <a16:creationId xmlns:a16="http://schemas.microsoft.com/office/drawing/2014/main" id="{5BAF6CC7-2B91-4C3A-9ADC-9719731C4E6E}"/>
            </a:ext>
          </a:extLst>
        </xdr:cNvPr>
        <xdr:cNvSpPr/>
      </xdr:nvSpPr>
      <xdr:spPr>
        <a:xfrm>
          <a:off x="9398000" y="1411721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36746</xdr:rowOff>
    </xdr:from>
    <xdr:ext cx="469744" cy="259045"/>
    <xdr:sp macro="" textlink="">
      <xdr:nvSpPr>
        <xdr:cNvPr id="358" name="【公営住宅】&#10;一人当たり面積該当値テキスト">
          <a:extLst>
            <a:ext uri="{FF2B5EF4-FFF2-40B4-BE49-F238E27FC236}">
              <a16:creationId xmlns:a16="http://schemas.microsoft.com/office/drawing/2014/main" id="{B5C49AFE-E75B-47D5-B40D-315CF63EC988}"/>
            </a:ext>
          </a:extLst>
        </xdr:cNvPr>
        <xdr:cNvSpPr txBox="1"/>
      </xdr:nvSpPr>
      <xdr:spPr>
        <a:xfrm>
          <a:off x="9467850" y="1391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79792</xdr:rowOff>
    </xdr:from>
    <xdr:to>
      <xdr:col>50</xdr:col>
      <xdr:colOff>165100</xdr:colOff>
      <xdr:row>86</xdr:row>
      <xdr:rowOff>9942</xdr:rowOff>
    </xdr:to>
    <xdr:sp macro="" textlink="">
      <xdr:nvSpPr>
        <xdr:cNvPr id="359" name="楕円 358">
          <a:extLst>
            <a:ext uri="{FF2B5EF4-FFF2-40B4-BE49-F238E27FC236}">
              <a16:creationId xmlns:a16="http://schemas.microsoft.com/office/drawing/2014/main" id="{1832AFBA-22A9-4594-AC9E-0130FDB67B07}"/>
            </a:ext>
          </a:extLst>
        </xdr:cNvPr>
        <xdr:cNvSpPr/>
      </xdr:nvSpPr>
      <xdr:spPr>
        <a:xfrm>
          <a:off x="8636000" y="141196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128169</xdr:rowOff>
    </xdr:from>
    <xdr:to>
      <xdr:col>55</xdr:col>
      <xdr:colOff>0</xdr:colOff>
      <xdr:row>85</xdr:row>
      <xdr:rowOff>130592</xdr:rowOff>
    </xdr:to>
    <xdr:cxnSp macro="">
      <xdr:nvCxnSpPr>
        <xdr:cNvPr id="360" name="直線コネクタ 359">
          <a:extLst>
            <a:ext uri="{FF2B5EF4-FFF2-40B4-BE49-F238E27FC236}">
              <a16:creationId xmlns:a16="http://schemas.microsoft.com/office/drawing/2014/main" id="{37C4947E-C021-4B04-81C6-3C840E9A0446}"/>
            </a:ext>
          </a:extLst>
        </xdr:cNvPr>
        <xdr:cNvCxnSpPr/>
      </xdr:nvCxnSpPr>
      <xdr:spPr>
        <a:xfrm flipV="1">
          <a:off x="8686800" y="14168019"/>
          <a:ext cx="74295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81118</xdr:rowOff>
    </xdr:from>
    <xdr:to>
      <xdr:col>46</xdr:col>
      <xdr:colOff>38100</xdr:colOff>
      <xdr:row>86</xdr:row>
      <xdr:rowOff>11268</xdr:rowOff>
    </xdr:to>
    <xdr:sp macro="" textlink="">
      <xdr:nvSpPr>
        <xdr:cNvPr id="361" name="楕円 360">
          <a:extLst>
            <a:ext uri="{FF2B5EF4-FFF2-40B4-BE49-F238E27FC236}">
              <a16:creationId xmlns:a16="http://schemas.microsoft.com/office/drawing/2014/main" id="{073F1C02-C2E5-4546-BF4A-1FEB32EAD9DF}"/>
            </a:ext>
          </a:extLst>
        </xdr:cNvPr>
        <xdr:cNvSpPr/>
      </xdr:nvSpPr>
      <xdr:spPr>
        <a:xfrm>
          <a:off x="7842250" y="141209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130592</xdr:rowOff>
    </xdr:from>
    <xdr:to>
      <xdr:col>50</xdr:col>
      <xdr:colOff>114300</xdr:colOff>
      <xdr:row>85</xdr:row>
      <xdr:rowOff>131918</xdr:rowOff>
    </xdr:to>
    <xdr:cxnSp macro="">
      <xdr:nvCxnSpPr>
        <xdr:cNvPr id="362" name="直線コネクタ 361">
          <a:extLst>
            <a:ext uri="{FF2B5EF4-FFF2-40B4-BE49-F238E27FC236}">
              <a16:creationId xmlns:a16="http://schemas.microsoft.com/office/drawing/2014/main" id="{2AB7706B-80FB-431E-9ACA-21261C244843}"/>
            </a:ext>
          </a:extLst>
        </xdr:cNvPr>
        <xdr:cNvCxnSpPr/>
      </xdr:nvCxnSpPr>
      <xdr:spPr>
        <a:xfrm flipV="1">
          <a:off x="7886700" y="14170442"/>
          <a:ext cx="8001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87702</xdr:rowOff>
    </xdr:from>
    <xdr:to>
      <xdr:col>41</xdr:col>
      <xdr:colOff>101600</xdr:colOff>
      <xdr:row>86</xdr:row>
      <xdr:rowOff>17852</xdr:rowOff>
    </xdr:to>
    <xdr:sp macro="" textlink="">
      <xdr:nvSpPr>
        <xdr:cNvPr id="363" name="楕円 362">
          <a:extLst>
            <a:ext uri="{FF2B5EF4-FFF2-40B4-BE49-F238E27FC236}">
              <a16:creationId xmlns:a16="http://schemas.microsoft.com/office/drawing/2014/main" id="{CCB3DF10-1DEC-4469-9623-4680E3C50C4D}"/>
            </a:ext>
          </a:extLst>
        </xdr:cNvPr>
        <xdr:cNvSpPr/>
      </xdr:nvSpPr>
      <xdr:spPr>
        <a:xfrm>
          <a:off x="7029450" y="141275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131918</xdr:rowOff>
    </xdr:from>
    <xdr:to>
      <xdr:col>45</xdr:col>
      <xdr:colOff>177800</xdr:colOff>
      <xdr:row>85</xdr:row>
      <xdr:rowOff>138502</xdr:rowOff>
    </xdr:to>
    <xdr:cxnSp macro="">
      <xdr:nvCxnSpPr>
        <xdr:cNvPr id="364" name="直線コネクタ 363">
          <a:extLst>
            <a:ext uri="{FF2B5EF4-FFF2-40B4-BE49-F238E27FC236}">
              <a16:creationId xmlns:a16="http://schemas.microsoft.com/office/drawing/2014/main" id="{89A68251-C51C-420E-A728-2828D0F6E0A2}"/>
            </a:ext>
          </a:extLst>
        </xdr:cNvPr>
        <xdr:cNvCxnSpPr/>
      </xdr:nvCxnSpPr>
      <xdr:spPr>
        <a:xfrm flipV="1">
          <a:off x="7080250" y="14171768"/>
          <a:ext cx="80645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86513</xdr:rowOff>
    </xdr:from>
    <xdr:to>
      <xdr:col>36</xdr:col>
      <xdr:colOff>165100</xdr:colOff>
      <xdr:row>86</xdr:row>
      <xdr:rowOff>16663</xdr:rowOff>
    </xdr:to>
    <xdr:sp macro="" textlink="">
      <xdr:nvSpPr>
        <xdr:cNvPr id="365" name="楕円 364">
          <a:extLst>
            <a:ext uri="{FF2B5EF4-FFF2-40B4-BE49-F238E27FC236}">
              <a16:creationId xmlns:a16="http://schemas.microsoft.com/office/drawing/2014/main" id="{D482A84D-DF66-4A7D-8010-FFD8E2EF96D0}"/>
            </a:ext>
          </a:extLst>
        </xdr:cNvPr>
        <xdr:cNvSpPr/>
      </xdr:nvSpPr>
      <xdr:spPr>
        <a:xfrm>
          <a:off x="6235700" y="141263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137313</xdr:rowOff>
    </xdr:from>
    <xdr:to>
      <xdr:col>41</xdr:col>
      <xdr:colOff>50800</xdr:colOff>
      <xdr:row>85</xdr:row>
      <xdr:rowOff>138502</xdr:rowOff>
    </xdr:to>
    <xdr:cxnSp macro="">
      <xdr:nvCxnSpPr>
        <xdr:cNvPr id="366" name="直線コネクタ 365">
          <a:extLst>
            <a:ext uri="{FF2B5EF4-FFF2-40B4-BE49-F238E27FC236}">
              <a16:creationId xmlns:a16="http://schemas.microsoft.com/office/drawing/2014/main" id="{8403AB07-4A05-4D2B-B83D-6A45BC98DFB9}"/>
            </a:ext>
          </a:extLst>
        </xdr:cNvPr>
        <xdr:cNvCxnSpPr/>
      </xdr:nvCxnSpPr>
      <xdr:spPr>
        <a:xfrm>
          <a:off x="6286500" y="14177163"/>
          <a:ext cx="79375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a:extLst>
            <a:ext uri="{FF2B5EF4-FFF2-40B4-BE49-F238E27FC236}">
              <a16:creationId xmlns:a16="http://schemas.microsoft.com/office/drawing/2014/main" id="{9697E3F9-40E0-4A51-9E07-748B4F41232A}"/>
            </a:ext>
          </a:extLst>
        </xdr:cNvPr>
        <xdr:cNvSpPr txBox="1"/>
      </xdr:nvSpPr>
      <xdr:spPr>
        <a:xfrm>
          <a:off x="8458277" y="1422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8" name="n_2aveValue【公営住宅】&#10;一人当たり面積">
          <a:extLst>
            <a:ext uri="{FF2B5EF4-FFF2-40B4-BE49-F238E27FC236}">
              <a16:creationId xmlns:a16="http://schemas.microsoft.com/office/drawing/2014/main" id="{BDE09849-A2DD-4C29-BE6C-1B1F7949BE1A}"/>
            </a:ext>
          </a:extLst>
        </xdr:cNvPr>
        <xdr:cNvSpPr txBox="1"/>
      </xdr:nvSpPr>
      <xdr:spPr>
        <a:xfrm>
          <a:off x="7677227" y="1422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69" name="n_3aveValue【公営住宅】&#10;一人当たり面積">
          <a:extLst>
            <a:ext uri="{FF2B5EF4-FFF2-40B4-BE49-F238E27FC236}">
              <a16:creationId xmlns:a16="http://schemas.microsoft.com/office/drawing/2014/main" id="{569B819D-AD45-409F-A2DE-57C89E87091A}"/>
            </a:ext>
          </a:extLst>
        </xdr:cNvPr>
        <xdr:cNvSpPr txBox="1"/>
      </xdr:nvSpPr>
      <xdr:spPr>
        <a:xfrm>
          <a:off x="6864427" y="1422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0" name="n_4aveValue【公営住宅】&#10;一人当たり面積">
          <a:extLst>
            <a:ext uri="{FF2B5EF4-FFF2-40B4-BE49-F238E27FC236}">
              <a16:creationId xmlns:a16="http://schemas.microsoft.com/office/drawing/2014/main" id="{3C3AD581-107E-4B7F-A36A-A550425A10BB}"/>
            </a:ext>
          </a:extLst>
        </xdr:cNvPr>
        <xdr:cNvSpPr txBox="1"/>
      </xdr:nvSpPr>
      <xdr:spPr>
        <a:xfrm>
          <a:off x="6070677" y="1422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26469</xdr:rowOff>
    </xdr:from>
    <xdr:ext cx="469744" cy="259045"/>
    <xdr:sp macro="" textlink="">
      <xdr:nvSpPr>
        <xdr:cNvPr id="371" name="n_1mainValue【公営住宅】&#10;一人当たり面積">
          <a:extLst>
            <a:ext uri="{FF2B5EF4-FFF2-40B4-BE49-F238E27FC236}">
              <a16:creationId xmlns:a16="http://schemas.microsoft.com/office/drawing/2014/main" id="{4900745C-25D2-4F00-BFD8-0ADEE973617F}"/>
            </a:ext>
          </a:extLst>
        </xdr:cNvPr>
        <xdr:cNvSpPr txBox="1"/>
      </xdr:nvSpPr>
      <xdr:spPr>
        <a:xfrm>
          <a:off x="8458277" y="1390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27795</xdr:rowOff>
    </xdr:from>
    <xdr:ext cx="469744" cy="259045"/>
    <xdr:sp macro="" textlink="">
      <xdr:nvSpPr>
        <xdr:cNvPr id="372" name="n_2mainValue【公営住宅】&#10;一人当たり面積">
          <a:extLst>
            <a:ext uri="{FF2B5EF4-FFF2-40B4-BE49-F238E27FC236}">
              <a16:creationId xmlns:a16="http://schemas.microsoft.com/office/drawing/2014/main" id="{43F856BC-1D22-4489-B767-3CE3AFD60A90}"/>
            </a:ext>
          </a:extLst>
        </xdr:cNvPr>
        <xdr:cNvSpPr txBox="1"/>
      </xdr:nvSpPr>
      <xdr:spPr>
        <a:xfrm>
          <a:off x="7677227" y="1390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34379</xdr:rowOff>
    </xdr:from>
    <xdr:ext cx="469744" cy="259045"/>
    <xdr:sp macro="" textlink="">
      <xdr:nvSpPr>
        <xdr:cNvPr id="373" name="n_3mainValue【公営住宅】&#10;一人当たり面積">
          <a:extLst>
            <a:ext uri="{FF2B5EF4-FFF2-40B4-BE49-F238E27FC236}">
              <a16:creationId xmlns:a16="http://schemas.microsoft.com/office/drawing/2014/main" id="{57AF7672-5E42-475D-9F0B-B38548A85EF7}"/>
            </a:ext>
          </a:extLst>
        </xdr:cNvPr>
        <xdr:cNvSpPr txBox="1"/>
      </xdr:nvSpPr>
      <xdr:spPr>
        <a:xfrm>
          <a:off x="6864427" y="1390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33190</xdr:rowOff>
    </xdr:from>
    <xdr:ext cx="469744" cy="259045"/>
    <xdr:sp macro="" textlink="">
      <xdr:nvSpPr>
        <xdr:cNvPr id="374" name="n_4mainValue【公営住宅】&#10;一人当たり面積">
          <a:extLst>
            <a:ext uri="{FF2B5EF4-FFF2-40B4-BE49-F238E27FC236}">
              <a16:creationId xmlns:a16="http://schemas.microsoft.com/office/drawing/2014/main" id="{6A2F85C3-1490-47EF-A064-587FF7E46345}"/>
            </a:ext>
          </a:extLst>
        </xdr:cNvPr>
        <xdr:cNvSpPr txBox="1"/>
      </xdr:nvSpPr>
      <xdr:spPr>
        <a:xfrm>
          <a:off x="6070677" y="139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3061FE72-A4E2-4BAF-894C-7290946947FD}"/>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49D8959F-4C81-43BC-B25B-A65CB93A5A46}"/>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8E51C2DB-F6F6-4B51-B70D-8E620881255C}"/>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33C3C0AC-1551-40D8-B56B-53335C45CA7F}"/>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3FC26C3-D71E-4304-8F73-75BD2807FE14}"/>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171E2E8C-9FB9-40CB-96D2-20DB1056F339}"/>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EF18AAF-91A9-4E16-8645-C2C7A473641A}"/>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8724856B-AA6B-44E9-B74C-0AA8229A6A42}"/>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2E954A6E-EEB6-41F4-9BDB-3E2B06423AC5}"/>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7847BF4D-2DFF-49C1-A14D-49344751AFEE}"/>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2B2090C5-293F-42EF-9153-2ADA41574077}"/>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1717B455-E32F-4C45-A9C8-D55391A56892}"/>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C3BEB1D-6314-469B-829D-079E4F38A91F}"/>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A85091C0-A4A1-4E9E-93E4-FE18BD50E13F}"/>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4D4F2BFB-29FB-4AF0-8163-DE21E5B094AC}"/>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70FE9A61-5E8B-4084-A4D0-60F0AE4C0882}"/>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CAE54453-EA63-4E88-A452-EAF44CAAB4FE}"/>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B9ACD6F0-BA6D-4E00-BC1E-9182F095871E}"/>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EB7A27EC-DFFA-47EE-BB0B-371351CEB9E8}"/>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5B9F3F27-AFD6-4D75-B088-51E6705AFB45}"/>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A78D091A-767F-4C33-A35D-1919BF6EDC85}"/>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A95F48DF-76D4-4A85-ADC8-D83DEE3874F9}"/>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CB0493E2-3C7A-4D6D-87C4-5D7A769B3259}"/>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1A7080D8-15CC-4823-8D4A-D5E6D4CAAC93}"/>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156C84D3-956C-4CAB-83F5-2CE9A6D781FD}"/>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B0938197-A258-4FAA-AFA7-80417D06B731}"/>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D472FFF3-A94B-4EAA-AB6C-85707286CFD5}"/>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D8246074-8814-4CC1-8342-05DA528EA95B}"/>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CA6D931D-8F43-450D-A1BA-BD9B1E017B63}"/>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802D6E0C-3E28-499D-A189-CBE77DFA1D17}"/>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A5876FB6-BB47-4B62-B291-47465FF7C0DB}"/>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F72DBCE5-B373-4160-97F7-10CD460983E5}"/>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38CBFF24-0F51-460F-9945-B0F47388A7D7}"/>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C7157B45-A9FA-416E-A855-88887F121E2C}"/>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91D6EB28-D6D7-43C6-8239-987A79AFAF16}"/>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E4582DCF-AD8E-45A4-AE0B-3A9E4A0D1E95}"/>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a:extLst>
            <a:ext uri="{FF2B5EF4-FFF2-40B4-BE49-F238E27FC236}">
              <a16:creationId xmlns:a16="http://schemas.microsoft.com/office/drawing/2014/main" id="{7D514C9B-37EF-447A-B7E2-7F0DDB724DE2}"/>
            </a:ext>
          </a:extLst>
        </xdr:cNvPr>
        <xdr:cNvSpPr txBox="1"/>
      </xdr:nvSpPr>
      <xdr:spPr>
        <a:xfrm>
          <a:off x="10906911" y="5375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F9CFBBF6-718B-4E0F-AE77-C14FB793806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989C9E52-54E4-4868-8FA2-6AAB51A6E8BE}"/>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a:extLst>
            <a:ext uri="{FF2B5EF4-FFF2-40B4-BE49-F238E27FC236}">
              <a16:creationId xmlns:a16="http://schemas.microsoft.com/office/drawing/2014/main" id="{3DA5ADCB-3229-4E86-9B7C-AD66E9BD246A}"/>
            </a:ext>
          </a:extLst>
        </xdr:cNvPr>
        <xdr:cNvCxnSpPr/>
      </xdr:nvCxnSpPr>
      <xdr:spPr>
        <a:xfrm flipV="1">
          <a:off x="14699614" y="551180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86E14739-2453-4D73-A6DB-43F3CB16F292}"/>
            </a:ext>
          </a:extLst>
        </xdr:cNvPr>
        <xdr:cNvSpPr txBox="1"/>
      </xdr:nvSpPr>
      <xdr:spPr>
        <a:xfrm>
          <a:off x="14738350"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a:extLst>
            <a:ext uri="{FF2B5EF4-FFF2-40B4-BE49-F238E27FC236}">
              <a16:creationId xmlns:a16="http://schemas.microsoft.com/office/drawing/2014/main" id="{65F3E2CA-DCE9-457D-ACE5-AFB50131F93B}"/>
            </a:ext>
          </a:extLst>
        </xdr:cNvPr>
        <xdr:cNvCxnSpPr/>
      </xdr:nvCxnSpPr>
      <xdr:spPr>
        <a:xfrm>
          <a:off x="14611350" y="6737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50C02DB6-F55F-4D53-ACB9-BB085BE396C4}"/>
            </a:ext>
          </a:extLst>
        </xdr:cNvPr>
        <xdr:cNvSpPr txBox="1"/>
      </xdr:nvSpPr>
      <xdr:spPr>
        <a:xfrm>
          <a:off x="14738350" y="5293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a:extLst>
            <a:ext uri="{FF2B5EF4-FFF2-40B4-BE49-F238E27FC236}">
              <a16:creationId xmlns:a16="http://schemas.microsoft.com/office/drawing/2014/main" id="{C9B4FBAA-28B0-42DA-AD33-0B4C7C303B0D}"/>
            </a:ext>
          </a:extLst>
        </xdr:cNvPr>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3173F99F-603D-4AA2-8F2C-4641FEFAD2BA}"/>
            </a:ext>
          </a:extLst>
        </xdr:cNvPr>
        <xdr:cNvSpPr txBox="1"/>
      </xdr:nvSpPr>
      <xdr:spPr>
        <a:xfrm>
          <a:off x="14738350" y="6122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a:extLst>
            <a:ext uri="{FF2B5EF4-FFF2-40B4-BE49-F238E27FC236}">
              <a16:creationId xmlns:a16="http://schemas.microsoft.com/office/drawing/2014/main" id="{9A9A9E6C-C551-41A1-B8B1-C4E818A2E31B}"/>
            </a:ext>
          </a:extLst>
        </xdr:cNvPr>
        <xdr:cNvSpPr/>
      </xdr:nvSpPr>
      <xdr:spPr>
        <a:xfrm>
          <a:off x="14649450" y="61442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a:extLst>
            <a:ext uri="{FF2B5EF4-FFF2-40B4-BE49-F238E27FC236}">
              <a16:creationId xmlns:a16="http://schemas.microsoft.com/office/drawing/2014/main" id="{2FD445C9-68B9-42DA-BBEB-7F4509C1C72E}"/>
            </a:ext>
          </a:extLst>
        </xdr:cNvPr>
        <xdr:cNvSpPr/>
      </xdr:nvSpPr>
      <xdr:spPr>
        <a:xfrm>
          <a:off x="1388745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a:extLst>
            <a:ext uri="{FF2B5EF4-FFF2-40B4-BE49-F238E27FC236}">
              <a16:creationId xmlns:a16="http://schemas.microsoft.com/office/drawing/2014/main" id="{25AFAA98-5548-471B-B50C-0FD13896F4FB}"/>
            </a:ext>
          </a:extLst>
        </xdr:cNvPr>
        <xdr:cNvSpPr/>
      </xdr:nvSpPr>
      <xdr:spPr>
        <a:xfrm>
          <a:off x="13093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a:extLst>
            <a:ext uri="{FF2B5EF4-FFF2-40B4-BE49-F238E27FC236}">
              <a16:creationId xmlns:a16="http://schemas.microsoft.com/office/drawing/2014/main" id="{46D9F0A3-5DBB-410B-9D5D-D7DB658634EA}"/>
            </a:ext>
          </a:extLst>
        </xdr:cNvPr>
        <xdr:cNvSpPr/>
      </xdr:nvSpPr>
      <xdr:spPr>
        <a:xfrm>
          <a:off x="12299950" y="6153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a:extLst>
            <a:ext uri="{FF2B5EF4-FFF2-40B4-BE49-F238E27FC236}">
              <a16:creationId xmlns:a16="http://schemas.microsoft.com/office/drawing/2014/main" id="{866A99DC-6C02-433D-86DF-8290247657A8}"/>
            </a:ext>
          </a:extLst>
        </xdr:cNvPr>
        <xdr:cNvSpPr/>
      </xdr:nvSpPr>
      <xdr:spPr>
        <a:xfrm>
          <a:off x="1148715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60529C17-80B4-4A44-9893-8271348794CC}"/>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8B568AF1-CF08-43D7-884E-D57B287DBB3E}"/>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286AA324-1754-40AE-B088-4E31E97FD45D}"/>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A0081F44-0869-4E7C-BCAF-2CB64397A778}"/>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AEDF4AA-844E-40EE-83D1-F5872A47B76B}"/>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16510</xdr:rowOff>
    </xdr:from>
    <xdr:to>
      <xdr:col>85</xdr:col>
      <xdr:colOff>177800</xdr:colOff>
      <xdr:row>36</xdr:row>
      <xdr:rowOff>118110</xdr:rowOff>
    </xdr:to>
    <xdr:sp macro="" textlink="">
      <xdr:nvSpPr>
        <xdr:cNvPr id="430" name="楕円 429">
          <a:extLst>
            <a:ext uri="{FF2B5EF4-FFF2-40B4-BE49-F238E27FC236}">
              <a16:creationId xmlns:a16="http://schemas.microsoft.com/office/drawing/2014/main" id="{CDDD1541-4F90-4BDE-B365-5350B66C74FD}"/>
            </a:ext>
          </a:extLst>
        </xdr:cNvPr>
        <xdr:cNvSpPr/>
      </xdr:nvSpPr>
      <xdr:spPr>
        <a:xfrm>
          <a:off x="14649450" y="59664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39387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D42AE330-BC77-44B8-89D0-EE034D862362}"/>
            </a:ext>
          </a:extLst>
        </xdr:cNvPr>
        <xdr:cNvSpPr txBox="1"/>
      </xdr:nvSpPr>
      <xdr:spPr>
        <a:xfrm>
          <a:off x="14738350"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144780</xdr:rowOff>
    </xdr:from>
    <xdr:to>
      <xdr:col>81</xdr:col>
      <xdr:colOff>101600</xdr:colOff>
      <xdr:row>36</xdr:row>
      <xdr:rowOff>74930</xdr:rowOff>
    </xdr:to>
    <xdr:sp macro="" textlink="">
      <xdr:nvSpPr>
        <xdr:cNvPr id="432" name="楕円 431">
          <a:extLst>
            <a:ext uri="{FF2B5EF4-FFF2-40B4-BE49-F238E27FC236}">
              <a16:creationId xmlns:a16="http://schemas.microsoft.com/office/drawing/2014/main" id="{054317BF-0EAD-4109-9582-5B7C09277640}"/>
            </a:ext>
          </a:extLst>
        </xdr:cNvPr>
        <xdr:cNvSpPr/>
      </xdr:nvSpPr>
      <xdr:spPr>
        <a:xfrm>
          <a:off x="13887450" y="59296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24130</xdr:rowOff>
    </xdr:from>
    <xdr:to>
      <xdr:col>85</xdr:col>
      <xdr:colOff>127000</xdr:colOff>
      <xdr:row>36</xdr:row>
      <xdr:rowOff>67310</xdr:rowOff>
    </xdr:to>
    <xdr:cxnSp macro="">
      <xdr:nvCxnSpPr>
        <xdr:cNvPr id="433" name="直線コネクタ 432">
          <a:extLst>
            <a:ext uri="{FF2B5EF4-FFF2-40B4-BE49-F238E27FC236}">
              <a16:creationId xmlns:a16="http://schemas.microsoft.com/office/drawing/2014/main" id="{F03E0581-3A4B-43AB-A4EE-695BE2427393}"/>
            </a:ext>
          </a:extLst>
        </xdr:cNvPr>
        <xdr:cNvCxnSpPr/>
      </xdr:nvCxnSpPr>
      <xdr:spPr>
        <a:xfrm>
          <a:off x="13938250" y="597408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106680</xdr:rowOff>
    </xdr:from>
    <xdr:to>
      <xdr:col>76</xdr:col>
      <xdr:colOff>165100</xdr:colOff>
      <xdr:row>36</xdr:row>
      <xdr:rowOff>36830</xdr:rowOff>
    </xdr:to>
    <xdr:sp macro="" textlink="">
      <xdr:nvSpPr>
        <xdr:cNvPr id="434" name="楕円 433">
          <a:extLst>
            <a:ext uri="{FF2B5EF4-FFF2-40B4-BE49-F238E27FC236}">
              <a16:creationId xmlns:a16="http://schemas.microsoft.com/office/drawing/2014/main" id="{49AB97DD-BDCE-4A42-BFF3-AC05344B049F}"/>
            </a:ext>
          </a:extLst>
        </xdr:cNvPr>
        <xdr:cNvSpPr/>
      </xdr:nvSpPr>
      <xdr:spPr>
        <a:xfrm>
          <a:off x="13093700" y="58915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157480</xdr:rowOff>
    </xdr:from>
    <xdr:to>
      <xdr:col>81</xdr:col>
      <xdr:colOff>50800</xdr:colOff>
      <xdr:row>36</xdr:row>
      <xdr:rowOff>24130</xdr:rowOff>
    </xdr:to>
    <xdr:cxnSp macro="">
      <xdr:nvCxnSpPr>
        <xdr:cNvPr id="435" name="直線コネクタ 434">
          <a:extLst>
            <a:ext uri="{FF2B5EF4-FFF2-40B4-BE49-F238E27FC236}">
              <a16:creationId xmlns:a16="http://schemas.microsoft.com/office/drawing/2014/main" id="{24554768-4A10-48BD-8A7C-32E7D28D9D14}"/>
            </a:ext>
          </a:extLst>
        </xdr:cNvPr>
        <xdr:cNvCxnSpPr/>
      </xdr:nvCxnSpPr>
      <xdr:spPr>
        <a:xfrm>
          <a:off x="13144500" y="5942330"/>
          <a:ext cx="7937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38100</xdr:rowOff>
    </xdr:from>
    <xdr:to>
      <xdr:col>72</xdr:col>
      <xdr:colOff>38100</xdr:colOff>
      <xdr:row>39</xdr:row>
      <xdr:rowOff>139700</xdr:rowOff>
    </xdr:to>
    <xdr:sp macro="" textlink="">
      <xdr:nvSpPr>
        <xdr:cNvPr id="436" name="楕円 435">
          <a:extLst>
            <a:ext uri="{FF2B5EF4-FFF2-40B4-BE49-F238E27FC236}">
              <a16:creationId xmlns:a16="http://schemas.microsoft.com/office/drawing/2014/main" id="{3BC695BD-5665-47C6-9039-1CEDC75CB952}"/>
            </a:ext>
          </a:extLst>
        </xdr:cNvPr>
        <xdr:cNvSpPr/>
      </xdr:nvSpPr>
      <xdr:spPr>
        <a:xfrm>
          <a:off x="12299950" y="6483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157480</xdr:rowOff>
    </xdr:from>
    <xdr:to>
      <xdr:col>76</xdr:col>
      <xdr:colOff>114300</xdr:colOff>
      <xdr:row>39</xdr:row>
      <xdr:rowOff>88900</xdr:rowOff>
    </xdr:to>
    <xdr:cxnSp macro="">
      <xdr:nvCxnSpPr>
        <xdr:cNvPr id="437" name="直線コネクタ 436">
          <a:extLst>
            <a:ext uri="{FF2B5EF4-FFF2-40B4-BE49-F238E27FC236}">
              <a16:creationId xmlns:a16="http://schemas.microsoft.com/office/drawing/2014/main" id="{858236E7-A923-4D3A-9B10-2EE75EC3C2DB}"/>
            </a:ext>
          </a:extLst>
        </xdr:cNvPr>
        <xdr:cNvCxnSpPr/>
      </xdr:nvCxnSpPr>
      <xdr:spPr>
        <a:xfrm flipV="1">
          <a:off x="12344400" y="5942330"/>
          <a:ext cx="800100" cy="59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60960</xdr:rowOff>
    </xdr:from>
    <xdr:to>
      <xdr:col>67</xdr:col>
      <xdr:colOff>101600</xdr:colOff>
      <xdr:row>39</xdr:row>
      <xdr:rowOff>162560</xdr:rowOff>
    </xdr:to>
    <xdr:sp macro="" textlink="">
      <xdr:nvSpPr>
        <xdr:cNvPr id="438" name="楕円 437">
          <a:extLst>
            <a:ext uri="{FF2B5EF4-FFF2-40B4-BE49-F238E27FC236}">
              <a16:creationId xmlns:a16="http://schemas.microsoft.com/office/drawing/2014/main" id="{8C019553-AFA3-4D41-BC9A-93ACE972C391}"/>
            </a:ext>
          </a:extLst>
        </xdr:cNvPr>
        <xdr:cNvSpPr/>
      </xdr:nvSpPr>
      <xdr:spPr>
        <a:xfrm>
          <a:off x="1148715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88900</xdr:rowOff>
    </xdr:from>
    <xdr:to>
      <xdr:col>71</xdr:col>
      <xdr:colOff>177800</xdr:colOff>
      <xdr:row>39</xdr:row>
      <xdr:rowOff>111760</xdr:rowOff>
    </xdr:to>
    <xdr:cxnSp macro="">
      <xdr:nvCxnSpPr>
        <xdr:cNvPr id="439" name="直線コネクタ 438">
          <a:extLst>
            <a:ext uri="{FF2B5EF4-FFF2-40B4-BE49-F238E27FC236}">
              <a16:creationId xmlns:a16="http://schemas.microsoft.com/office/drawing/2014/main" id="{7139DB56-AC95-4EF3-B5CF-99C4074C0924}"/>
            </a:ext>
          </a:extLst>
        </xdr:cNvPr>
        <xdr:cNvCxnSpPr/>
      </xdr:nvCxnSpPr>
      <xdr:spPr>
        <a:xfrm flipV="1">
          <a:off x="11537950" y="6534150"/>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157497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75132FF9-0373-4314-AD9E-DA52CF1E18A6}"/>
            </a:ext>
          </a:extLst>
        </xdr:cNvPr>
        <xdr:cNvSpPr txBox="1"/>
      </xdr:nvSpPr>
      <xdr:spPr>
        <a:xfrm>
          <a:off x="13742044" y="6272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153687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EB6393A2-ECEE-48B4-A7BB-F826C7755B97}"/>
            </a:ext>
          </a:extLst>
        </xdr:cNvPr>
        <xdr:cNvSpPr txBox="1"/>
      </xdr:nvSpPr>
      <xdr:spPr>
        <a:xfrm>
          <a:off x="1296099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85235E79-3BCF-4B5E-BCB2-FBA8B5FB8E7F}"/>
            </a:ext>
          </a:extLst>
        </xdr:cNvPr>
        <xdr:cNvSpPr txBox="1"/>
      </xdr:nvSpPr>
      <xdr:spPr>
        <a:xfrm>
          <a:off x="12167244" y="594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971FEDAA-060D-4BE2-B847-B14DEC46D484}"/>
            </a:ext>
          </a:extLst>
        </xdr:cNvPr>
        <xdr:cNvSpPr txBox="1"/>
      </xdr:nvSpPr>
      <xdr:spPr>
        <a:xfrm>
          <a:off x="113544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91457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2D85DFE8-AF72-47C8-8A0F-7BA255FCEFEF}"/>
            </a:ext>
          </a:extLst>
        </xdr:cNvPr>
        <xdr:cNvSpPr txBox="1"/>
      </xdr:nvSpPr>
      <xdr:spPr>
        <a:xfrm>
          <a:off x="13742044" y="57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53357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E348D2DF-DE96-4F6B-BE68-D1FBE13759AE}"/>
            </a:ext>
          </a:extLst>
        </xdr:cNvPr>
        <xdr:cNvSpPr txBox="1"/>
      </xdr:nvSpPr>
      <xdr:spPr>
        <a:xfrm>
          <a:off x="12960994"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130827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81EBBF75-B34C-4EA0-8F86-72E22CE6DCF0}"/>
            </a:ext>
          </a:extLst>
        </xdr:cNvPr>
        <xdr:cNvSpPr txBox="1"/>
      </xdr:nvSpPr>
      <xdr:spPr>
        <a:xfrm>
          <a:off x="121672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153687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6B5D67C8-6E28-4392-B67F-ABA830212F49}"/>
            </a:ext>
          </a:extLst>
        </xdr:cNvPr>
        <xdr:cNvSpPr txBox="1"/>
      </xdr:nvSpPr>
      <xdr:spPr>
        <a:xfrm>
          <a:off x="113544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12CF1883-B4D5-4C60-BDEB-44A3F4BBC348}"/>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AFD7BFBD-4894-4C0C-AA5C-84CFF962F539}"/>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51C495A-E719-4D66-B3AC-932863875C1B}"/>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57D2C9F2-0D27-4791-8E05-E15B5D51B9BB}"/>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29DBDB77-FD0E-46F4-BAD0-DB6BBC45ABF0}"/>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91A3B61F-30C0-44B1-A07F-2D9EFE946B77}"/>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D9BAC8BB-9B03-439E-A4D0-4B5E462FAAB9}"/>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BECADFFB-022F-4C16-912F-A50F9AA6CCE8}"/>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DC05FFCA-7A3A-45BF-B39C-4C40A7FDAF13}"/>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4056BDB1-88A5-4F83-96AC-2B080D30286B}"/>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C7696BB2-FAAA-4F5C-AFAB-0855F0D6FF60}"/>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BF8CA8CA-33A9-4485-BCCD-7B2A9411A6E7}"/>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7CF1AA7B-323A-46C5-95E5-7C9D52831669}"/>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8AA434AE-298D-443A-9134-B787BA55365A}"/>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1C9647A-0E95-4876-8833-3644CD934896}"/>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0B1AF80A-530E-47AB-9431-1F420BFC6BAC}"/>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E137E2FF-BC35-4380-8B9E-791A09CDC4EB}"/>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6BF008CE-2611-4613-99FC-ADFE1AF83830}"/>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D0740EE1-E172-40B4-AE92-048485B6822C}"/>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CA514920-DA55-4F01-A9B7-7B294687C329}"/>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20C21412-FDE5-4989-BE6B-6DFA866F1BF1}"/>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a:extLst>
            <a:ext uri="{FF2B5EF4-FFF2-40B4-BE49-F238E27FC236}">
              <a16:creationId xmlns:a16="http://schemas.microsoft.com/office/drawing/2014/main" id="{B4975DD5-996D-4309-AB13-24FA2E0458C5}"/>
            </a:ext>
          </a:extLst>
        </xdr:cNvPr>
        <xdr:cNvCxnSpPr/>
      </xdr:nvCxnSpPr>
      <xdr:spPr>
        <a:xfrm flipV="1">
          <a:off x="19951064" y="5613146"/>
          <a:ext cx="0" cy="127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2C11E634-D3C0-40F4-B674-CE0DF0BF46C0}"/>
            </a:ext>
          </a:extLst>
        </xdr:cNvPr>
        <xdr:cNvSpPr txBox="1"/>
      </xdr:nvSpPr>
      <xdr:spPr>
        <a:xfrm>
          <a:off x="19989800" y="689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a:extLst>
            <a:ext uri="{FF2B5EF4-FFF2-40B4-BE49-F238E27FC236}">
              <a16:creationId xmlns:a16="http://schemas.microsoft.com/office/drawing/2014/main" id="{573FD855-436A-48CC-A392-A50434CA4D14}"/>
            </a:ext>
          </a:extLst>
        </xdr:cNvPr>
        <xdr:cNvCxnSpPr/>
      </xdr:nvCxnSpPr>
      <xdr:spPr>
        <a:xfrm>
          <a:off x="19881850" y="68927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B60601D9-B842-4EF5-A60D-93FE09085A88}"/>
            </a:ext>
          </a:extLst>
        </xdr:cNvPr>
        <xdr:cNvSpPr txBox="1"/>
      </xdr:nvSpPr>
      <xdr:spPr>
        <a:xfrm>
          <a:off x="19989800" y="539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a:extLst>
            <a:ext uri="{FF2B5EF4-FFF2-40B4-BE49-F238E27FC236}">
              <a16:creationId xmlns:a16="http://schemas.microsoft.com/office/drawing/2014/main" id="{D9926A43-7C0A-45D6-AC2D-B2AF5BC76852}"/>
            </a:ext>
          </a:extLst>
        </xdr:cNvPr>
        <xdr:cNvCxnSpPr/>
      </xdr:nvCxnSpPr>
      <xdr:spPr>
        <a:xfrm>
          <a:off x="19881850" y="56131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D81C7D69-C76B-418A-9E60-42D9CDBFACF6}"/>
            </a:ext>
          </a:extLst>
        </xdr:cNvPr>
        <xdr:cNvSpPr txBox="1"/>
      </xdr:nvSpPr>
      <xdr:spPr>
        <a:xfrm>
          <a:off x="19989800" y="6282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a:extLst>
            <a:ext uri="{FF2B5EF4-FFF2-40B4-BE49-F238E27FC236}">
              <a16:creationId xmlns:a16="http://schemas.microsoft.com/office/drawing/2014/main" id="{8E0E58E0-E4ED-4571-87D1-7BBA50FCF76D}"/>
            </a:ext>
          </a:extLst>
        </xdr:cNvPr>
        <xdr:cNvSpPr/>
      </xdr:nvSpPr>
      <xdr:spPr>
        <a:xfrm>
          <a:off x="19900900" y="6431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a:extLst>
            <a:ext uri="{FF2B5EF4-FFF2-40B4-BE49-F238E27FC236}">
              <a16:creationId xmlns:a16="http://schemas.microsoft.com/office/drawing/2014/main" id="{274EF48F-8D8A-4C07-B4CC-6427F31178DE}"/>
            </a:ext>
          </a:extLst>
        </xdr:cNvPr>
        <xdr:cNvSpPr/>
      </xdr:nvSpPr>
      <xdr:spPr>
        <a:xfrm>
          <a:off x="19157950" y="64455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a:extLst>
            <a:ext uri="{FF2B5EF4-FFF2-40B4-BE49-F238E27FC236}">
              <a16:creationId xmlns:a16="http://schemas.microsoft.com/office/drawing/2014/main" id="{96547494-9A31-4212-8888-306B6BDC9658}"/>
            </a:ext>
          </a:extLst>
        </xdr:cNvPr>
        <xdr:cNvSpPr/>
      </xdr:nvSpPr>
      <xdr:spPr>
        <a:xfrm>
          <a:off x="18345150" y="645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a:extLst>
            <a:ext uri="{FF2B5EF4-FFF2-40B4-BE49-F238E27FC236}">
              <a16:creationId xmlns:a16="http://schemas.microsoft.com/office/drawing/2014/main" id="{74EF55F7-BD15-4F55-B06F-90ED4C4BCB40}"/>
            </a:ext>
          </a:extLst>
        </xdr:cNvPr>
        <xdr:cNvSpPr/>
      </xdr:nvSpPr>
      <xdr:spPr>
        <a:xfrm>
          <a:off x="175514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a:extLst>
            <a:ext uri="{FF2B5EF4-FFF2-40B4-BE49-F238E27FC236}">
              <a16:creationId xmlns:a16="http://schemas.microsoft.com/office/drawing/2014/main" id="{659910F3-A81F-49A4-94E8-862E34303978}"/>
            </a:ext>
          </a:extLst>
        </xdr:cNvPr>
        <xdr:cNvSpPr/>
      </xdr:nvSpPr>
      <xdr:spPr>
        <a:xfrm>
          <a:off x="16757650" y="6447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8547DA7D-FE78-4E52-BEB4-F15A4980D4E8}"/>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3B6C80D2-9828-4238-B7CE-615E03EAE64A}"/>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19E081F6-CB0C-46A4-85EF-78AA4C90BF79}"/>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4983016C-55C1-4117-BF1B-FAA6E1E96E19}"/>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FFA47A9-DF16-4B56-B79B-911C269D007D}"/>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64262</xdr:rowOff>
    </xdr:from>
    <xdr:to>
      <xdr:col>116</xdr:col>
      <xdr:colOff>114300</xdr:colOff>
      <xdr:row>40</xdr:row>
      <xdr:rowOff>165862</xdr:rowOff>
    </xdr:to>
    <xdr:sp macro="" textlink="">
      <xdr:nvSpPr>
        <xdr:cNvPr id="485" name="楕円 484">
          <a:extLst>
            <a:ext uri="{FF2B5EF4-FFF2-40B4-BE49-F238E27FC236}">
              <a16:creationId xmlns:a16="http://schemas.microsoft.com/office/drawing/2014/main" id="{2E156981-0AFD-4E62-B40A-8F8ECD3E40A3}"/>
            </a:ext>
          </a:extLst>
        </xdr:cNvPr>
        <xdr:cNvSpPr/>
      </xdr:nvSpPr>
      <xdr:spPr>
        <a:xfrm>
          <a:off x="19900900" y="66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42689</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CA079DC6-BD6B-422D-B121-6DA734501AA3}"/>
            </a:ext>
          </a:extLst>
        </xdr:cNvPr>
        <xdr:cNvSpPr txBox="1"/>
      </xdr:nvSpPr>
      <xdr:spPr>
        <a:xfrm>
          <a:off x="19989800" y="66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66548</xdr:rowOff>
    </xdr:from>
    <xdr:to>
      <xdr:col>112</xdr:col>
      <xdr:colOff>38100</xdr:colOff>
      <xdr:row>40</xdr:row>
      <xdr:rowOff>168148</xdr:rowOff>
    </xdr:to>
    <xdr:sp macro="" textlink="">
      <xdr:nvSpPr>
        <xdr:cNvPr id="487" name="楕円 486">
          <a:extLst>
            <a:ext uri="{FF2B5EF4-FFF2-40B4-BE49-F238E27FC236}">
              <a16:creationId xmlns:a16="http://schemas.microsoft.com/office/drawing/2014/main" id="{0BC69167-BD5B-4D4D-BA02-44D1F3689F93}"/>
            </a:ext>
          </a:extLst>
        </xdr:cNvPr>
        <xdr:cNvSpPr/>
      </xdr:nvSpPr>
      <xdr:spPr>
        <a:xfrm>
          <a:off x="19157950" y="66768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115062</xdr:rowOff>
    </xdr:from>
    <xdr:to>
      <xdr:col>116</xdr:col>
      <xdr:colOff>63500</xdr:colOff>
      <xdr:row>40</xdr:row>
      <xdr:rowOff>117348</xdr:rowOff>
    </xdr:to>
    <xdr:cxnSp macro="">
      <xdr:nvCxnSpPr>
        <xdr:cNvPr id="488" name="直線コネクタ 487">
          <a:extLst>
            <a:ext uri="{FF2B5EF4-FFF2-40B4-BE49-F238E27FC236}">
              <a16:creationId xmlns:a16="http://schemas.microsoft.com/office/drawing/2014/main" id="{C072C076-83FB-4ADF-9DE6-772310DB854D}"/>
            </a:ext>
          </a:extLst>
        </xdr:cNvPr>
        <xdr:cNvCxnSpPr/>
      </xdr:nvCxnSpPr>
      <xdr:spPr>
        <a:xfrm flipV="1">
          <a:off x="19202400" y="6725412"/>
          <a:ext cx="7493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71120</xdr:rowOff>
    </xdr:from>
    <xdr:to>
      <xdr:col>107</xdr:col>
      <xdr:colOff>101600</xdr:colOff>
      <xdr:row>41</xdr:row>
      <xdr:rowOff>1270</xdr:rowOff>
    </xdr:to>
    <xdr:sp macro="" textlink="">
      <xdr:nvSpPr>
        <xdr:cNvPr id="489" name="楕円 488">
          <a:extLst>
            <a:ext uri="{FF2B5EF4-FFF2-40B4-BE49-F238E27FC236}">
              <a16:creationId xmlns:a16="http://schemas.microsoft.com/office/drawing/2014/main" id="{96950AC2-D70A-47A2-9446-00E731F738F9}"/>
            </a:ext>
          </a:extLst>
        </xdr:cNvPr>
        <xdr:cNvSpPr/>
      </xdr:nvSpPr>
      <xdr:spPr>
        <a:xfrm>
          <a:off x="18345150" y="6681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117348</xdr:rowOff>
    </xdr:from>
    <xdr:to>
      <xdr:col>111</xdr:col>
      <xdr:colOff>177800</xdr:colOff>
      <xdr:row>40</xdr:row>
      <xdr:rowOff>121920</xdr:rowOff>
    </xdr:to>
    <xdr:cxnSp macro="">
      <xdr:nvCxnSpPr>
        <xdr:cNvPr id="490" name="直線コネクタ 489">
          <a:extLst>
            <a:ext uri="{FF2B5EF4-FFF2-40B4-BE49-F238E27FC236}">
              <a16:creationId xmlns:a16="http://schemas.microsoft.com/office/drawing/2014/main" id="{36D01F4B-D376-4698-BF70-11F1F731B906}"/>
            </a:ext>
          </a:extLst>
        </xdr:cNvPr>
        <xdr:cNvCxnSpPr/>
      </xdr:nvCxnSpPr>
      <xdr:spPr>
        <a:xfrm flipV="1">
          <a:off x="18395950" y="6727698"/>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89408</xdr:rowOff>
    </xdr:from>
    <xdr:to>
      <xdr:col>102</xdr:col>
      <xdr:colOff>165100</xdr:colOff>
      <xdr:row>41</xdr:row>
      <xdr:rowOff>19558</xdr:rowOff>
    </xdr:to>
    <xdr:sp macro="" textlink="">
      <xdr:nvSpPr>
        <xdr:cNvPr id="491" name="楕円 490">
          <a:extLst>
            <a:ext uri="{FF2B5EF4-FFF2-40B4-BE49-F238E27FC236}">
              <a16:creationId xmlns:a16="http://schemas.microsoft.com/office/drawing/2014/main" id="{63BE9196-8CFB-4CDB-A43C-1E9FDFC3ECFE}"/>
            </a:ext>
          </a:extLst>
        </xdr:cNvPr>
        <xdr:cNvSpPr/>
      </xdr:nvSpPr>
      <xdr:spPr>
        <a:xfrm>
          <a:off x="17551400" y="66997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121920</xdr:rowOff>
    </xdr:from>
    <xdr:to>
      <xdr:col>107</xdr:col>
      <xdr:colOff>50800</xdr:colOff>
      <xdr:row>40</xdr:row>
      <xdr:rowOff>140208</xdr:rowOff>
    </xdr:to>
    <xdr:cxnSp macro="">
      <xdr:nvCxnSpPr>
        <xdr:cNvPr id="492" name="直線コネクタ 491">
          <a:extLst>
            <a:ext uri="{FF2B5EF4-FFF2-40B4-BE49-F238E27FC236}">
              <a16:creationId xmlns:a16="http://schemas.microsoft.com/office/drawing/2014/main" id="{14CB76DC-5F29-4CE3-864C-5AA43A8BDABD}"/>
            </a:ext>
          </a:extLst>
        </xdr:cNvPr>
        <xdr:cNvCxnSpPr/>
      </xdr:nvCxnSpPr>
      <xdr:spPr>
        <a:xfrm flipV="1">
          <a:off x="17602200" y="6732270"/>
          <a:ext cx="79375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xdr:rowOff>
    </xdr:from>
    <xdr:to>
      <xdr:col>98</xdr:col>
      <xdr:colOff>38100</xdr:colOff>
      <xdr:row>40</xdr:row>
      <xdr:rowOff>104140</xdr:rowOff>
    </xdr:to>
    <xdr:sp macro="" textlink="">
      <xdr:nvSpPr>
        <xdr:cNvPr id="493" name="楕円 492">
          <a:extLst>
            <a:ext uri="{FF2B5EF4-FFF2-40B4-BE49-F238E27FC236}">
              <a16:creationId xmlns:a16="http://schemas.microsoft.com/office/drawing/2014/main" id="{223CB4B1-8A89-4F70-AFEB-CE27FE40DE40}"/>
            </a:ext>
          </a:extLst>
        </xdr:cNvPr>
        <xdr:cNvSpPr/>
      </xdr:nvSpPr>
      <xdr:spPr>
        <a:xfrm>
          <a:off x="16757650" y="66128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53340</xdr:rowOff>
    </xdr:from>
    <xdr:to>
      <xdr:col>102</xdr:col>
      <xdr:colOff>114300</xdr:colOff>
      <xdr:row>40</xdr:row>
      <xdr:rowOff>140208</xdr:rowOff>
    </xdr:to>
    <xdr:cxnSp macro="">
      <xdr:nvCxnSpPr>
        <xdr:cNvPr id="494" name="直線コネクタ 493">
          <a:extLst>
            <a:ext uri="{FF2B5EF4-FFF2-40B4-BE49-F238E27FC236}">
              <a16:creationId xmlns:a16="http://schemas.microsoft.com/office/drawing/2014/main" id="{B46102EA-2289-46AC-9AC9-EC626A01A6E6}"/>
            </a:ext>
          </a:extLst>
        </xdr:cNvPr>
        <xdr:cNvCxnSpPr/>
      </xdr:nvCxnSpPr>
      <xdr:spPr>
        <a:xfrm>
          <a:off x="16802100" y="6663690"/>
          <a:ext cx="8001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89A3F2CD-AA2F-44EE-B271-AC4124F2444B}"/>
            </a:ext>
          </a:extLst>
        </xdr:cNvPr>
        <xdr:cNvSpPr txBox="1"/>
      </xdr:nvSpPr>
      <xdr:spPr>
        <a:xfrm>
          <a:off x="189802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DFD2B2DF-BCAD-4AD4-8534-687E8B7EF044}"/>
            </a:ext>
          </a:extLst>
        </xdr:cNvPr>
        <xdr:cNvSpPr txBox="1"/>
      </xdr:nvSpPr>
      <xdr:spPr>
        <a:xfrm>
          <a:off x="18180127" y="624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1201D700-5CC7-4E08-A9A6-494616C0A2A2}"/>
            </a:ext>
          </a:extLst>
        </xdr:cNvPr>
        <xdr:cNvSpPr txBox="1"/>
      </xdr:nvSpPr>
      <xdr:spPr>
        <a:xfrm>
          <a:off x="1738637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59870756-EE69-4AB3-9D0C-3418484398E8}"/>
            </a:ext>
          </a:extLst>
        </xdr:cNvPr>
        <xdr:cNvSpPr txBox="1"/>
      </xdr:nvSpPr>
      <xdr:spPr>
        <a:xfrm>
          <a:off x="165926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159275</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666BB2DB-8BE6-486F-BF4C-F076247B7820}"/>
            </a:ext>
          </a:extLst>
        </xdr:cNvPr>
        <xdr:cNvSpPr txBox="1"/>
      </xdr:nvSpPr>
      <xdr:spPr>
        <a:xfrm>
          <a:off x="18980227" y="676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163847</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F5B37688-3A1A-4B01-9F8E-9F9DE37C2FF0}"/>
            </a:ext>
          </a:extLst>
        </xdr:cNvPr>
        <xdr:cNvSpPr txBox="1"/>
      </xdr:nvSpPr>
      <xdr:spPr>
        <a:xfrm>
          <a:off x="181801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10685</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CCF13634-5482-4A29-A63F-A9AC407D1D5B}"/>
            </a:ext>
          </a:extLst>
        </xdr:cNvPr>
        <xdr:cNvSpPr txBox="1"/>
      </xdr:nvSpPr>
      <xdr:spPr>
        <a:xfrm>
          <a:off x="17386377" y="678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B54EFE45-DD79-4240-98DE-23E88FE82BF0}"/>
            </a:ext>
          </a:extLst>
        </xdr:cNvPr>
        <xdr:cNvSpPr txBox="1"/>
      </xdr:nvSpPr>
      <xdr:spPr>
        <a:xfrm>
          <a:off x="165926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6FDAA5A8-65F8-49FA-8FF9-AF07AF9C46AC}"/>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70FB584C-17F1-4944-93E4-A5736B130C71}"/>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FA6EF80B-854D-43FA-8CA1-28A833592112}"/>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FDA831CB-6ABE-4BA5-A642-EE789DF871B5}"/>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99073827-0C85-46A7-92B4-8AE272ED2C48}"/>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D7DBAD-426C-4932-9178-77EEF754FDB1}"/>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F9D16BB0-0EFA-47D4-B4A4-E88EE0D69687}"/>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15E55FCD-255D-44E7-B8AB-912847276F02}"/>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C83D09D1-B0A0-4FDE-AC74-B6F7A03804FE}"/>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8154589A-2A70-4EF4-AA58-0D94B5255205}"/>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A4969125-F16B-4D74-8EA8-77B93C18FB24}"/>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a:extLst>
            <a:ext uri="{FF2B5EF4-FFF2-40B4-BE49-F238E27FC236}">
              <a16:creationId xmlns:a16="http://schemas.microsoft.com/office/drawing/2014/main" id="{3EABDEB3-61AE-47FB-8B97-45B10CF47723}"/>
            </a:ext>
          </a:extLst>
        </xdr:cNvPr>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a:extLst>
            <a:ext uri="{FF2B5EF4-FFF2-40B4-BE49-F238E27FC236}">
              <a16:creationId xmlns:a16="http://schemas.microsoft.com/office/drawing/2014/main" id="{2781D9B8-CD82-4059-82DA-9C4310BED0AA}"/>
            </a:ext>
          </a:extLst>
        </xdr:cNvPr>
        <xdr:cNvSpPr txBox="1"/>
      </xdr:nvSpPr>
      <xdr:spPr>
        <a:xfrm>
          <a:off x="107977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a:extLst>
            <a:ext uri="{FF2B5EF4-FFF2-40B4-BE49-F238E27FC236}">
              <a16:creationId xmlns:a16="http://schemas.microsoft.com/office/drawing/2014/main" id="{5CBFC6F2-3E55-4074-8CF5-DA1A91B5CFD8}"/>
            </a:ext>
          </a:extLst>
        </xdr:cNvPr>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a:extLst>
            <a:ext uri="{FF2B5EF4-FFF2-40B4-BE49-F238E27FC236}">
              <a16:creationId xmlns:a16="http://schemas.microsoft.com/office/drawing/2014/main" id="{3ED7B4A8-F59E-4610-9FC4-FDC88449B985}"/>
            </a:ext>
          </a:extLst>
        </xdr:cNvPr>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a:extLst>
            <a:ext uri="{FF2B5EF4-FFF2-40B4-BE49-F238E27FC236}">
              <a16:creationId xmlns:a16="http://schemas.microsoft.com/office/drawing/2014/main" id="{7B3C12AD-EFDD-4A4F-924C-0B5E7B604575}"/>
            </a:ext>
          </a:extLst>
        </xdr:cNvPr>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a:extLst>
            <a:ext uri="{FF2B5EF4-FFF2-40B4-BE49-F238E27FC236}">
              <a16:creationId xmlns:a16="http://schemas.microsoft.com/office/drawing/2014/main" id="{9B3D55B2-4BD4-46AB-930A-0CF58DE6F602}"/>
            </a:ext>
          </a:extLst>
        </xdr:cNvPr>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a:extLst>
            <a:ext uri="{FF2B5EF4-FFF2-40B4-BE49-F238E27FC236}">
              <a16:creationId xmlns:a16="http://schemas.microsoft.com/office/drawing/2014/main" id="{52EC1042-4E2C-4793-B7AC-DFEE850B8558}"/>
            </a:ext>
          </a:extLst>
        </xdr:cNvPr>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a:extLst>
            <a:ext uri="{FF2B5EF4-FFF2-40B4-BE49-F238E27FC236}">
              <a16:creationId xmlns:a16="http://schemas.microsoft.com/office/drawing/2014/main" id="{55A8FD79-8CB2-4B97-8775-000C70D82FEE}"/>
            </a:ext>
          </a:extLst>
        </xdr:cNvPr>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40685909-880D-4BE2-89E5-D4E22AC80DE2}"/>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020F0305-E8D8-4666-85B8-5318EED1C8B7}"/>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AA26B337-B1FE-4BB4-AABE-5FD4F50C69E4}"/>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a:extLst>
            <a:ext uri="{FF2B5EF4-FFF2-40B4-BE49-F238E27FC236}">
              <a16:creationId xmlns:a16="http://schemas.microsoft.com/office/drawing/2014/main" id="{7952EF0D-DBBD-48DF-9A15-96D1AA216107}"/>
            </a:ext>
          </a:extLst>
        </xdr:cNvPr>
        <xdr:cNvCxnSpPr/>
      </xdr:nvCxnSpPr>
      <xdr:spPr>
        <a:xfrm flipV="1">
          <a:off x="14699614" y="9123426"/>
          <a:ext cx="0" cy="118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AA1E0E36-8B6A-4F82-9A9B-9135C6F3F523}"/>
            </a:ext>
          </a:extLst>
        </xdr:cNvPr>
        <xdr:cNvSpPr txBox="1"/>
      </xdr:nvSpPr>
      <xdr:spPr>
        <a:xfrm>
          <a:off x="14738350" y="10312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a:extLst>
            <a:ext uri="{FF2B5EF4-FFF2-40B4-BE49-F238E27FC236}">
              <a16:creationId xmlns:a16="http://schemas.microsoft.com/office/drawing/2014/main" id="{0739329E-6E14-48A8-8570-19D053C83AAA}"/>
            </a:ext>
          </a:extLst>
        </xdr:cNvPr>
        <xdr:cNvCxnSpPr/>
      </xdr:nvCxnSpPr>
      <xdr:spPr>
        <a:xfrm>
          <a:off x="14611350" y="103088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3900E1C1-A0FC-433B-AB05-E5CFD35F9868}"/>
            </a:ext>
          </a:extLst>
        </xdr:cNvPr>
        <xdr:cNvSpPr txBox="1"/>
      </xdr:nvSpPr>
      <xdr:spPr>
        <a:xfrm>
          <a:off x="14738350" y="891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a:extLst>
            <a:ext uri="{FF2B5EF4-FFF2-40B4-BE49-F238E27FC236}">
              <a16:creationId xmlns:a16="http://schemas.microsoft.com/office/drawing/2014/main" id="{11534B4F-9FDD-451B-95A7-5A2DB3889BE9}"/>
            </a:ext>
          </a:extLst>
        </xdr:cNvPr>
        <xdr:cNvCxnSpPr/>
      </xdr:nvCxnSpPr>
      <xdr:spPr>
        <a:xfrm>
          <a:off x="14611350" y="9123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A40EB0DB-CEFD-4AB9-AD5C-512F31D267F3}"/>
            </a:ext>
          </a:extLst>
        </xdr:cNvPr>
        <xdr:cNvSpPr txBox="1"/>
      </xdr:nvSpPr>
      <xdr:spPr>
        <a:xfrm>
          <a:off x="14738350" y="9676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a:extLst>
            <a:ext uri="{FF2B5EF4-FFF2-40B4-BE49-F238E27FC236}">
              <a16:creationId xmlns:a16="http://schemas.microsoft.com/office/drawing/2014/main" id="{B1735153-D061-440F-89EF-691D33F7DC7D}"/>
            </a:ext>
          </a:extLst>
        </xdr:cNvPr>
        <xdr:cNvSpPr/>
      </xdr:nvSpPr>
      <xdr:spPr>
        <a:xfrm>
          <a:off x="14649450" y="969822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a:extLst>
            <a:ext uri="{FF2B5EF4-FFF2-40B4-BE49-F238E27FC236}">
              <a16:creationId xmlns:a16="http://schemas.microsoft.com/office/drawing/2014/main" id="{0E5064C5-F1FC-4162-8924-DAE0BD615FD1}"/>
            </a:ext>
          </a:extLst>
        </xdr:cNvPr>
        <xdr:cNvSpPr/>
      </xdr:nvSpPr>
      <xdr:spPr>
        <a:xfrm>
          <a:off x="13887450" y="9691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a:extLst>
            <a:ext uri="{FF2B5EF4-FFF2-40B4-BE49-F238E27FC236}">
              <a16:creationId xmlns:a16="http://schemas.microsoft.com/office/drawing/2014/main" id="{DA9CEEE1-BFD4-46DE-B182-912EBE8129C8}"/>
            </a:ext>
          </a:extLst>
        </xdr:cNvPr>
        <xdr:cNvSpPr/>
      </xdr:nvSpPr>
      <xdr:spPr>
        <a:xfrm>
          <a:off x="13093700" y="96707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a:extLst>
            <a:ext uri="{FF2B5EF4-FFF2-40B4-BE49-F238E27FC236}">
              <a16:creationId xmlns:a16="http://schemas.microsoft.com/office/drawing/2014/main" id="{3D2DE56E-1810-4056-AECE-800848886E5E}"/>
            </a:ext>
          </a:extLst>
        </xdr:cNvPr>
        <xdr:cNvSpPr/>
      </xdr:nvSpPr>
      <xdr:spPr>
        <a:xfrm>
          <a:off x="12299950" y="96570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a:extLst>
            <a:ext uri="{FF2B5EF4-FFF2-40B4-BE49-F238E27FC236}">
              <a16:creationId xmlns:a16="http://schemas.microsoft.com/office/drawing/2014/main" id="{568DA464-80E0-4546-AA7C-982908547E5A}"/>
            </a:ext>
          </a:extLst>
        </xdr:cNvPr>
        <xdr:cNvSpPr/>
      </xdr:nvSpPr>
      <xdr:spPr>
        <a:xfrm>
          <a:off x="11487150" y="96502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4D73C669-2CB3-4AEC-B33C-554CEA9F80EC}"/>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37EE4073-0DAF-4A3F-82A6-A3E6FD95C2DE}"/>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C19E9D53-E0AC-46B6-AD97-2669DCF19A66}"/>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D159B942-B46A-4537-A546-2B8365774499}"/>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E16BC432-9FDB-4161-8283-6C4E59441E73}"/>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157226</xdr:rowOff>
    </xdr:from>
    <xdr:to>
      <xdr:col>85</xdr:col>
      <xdr:colOff>177800</xdr:colOff>
      <xdr:row>56</xdr:row>
      <xdr:rowOff>87376</xdr:rowOff>
    </xdr:to>
    <xdr:sp macro="" textlink="">
      <xdr:nvSpPr>
        <xdr:cNvPr id="541" name="楕円 540">
          <a:extLst>
            <a:ext uri="{FF2B5EF4-FFF2-40B4-BE49-F238E27FC236}">
              <a16:creationId xmlns:a16="http://schemas.microsoft.com/office/drawing/2014/main" id="{B32ECF17-A407-406A-9D0E-D72402894AE4}"/>
            </a:ext>
          </a:extLst>
        </xdr:cNvPr>
        <xdr:cNvSpPr/>
      </xdr:nvSpPr>
      <xdr:spPr>
        <a:xfrm>
          <a:off x="14649450" y="924407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8653</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DCE35AF2-7D17-44F4-9BA4-287CB3D77395}"/>
            </a:ext>
          </a:extLst>
        </xdr:cNvPr>
        <xdr:cNvSpPr txBox="1"/>
      </xdr:nvSpPr>
      <xdr:spPr>
        <a:xfrm>
          <a:off x="14738350" y="909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106934</xdr:rowOff>
    </xdr:from>
    <xdr:to>
      <xdr:col>81</xdr:col>
      <xdr:colOff>101600</xdr:colOff>
      <xdr:row>56</xdr:row>
      <xdr:rowOff>37084</xdr:rowOff>
    </xdr:to>
    <xdr:sp macro="" textlink="">
      <xdr:nvSpPr>
        <xdr:cNvPr id="543" name="楕円 542">
          <a:extLst>
            <a:ext uri="{FF2B5EF4-FFF2-40B4-BE49-F238E27FC236}">
              <a16:creationId xmlns:a16="http://schemas.microsoft.com/office/drawing/2014/main" id="{369AE0DC-F3A2-446F-8268-71FF52E0716C}"/>
            </a:ext>
          </a:extLst>
        </xdr:cNvPr>
        <xdr:cNvSpPr/>
      </xdr:nvSpPr>
      <xdr:spPr>
        <a:xfrm>
          <a:off x="13887450" y="91937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157734</xdr:rowOff>
    </xdr:from>
    <xdr:to>
      <xdr:col>85</xdr:col>
      <xdr:colOff>127000</xdr:colOff>
      <xdr:row>56</xdr:row>
      <xdr:rowOff>36576</xdr:rowOff>
    </xdr:to>
    <xdr:cxnSp macro="">
      <xdr:nvCxnSpPr>
        <xdr:cNvPr id="544" name="直線コネクタ 543">
          <a:extLst>
            <a:ext uri="{FF2B5EF4-FFF2-40B4-BE49-F238E27FC236}">
              <a16:creationId xmlns:a16="http://schemas.microsoft.com/office/drawing/2014/main" id="{A984BC8D-467D-46DF-974C-D358B5CD9B27}"/>
            </a:ext>
          </a:extLst>
        </xdr:cNvPr>
        <xdr:cNvCxnSpPr/>
      </xdr:nvCxnSpPr>
      <xdr:spPr>
        <a:xfrm>
          <a:off x="13938250" y="9244584"/>
          <a:ext cx="76200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70358</xdr:rowOff>
    </xdr:from>
    <xdr:to>
      <xdr:col>76</xdr:col>
      <xdr:colOff>165100</xdr:colOff>
      <xdr:row>56</xdr:row>
      <xdr:rowOff>508</xdr:rowOff>
    </xdr:to>
    <xdr:sp macro="" textlink="">
      <xdr:nvSpPr>
        <xdr:cNvPr id="545" name="楕円 544">
          <a:extLst>
            <a:ext uri="{FF2B5EF4-FFF2-40B4-BE49-F238E27FC236}">
              <a16:creationId xmlns:a16="http://schemas.microsoft.com/office/drawing/2014/main" id="{3D493115-A8E6-4073-BC27-E44E0E196AFB}"/>
            </a:ext>
          </a:extLst>
        </xdr:cNvPr>
        <xdr:cNvSpPr/>
      </xdr:nvSpPr>
      <xdr:spPr>
        <a:xfrm>
          <a:off x="13093700" y="91572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121158</xdr:rowOff>
    </xdr:from>
    <xdr:to>
      <xdr:col>81</xdr:col>
      <xdr:colOff>50800</xdr:colOff>
      <xdr:row>55</xdr:row>
      <xdr:rowOff>157734</xdr:rowOff>
    </xdr:to>
    <xdr:cxnSp macro="">
      <xdr:nvCxnSpPr>
        <xdr:cNvPr id="546" name="直線コネクタ 545">
          <a:extLst>
            <a:ext uri="{FF2B5EF4-FFF2-40B4-BE49-F238E27FC236}">
              <a16:creationId xmlns:a16="http://schemas.microsoft.com/office/drawing/2014/main" id="{08F3D567-440E-4544-9F1A-9ABE5AF5308D}"/>
            </a:ext>
          </a:extLst>
        </xdr:cNvPr>
        <xdr:cNvCxnSpPr/>
      </xdr:nvCxnSpPr>
      <xdr:spPr>
        <a:xfrm>
          <a:off x="13144500" y="9208008"/>
          <a:ext cx="79375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88646</xdr:rowOff>
    </xdr:from>
    <xdr:to>
      <xdr:col>72</xdr:col>
      <xdr:colOff>38100</xdr:colOff>
      <xdr:row>56</xdr:row>
      <xdr:rowOff>18796</xdr:rowOff>
    </xdr:to>
    <xdr:sp macro="" textlink="">
      <xdr:nvSpPr>
        <xdr:cNvPr id="547" name="楕円 546">
          <a:extLst>
            <a:ext uri="{FF2B5EF4-FFF2-40B4-BE49-F238E27FC236}">
              <a16:creationId xmlns:a16="http://schemas.microsoft.com/office/drawing/2014/main" id="{66A43F71-8E58-4359-88D6-8E5E4EC45E6D}"/>
            </a:ext>
          </a:extLst>
        </xdr:cNvPr>
        <xdr:cNvSpPr/>
      </xdr:nvSpPr>
      <xdr:spPr>
        <a:xfrm>
          <a:off x="12299950" y="91754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121158</xdr:rowOff>
    </xdr:from>
    <xdr:to>
      <xdr:col>76</xdr:col>
      <xdr:colOff>114300</xdr:colOff>
      <xdr:row>55</xdr:row>
      <xdr:rowOff>139446</xdr:rowOff>
    </xdr:to>
    <xdr:cxnSp macro="">
      <xdr:nvCxnSpPr>
        <xdr:cNvPr id="548" name="直線コネクタ 547">
          <a:extLst>
            <a:ext uri="{FF2B5EF4-FFF2-40B4-BE49-F238E27FC236}">
              <a16:creationId xmlns:a16="http://schemas.microsoft.com/office/drawing/2014/main" id="{C160ACC8-C52C-476F-9167-F924C93664C9}"/>
            </a:ext>
          </a:extLst>
        </xdr:cNvPr>
        <xdr:cNvCxnSpPr/>
      </xdr:nvCxnSpPr>
      <xdr:spPr>
        <a:xfrm flipV="1">
          <a:off x="12344400" y="9208008"/>
          <a:ext cx="8001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102362</xdr:rowOff>
    </xdr:from>
    <xdr:to>
      <xdr:col>67</xdr:col>
      <xdr:colOff>101600</xdr:colOff>
      <xdr:row>58</xdr:row>
      <xdr:rowOff>32512</xdr:rowOff>
    </xdr:to>
    <xdr:sp macro="" textlink="">
      <xdr:nvSpPr>
        <xdr:cNvPr id="549" name="楕円 548">
          <a:extLst>
            <a:ext uri="{FF2B5EF4-FFF2-40B4-BE49-F238E27FC236}">
              <a16:creationId xmlns:a16="http://schemas.microsoft.com/office/drawing/2014/main" id="{42EE0FC6-2CFF-4674-8D52-BC82A35B29BD}"/>
            </a:ext>
          </a:extLst>
        </xdr:cNvPr>
        <xdr:cNvSpPr/>
      </xdr:nvSpPr>
      <xdr:spPr>
        <a:xfrm>
          <a:off x="11487150" y="95194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139446</xdr:rowOff>
    </xdr:from>
    <xdr:to>
      <xdr:col>71</xdr:col>
      <xdr:colOff>177800</xdr:colOff>
      <xdr:row>57</xdr:row>
      <xdr:rowOff>153162</xdr:rowOff>
    </xdr:to>
    <xdr:cxnSp macro="">
      <xdr:nvCxnSpPr>
        <xdr:cNvPr id="550" name="直線コネクタ 549">
          <a:extLst>
            <a:ext uri="{FF2B5EF4-FFF2-40B4-BE49-F238E27FC236}">
              <a16:creationId xmlns:a16="http://schemas.microsoft.com/office/drawing/2014/main" id="{3F84BD37-E715-46BE-BB21-5FFBCB75A53B}"/>
            </a:ext>
          </a:extLst>
        </xdr:cNvPr>
        <xdr:cNvCxnSpPr/>
      </xdr:nvCxnSpPr>
      <xdr:spPr>
        <a:xfrm flipV="1">
          <a:off x="11537950" y="9226296"/>
          <a:ext cx="806450" cy="34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551" name="n_1aveValue【学校施設】&#10;有形固定資産減価償却率">
          <a:extLst>
            <a:ext uri="{FF2B5EF4-FFF2-40B4-BE49-F238E27FC236}">
              <a16:creationId xmlns:a16="http://schemas.microsoft.com/office/drawing/2014/main" id="{60D81C92-965E-4C66-818F-137263187FC7}"/>
            </a:ext>
          </a:extLst>
        </xdr:cNvPr>
        <xdr:cNvSpPr txBox="1"/>
      </xdr:nvSpPr>
      <xdr:spPr>
        <a:xfrm>
          <a:off x="13742044" y="977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552" name="n_2aveValue【学校施設】&#10;有形固定資産減価償却率">
          <a:extLst>
            <a:ext uri="{FF2B5EF4-FFF2-40B4-BE49-F238E27FC236}">
              <a16:creationId xmlns:a16="http://schemas.microsoft.com/office/drawing/2014/main" id="{29FEF4D1-604B-43C7-9D93-FF900C406B8C}"/>
            </a:ext>
          </a:extLst>
        </xdr:cNvPr>
        <xdr:cNvSpPr txBox="1"/>
      </xdr:nvSpPr>
      <xdr:spPr>
        <a:xfrm>
          <a:off x="12960994" y="9757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53" name="n_3aveValue【学校施設】&#10;有形固定資産減価償却率">
          <a:extLst>
            <a:ext uri="{FF2B5EF4-FFF2-40B4-BE49-F238E27FC236}">
              <a16:creationId xmlns:a16="http://schemas.microsoft.com/office/drawing/2014/main" id="{56083033-9F38-4FEE-B0FF-010DE0CDCF44}"/>
            </a:ext>
          </a:extLst>
        </xdr:cNvPr>
        <xdr:cNvSpPr txBox="1"/>
      </xdr:nvSpPr>
      <xdr:spPr>
        <a:xfrm>
          <a:off x="12167244" y="974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554" name="n_4aveValue【学校施設】&#10;有形固定資産減価償却率">
          <a:extLst>
            <a:ext uri="{FF2B5EF4-FFF2-40B4-BE49-F238E27FC236}">
              <a16:creationId xmlns:a16="http://schemas.microsoft.com/office/drawing/2014/main" id="{C10E077F-17D0-4B02-992A-06D980382A1F}"/>
            </a:ext>
          </a:extLst>
        </xdr:cNvPr>
        <xdr:cNvSpPr txBox="1"/>
      </xdr:nvSpPr>
      <xdr:spPr>
        <a:xfrm>
          <a:off x="11354444" y="9742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53611</xdr:rowOff>
    </xdr:from>
    <xdr:ext cx="405111" cy="259045"/>
    <xdr:sp macro="" textlink="">
      <xdr:nvSpPr>
        <xdr:cNvPr id="555" name="n_1mainValue【学校施設】&#10;有形固定資産減価償却率">
          <a:extLst>
            <a:ext uri="{FF2B5EF4-FFF2-40B4-BE49-F238E27FC236}">
              <a16:creationId xmlns:a16="http://schemas.microsoft.com/office/drawing/2014/main" id="{5FE70D33-33F9-4A19-9826-A63AD16F8D72}"/>
            </a:ext>
          </a:extLst>
        </xdr:cNvPr>
        <xdr:cNvSpPr txBox="1"/>
      </xdr:nvSpPr>
      <xdr:spPr>
        <a:xfrm>
          <a:off x="13742044" y="8975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17035</xdr:rowOff>
    </xdr:from>
    <xdr:ext cx="405111" cy="259045"/>
    <xdr:sp macro="" textlink="">
      <xdr:nvSpPr>
        <xdr:cNvPr id="556" name="n_2mainValue【学校施設】&#10;有形固定資産減価償却率">
          <a:extLst>
            <a:ext uri="{FF2B5EF4-FFF2-40B4-BE49-F238E27FC236}">
              <a16:creationId xmlns:a16="http://schemas.microsoft.com/office/drawing/2014/main" id="{76443F5F-4A27-4468-B348-D056B2E9A853}"/>
            </a:ext>
          </a:extLst>
        </xdr:cNvPr>
        <xdr:cNvSpPr txBox="1"/>
      </xdr:nvSpPr>
      <xdr:spPr>
        <a:xfrm>
          <a:off x="12960994" y="893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35323</xdr:rowOff>
    </xdr:from>
    <xdr:ext cx="405111" cy="259045"/>
    <xdr:sp macro="" textlink="">
      <xdr:nvSpPr>
        <xdr:cNvPr id="557" name="n_3mainValue【学校施設】&#10;有形固定資産減価償却率">
          <a:extLst>
            <a:ext uri="{FF2B5EF4-FFF2-40B4-BE49-F238E27FC236}">
              <a16:creationId xmlns:a16="http://schemas.microsoft.com/office/drawing/2014/main" id="{AF28ECF3-49E9-477A-B80C-728F22384291}"/>
            </a:ext>
          </a:extLst>
        </xdr:cNvPr>
        <xdr:cNvSpPr txBox="1"/>
      </xdr:nvSpPr>
      <xdr:spPr>
        <a:xfrm>
          <a:off x="12167244" y="8957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49039</xdr:rowOff>
    </xdr:from>
    <xdr:ext cx="405111" cy="259045"/>
    <xdr:sp macro="" textlink="">
      <xdr:nvSpPr>
        <xdr:cNvPr id="558" name="n_4mainValue【学校施設】&#10;有形固定資産減価償却率">
          <a:extLst>
            <a:ext uri="{FF2B5EF4-FFF2-40B4-BE49-F238E27FC236}">
              <a16:creationId xmlns:a16="http://schemas.microsoft.com/office/drawing/2014/main" id="{B196B767-85D2-4073-8AA1-83323ABA30E1}"/>
            </a:ext>
          </a:extLst>
        </xdr:cNvPr>
        <xdr:cNvSpPr txBox="1"/>
      </xdr:nvSpPr>
      <xdr:spPr>
        <a:xfrm>
          <a:off x="11354444" y="9300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55D817A9-0700-4234-A3FA-E71C1FAAEEA4}"/>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8C03346D-A774-4E3B-95BC-0EC8A777F2DE}"/>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C075A8D7-BA4E-4574-92DE-0D7CD33FB2DA}"/>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E30B911D-32E7-438B-9EA4-DEB03BA2B61D}"/>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6690FDD7-44D3-43E7-8E43-912B0E8D7052}"/>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A476F13C-4E04-4A1C-A679-5562A886E84C}"/>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CBCC0E28-BA47-4868-A4A7-1F3720D8C352}"/>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ED3CE3F6-DEC0-4F23-8909-6BAF91BE3AAA}"/>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5F64D41D-492E-4490-9EE0-83059F65B83A}"/>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D18F355B-0188-47AE-9532-3CAE3F2BECB7}"/>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a:extLst>
            <a:ext uri="{FF2B5EF4-FFF2-40B4-BE49-F238E27FC236}">
              <a16:creationId xmlns:a16="http://schemas.microsoft.com/office/drawing/2014/main" id="{DECE8E8B-DAE2-493E-98DC-019E0DFD32A5}"/>
            </a:ext>
          </a:extLst>
        </xdr:cNvPr>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a:extLst>
            <a:ext uri="{FF2B5EF4-FFF2-40B4-BE49-F238E27FC236}">
              <a16:creationId xmlns:a16="http://schemas.microsoft.com/office/drawing/2014/main" id="{ED78745E-5628-41BB-9163-A0CF039F5CF6}"/>
            </a:ext>
          </a:extLst>
        </xdr:cNvPr>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a:extLst>
            <a:ext uri="{FF2B5EF4-FFF2-40B4-BE49-F238E27FC236}">
              <a16:creationId xmlns:a16="http://schemas.microsoft.com/office/drawing/2014/main" id="{76779AAB-72F0-4E4A-8933-358CF11C93E5}"/>
            </a:ext>
          </a:extLst>
        </xdr:cNvPr>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a:extLst>
            <a:ext uri="{FF2B5EF4-FFF2-40B4-BE49-F238E27FC236}">
              <a16:creationId xmlns:a16="http://schemas.microsoft.com/office/drawing/2014/main" id="{FF1E677E-0562-481C-A6C2-F5E95722B928}"/>
            </a:ext>
          </a:extLst>
        </xdr:cNvPr>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a:extLst>
            <a:ext uri="{FF2B5EF4-FFF2-40B4-BE49-F238E27FC236}">
              <a16:creationId xmlns:a16="http://schemas.microsoft.com/office/drawing/2014/main" id="{39556C55-A0AA-40E5-9FF7-DC77042BD14E}"/>
            </a:ext>
          </a:extLst>
        </xdr:cNvPr>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a:extLst>
            <a:ext uri="{FF2B5EF4-FFF2-40B4-BE49-F238E27FC236}">
              <a16:creationId xmlns:a16="http://schemas.microsoft.com/office/drawing/2014/main" id="{1C4E0E80-425C-4739-B00D-5A1F3C140D51}"/>
            </a:ext>
          </a:extLst>
        </xdr:cNvPr>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a:extLst>
            <a:ext uri="{FF2B5EF4-FFF2-40B4-BE49-F238E27FC236}">
              <a16:creationId xmlns:a16="http://schemas.microsoft.com/office/drawing/2014/main" id="{59EFBA5E-DF01-4264-9A62-5FD75582911B}"/>
            </a:ext>
          </a:extLst>
        </xdr:cNvPr>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a:extLst>
            <a:ext uri="{FF2B5EF4-FFF2-40B4-BE49-F238E27FC236}">
              <a16:creationId xmlns:a16="http://schemas.microsoft.com/office/drawing/2014/main" id="{FB940FF0-609C-445E-B6E9-97079766EA84}"/>
            </a:ext>
          </a:extLst>
        </xdr:cNvPr>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a:extLst>
            <a:ext uri="{FF2B5EF4-FFF2-40B4-BE49-F238E27FC236}">
              <a16:creationId xmlns:a16="http://schemas.microsoft.com/office/drawing/2014/main" id="{35E1F070-4FE5-48AC-AAD8-E0B34EEFF14C}"/>
            </a:ext>
          </a:extLst>
        </xdr:cNvPr>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a:extLst>
            <a:ext uri="{FF2B5EF4-FFF2-40B4-BE49-F238E27FC236}">
              <a16:creationId xmlns:a16="http://schemas.microsoft.com/office/drawing/2014/main" id="{0C79899E-84E5-40F5-A972-1A3F3A041C8D}"/>
            </a:ext>
          </a:extLst>
        </xdr:cNvPr>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a:extLst>
            <a:ext uri="{FF2B5EF4-FFF2-40B4-BE49-F238E27FC236}">
              <a16:creationId xmlns:a16="http://schemas.microsoft.com/office/drawing/2014/main" id="{760B1BAD-CBFB-424B-BCF9-312314169F56}"/>
            </a:ext>
          </a:extLst>
        </xdr:cNvPr>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a:extLst>
            <a:ext uri="{FF2B5EF4-FFF2-40B4-BE49-F238E27FC236}">
              <a16:creationId xmlns:a16="http://schemas.microsoft.com/office/drawing/2014/main" id="{4A3FF590-C794-4DB1-8595-82C7843E5CB3}"/>
            </a:ext>
          </a:extLst>
        </xdr:cNvPr>
        <xdr:cNvSpPr txBox="1"/>
      </xdr:nvSpPr>
      <xdr:spPr>
        <a:xfrm>
          <a:off x="15985051" y="89917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FAFAA72-9B45-4E11-A467-7D142691A39C}"/>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a:extLst>
            <a:ext uri="{FF2B5EF4-FFF2-40B4-BE49-F238E27FC236}">
              <a16:creationId xmlns:a16="http://schemas.microsoft.com/office/drawing/2014/main" id="{8843201D-3F56-449E-8FFF-3B4FE7533CC5}"/>
            </a:ext>
          </a:extLst>
        </xdr:cNvPr>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a:extLst>
            <a:ext uri="{FF2B5EF4-FFF2-40B4-BE49-F238E27FC236}">
              <a16:creationId xmlns:a16="http://schemas.microsoft.com/office/drawing/2014/main" id="{1D2055A0-95C5-47F9-9576-61E2CB6A97FE}"/>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a:extLst>
            <a:ext uri="{FF2B5EF4-FFF2-40B4-BE49-F238E27FC236}">
              <a16:creationId xmlns:a16="http://schemas.microsoft.com/office/drawing/2014/main" id="{09513DF0-448A-4C35-A422-A303E30777F0}"/>
            </a:ext>
          </a:extLst>
        </xdr:cNvPr>
        <xdr:cNvCxnSpPr/>
      </xdr:nvCxnSpPr>
      <xdr:spPr>
        <a:xfrm flipV="1">
          <a:off x="19951064" y="9211437"/>
          <a:ext cx="0" cy="131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a:extLst>
            <a:ext uri="{FF2B5EF4-FFF2-40B4-BE49-F238E27FC236}">
              <a16:creationId xmlns:a16="http://schemas.microsoft.com/office/drawing/2014/main" id="{1C4C41D6-11EA-4767-A053-DF51C3AC857F}"/>
            </a:ext>
          </a:extLst>
        </xdr:cNvPr>
        <xdr:cNvSpPr txBox="1"/>
      </xdr:nvSpPr>
      <xdr:spPr>
        <a:xfrm>
          <a:off x="19989800" y="1053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a:extLst>
            <a:ext uri="{FF2B5EF4-FFF2-40B4-BE49-F238E27FC236}">
              <a16:creationId xmlns:a16="http://schemas.microsoft.com/office/drawing/2014/main" id="{7220D0BF-5133-4663-9ADF-324709138CA7}"/>
            </a:ext>
          </a:extLst>
        </xdr:cNvPr>
        <xdr:cNvCxnSpPr/>
      </xdr:nvCxnSpPr>
      <xdr:spPr>
        <a:xfrm>
          <a:off x="19881850" y="105299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a:extLst>
            <a:ext uri="{FF2B5EF4-FFF2-40B4-BE49-F238E27FC236}">
              <a16:creationId xmlns:a16="http://schemas.microsoft.com/office/drawing/2014/main" id="{C33E9FB8-CB70-41B9-97A5-6F4277F15E13}"/>
            </a:ext>
          </a:extLst>
        </xdr:cNvPr>
        <xdr:cNvSpPr txBox="1"/>
      </xdr:nvSpPr>
      <xdr:spPr>
        <a:xfrm>
          <a:off x="19989800" y="899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a:extLst>
            <a:ext uri="{FF2B5EF4-FFF2-40B4-BE49-F238E27FC236}">
              <a16:creationId xmlns:a16="http://schemas.microsoft.com/office/drawing/2014/main" id="{FDF6F40B-EF8A-48E3-B318-7227DF761E84}"/>
            </a:ext>
          </a:extLst>
        </xdr:cNvPr>
        <xdr:cNvCxnSpPr/>
      </xdr:nvCxnSpPr>
      <xdr:spPr>
        <a:xfrm>
          <a:off x="19881850" y="92114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a:extLst>
            <a:ext uri="{FF2B5EF4-FFF2-40B4-BE49-F238E27FC236}">
              <a16:creationId xmlns:a16="http://schemas.microsoft.com/office/drawing/2014/main" id="{DB2D4767-B708-4981-B365-5D1DAD51F687}"/>
            </a:ext>
          </a:extLst>
        </xdr:cNvPr>
        <xdr:cNvSpPr txBox="1"/>
      </xdr:nvSpPr>
      <xdr:spPr>
        <a:xfrm>
          <a:off x="19989800" y="1013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a:extLst>
            <a:ext uri="{FF2B5EF4-FFF2-40B4-BE49-F238E27FC236}">
              <a16:creationId xmlns:a16="http://schemas.microsoft.com/office/drawing/2014/main" id="{32932A2E-7DBB-4FF1-880E-174971E8588E}"/>
            </a:ext>
          </a:extLst>
        </xdr:cNvPr>
        <xdr:cNvSpPr/>
      </xdr:nvSpPr>
      <xdr:spPr>
        <a:xfrm>
          <a:off x="19900900" y="1027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a:extLst>
            <a:ext uri="{FF2B5EF4-FFF2-40B4-BE49-F238E27FC236}">
              <a16:creationId xmlns:a16="http://schemas.microsoft.com/office/drawing/2014/main" id="{0A71B806-0819-4156-A8E0-81CFDA6484B5}"/>
            </a:ext>
          </a:extLst>
        </xdr:cNvPr>
        <xdr:cNvSpPr/>
      </xdr:nvSpPr>
      <xdr:spPr>
        <a:xfrm>
          <a:off x="19157950" y="102874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a:extLst>
            <a:ext uri="{FF2B5EF4-FFF2-40B4-BE49-F238E27FC236}">
              <a16:creationId xmlns:a16="http://schemas.microsoft.com/office/drawing/2014/main" id="{1A4EFB5F-C156-417A-92EB-529421FA6E17}"/>
            </a:ext>
          </a:extLst>
        </xdr:cNvPr>
        <xdr:cNvSpPr/>
      </xdr:nvSpPr>
      <xdr:spPr>
        <a:xfrm>
          <a:off x="18345150" y="102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a:extLst>
            <a:ext uri="{FF2B5EF4-FFF2-40B4-BE49-F238E27FC236}">
              <a16:creationId xmlns:a16="http://schemas.microsoft.com/office/drawing/2014/main" id="{DD987B29-226C-4ABA-A9C8-A4A4FE977BE2}"/>
            </a:ext>
          </a:extLst>
        </xdr:cNvPr>
        <xdr:cNvSpPr/>
      </xdr:nvSpPr>
      <xdr:spPr>
        <a:xfrm>
          <a:off x="17551400" y="1029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a:extLst>
            <a:ext uri="{FF2B5EF4-FFF2-40B4-BE49-F238E27FC236}">
              <a16:creationId xmlns:a16="http://schemas.microsoft.com/office/drawing/2014/main" id="{9E99F243-35B3-4FEE-88AB-32A27BE061A8}"/>
            </a:ext>
          </a:extLst>
        </xdr:cNvPr>
        <xdr:cNvSpPr/>
      </xdr:nvSpPr>
      <xdr:spPr>
        <a:xfrm>
          <a:off x="16757650" y="102769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8D49E711-ED9F-41EB-8C57-0360C6F3C34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A4842227-CC30-409B-9B55-7AC6887439FA}"/>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73F6688C-4EE7-4FC6-AB9B-64649868BC3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ADE9653C-5E07-45C5-93AF-470AC1B238E0}"/>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D6737CDA-B911-472F-A199-DDFCCB6E7139}"/>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82931</xdr:rowOff>
    </xdr:from>
    <xdr:to>
      <xdr:col>116</xdr:col>
      <xdr:colOff>114300</xdr:colOff>
      <xdr:row>63</xdr:row>
      <xdr:rowOff>13081</xdr:rowOff>
    </xdr:to>
    <xdr:sp macro="" textlink="">
      <xdr:nvSpPr>
        <xdr:cNvPr id="600" name="楕円 599">
          <a:extLst>
            <a:ext uri="{FF2B5EF4-FFF2-40B4-BE49-F238E27FC236}">
              <a16:creationId xmlns:a16="http://schemas.microsoft.com/office/drawing/2014/main" id="{F3465BFD-5015-458B-A6BA-93DC78347ABD}"/>
            </a:ext>
          </a:extLst>
        </xdr:cNvPr>
        <xdr:cNvSpPr/>
      </xdr:nvSpPr>
      <xdr:spPr>
        <a:xfrm>
          <a:off x="19900900" y="103254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61358</xdr:rowOff>
    </xdr:from>
    <xdr:ext cx="469744" cy="259045"/>
    <xdr:sp macro="" textlink="">
      <xdr:nvSpPr>
        <xdr:cNvPr id="601" name="【学校施設】&#10;一人当たり面積該当値テキスト">
          <a:extLst>
            <a:ext uri="{FF2B5EF4-FFF2-40B4-BE49-F238E27FC236}">
              <a16:creationId xmlns:a16="http://schemas.microsoft.com/office/drawing/2014/main" id="{757713A8-847B-4821-BA11-9058227C3160}"/>
            </a:ext>
          </a:extLst>
        </xdr:cNvPr>
        <xdr:cNvSpPr txBox="1"/>
      </xdr:nvSpPr>
      <xdr:spPr>
        <a:xfrm>
          <a:off x="19989800" y="1030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86523</xdr:rowOff>
    </xdr:from>
    <xdr:to>
      <xdr:col>112</xdr:col>
      <xdr:colOff>38100</xdr:colOff>
      <xdr:row>63</xdr:row>
      <xdr:rowOff>16673</xdr:rowOff>
    </xdr:to>
    <xdr:sp macro="" textlink="">
      <xdr:nvSpPr>
        <xdr:cNvPr id="602" name="楕円 601">
          <a:extLst>
            <a:ext uri="{FF2B5EF4-FFF2-40B4-BE49-F238E27FC236}">
              <a16:creationId xmlns:a16="http://schemas.microsoft.com/office/drawing/2014/main" id="{D234C3C5-67AB-4DD0-A3BF-0C0A53ABF269}"/>
            </a:ext>
          </a:extLst>
        </xdr:cNvPr>
        <xdr:cNvSpPr/>
      </xdr:nvSpPr>
      <xdr:spPr>
        <a:xfrm>
          <a:off x="19157950" y="103290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133731</xdr:rowOff>
    </xdr:from>
    <xdr:to>
      <xdr:col>116</xdr:col>
      <xdr:colOff>63500</xdr:colOff>
      <xdr:row>62</xdr:row>
      <xdr:rowOff>137323</xdr:rowOff>
    </xdr:to>
    <xdr:cxnSp macro="">
      <xdr:nvCxnSpPr>
        <xdr:cNvPr id="603" name="直線コネクタ 602">
          <a:extLst>
            <a:ext uri="{FF2B5EF4-FFF2-40B4-BE49-F238E27FC236}">
              <a16:creationId xmlns:a16="http://schemas.microsoft.com/office/drawing/2014/main" id="{13088DC1-04B1-4065-A3BC-080D8B6BBA7C}"/>
            </a:ext>
          </a:extLst>
        </xdr:cNvPr>
        <xdr:cNvCxnSpPr/>
      </xdr:nvCxnSpPr>
      <xdr:spPr>
        <a:xfrm flipV="1">
          <a:off x="19202400" y="10376281"/>
          <a:ext cx="7493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92239</xdr:rowOff>
    </xdr:from>
    <xdr:to>
      <xdr:col>107</xdr:col>
      <xdr:colOff>101600</xdr:colOff>
      <xdr:row>63</xdr:row>
      <xdr:rowOff>22389</xdr:rowOff>
    </xdr:to>
    <xdr:sp macro="" textlink="">
      <xdr:nvSpPr>
        <xdr:cNvPr id="604" name="楕円 603">
          <a:extLst>
            <a:ext uri="{FF2B5EF4-FFF2-40B4-BE49-F238E27FC236}">
              <a16:creationId xmlns:a16="http://schemas.microsoft.com/office/drawing/2014/main" id="{C9AEA8B0-31C6-4C21-B1BA-1069F0B0850C}"/>
            </a:ext>
          </a:extLst>
        </xdr:cNvPr>
        <xdr:cNvSpPr/>
      </xdr:nvSpPr>
      <xdr:spPr>
        <a:xfrm>
          <a:off x="18345150" y="103347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137323</xdr:rowOff>
    </xdr:from>
    <xdr:to>
      <xdr:col>111</xdr:col>
      <xdr:colOff>177800</xdr:colOff>
      <xdr:row>62</xdr:row>
      <xdr:rowOff>143039</xdr:rowOff>
    </xdr:to>
    <xdr:cxnSp macro="">
      <xdr:nvCxnSpPr>
        <xdr:cNvPr id="605" name="直線コネクタ 604">
          <a:extLst>
            <a:ext uri="{FF2B5EF4-FFF2-40B4-BE49-F238E27FC236}">
              <a16:creationId xmlns:a16="http://schemas.microsoft.com/office/drawing/2014/main" id="{9B054E6F-BE86-4DE4-9B7F-09F054D63301}"/>
            </a:ext>
          </a:extLst>
        </xdr:cNvPr>
        <xdr:cNvCxnSpPr/>
      </xdr:nvCxnSpPr>
      <xdr:spPr>
        <a:xfrm flipV="1">
          <a:off x="18395950" y="10379873"/>
          <a:ext cx="80645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98606</xdr:rowOff>
    </xdr:from>
    <xdr:to>
      <xdr:col>102</xdr:col>
      <xdr:colOff>165100</xdr:colOff>
      <xdr:row>63</xdr:row>
      <xdr:rowOff>28756</xdr:rowOff>
    </xdr:to>
    <xdr:sp macro="" textlink="">
      <xdr:nvSpPr>
        <xdr:cNvPr id="606" name="楕円 605">
          <a:extLst>
            <a:ext uri="{FF2B5EF4-FFF2-40B4-BE49-F238E27FC236}">
              <a16:creationId xmlns:a16="http://schemas.microsoft.com/office/drawing/2014/main" id="{EF0799FA-8CBB-401F-BE1D-D3328E9DFC0D}"/>
            </a:ext>
          </a:extLst>
        </xdr:cNvPr>
        <xdr:cNvSpPr/>
      </xdr:nvSpPr>
      <xdr:spPr>
        <a:xfrm>
          <a:off x="17551400" y="103411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143039</xdr:rowOff>
    </xdr:from>
    <xdr:to>
      <xdr:col>107</xdr:col>
      <xdr:colOff>50800</xdr:colOff>
      <xdr:row>62</xdr:row>
      <xdr:rowOff>149406</xdr:rowOff>
    </xdr:to>
    <xdr:cxnSp macro="">
      <xdr:nvCxnSpPr>
        <xdr:cNvPr id="607" name="直線コネクタ 606">
          <a:extLst>
            <a:ext uri="{FF2B5EF4-FFF2-40B4-BE49-F238E27FC236}">
              <a16:creationId xmlns:a16="http://schemas.microsoft.com/office/drawing/2014/main" id="{DC52A32B-6CBF-4248-96EE-8277C1C746F9}"/>
            </a:ext>
          </a:extLst>
        </xdr:cNvPr>
        <xdr:cNvCxnSpPr/>
      </xdr:nvCxnSpPr>
      <xdr:spPr>
        <a:xfrm flipV="1">
          <a:off x="17602200" y="10385589"/>
          <a:ext cx="793750" cy="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100730</xdr:rowOff>
    </xdr:from>
    <xdr:to>
      <xdr:col>98</xdr:col>
      <xdr:colOff>38100</xdr:colOff>
      <xdr:row>62</xdr:row>
      <xdr:rowOff>30880</xdr:rowOff>
    </xdr:to>
    <xdr:sp macro="" textlink="">
      <xdr:nvSpPr>
        <xdr:cNvPr id="608" name="楕円 607">
          <a:extLst>
            <a:ext uri="{FF2B5EF4-FFF2-40B4-BE49-F238E27FC236}">
              <a16:creationId xmlns:a16="http://schemas.microsoft.com/office/drawing/2014/main" id="{0E338E77-9FDE-4556-A4D9-7C01E6AE8515}"/>
            </a:ext>
          </a:extLst>
        </xdr:cNvPr>
        <xdr:cNvSpPr/>
      </xdr:nvSpPr>
      <xdr:spPr>
        <a:xfrm>
          <a:off x="16757650" y="101781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151530</xdr:rowOff>
    </xdr:from>
    <xdr:to>
      <xdr:col>102</xdr:col>
      <xdr:colOff>114300</xdr:colOff>
      <xdr:row>62</xdr:row>
      <xdr:rowOff>149406</xdr:rowOff>
    </xdr:to>
    <xdr:cxnSp macro="">
      <xdr:nvCxnSpPr>
        <xdr:cNvPr id="609" name="直線コネクタ 608">
          <a:extLst>
            <a:ext uri="{FF2B5EF4-FFF2-40B4-BE49-F238E27FC236}">
              <a16:creationId xmlns:a16="http://schemas.microsoft.com/office/drawing/2014/main" id="{036CB64D-2D71-494C-AAA5-0A2D5FF04F05}"/>
            </a:ext>
          </a:extLst>
        </xdr:cNvPr>
        <xdr:cNvCxnSpPr/>
      </xdr:nvCxnSpPr>
      <xdr:spPr>
        <a:xfrm>
          <a:off x="16802100" y="10228980"/>
          <a:ext cx="800100" cy="16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610" name="n_1aveValue【学校施設】&#10;一人当たり面積">
          <a:extLst>
            <a:ext uri="{FF2B5EF4-FFF2-40B4-BE49-F238E27FC236}">
              <a16:creationId xmlns:a16="http://schemas.microsoft.com/office/drawing/2014/main" id="{56A1C0A9-826E-4AC5-B10F-3696BF5EBA3D}"/>
            </a:ext>
          </a:extLst>
        </xdr:cNvPr>
        <xdr:cNvSpPr txBox="1"/>
      </xdr:nvSpPr>
      <xdr:spPr>
        <a:xfrm>
          <a:off x="18980227" y="1007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611" name="n_2aveValue【学校施設】&#10;一人当たり面積">
          <a:extLst>
            <a:ext uri="{FF2B5EF4-FFF2-40B4-BE49-F238E27FC236}">
              <a16:creationId xmlns:a16="http://schemas.microsoft.com/office/drawing/2014/main" id="{65ADEFF1-ACB3-4299-92E2-CE801237798C}"/>
            </a:ext>
          </a:extLst>
        </xdr:cNvPr>
        <xdr:cNvSpPr txBox="1"/>
      </xdr:nvSpPr>
      <xdr:spPr>
        <a:xfrm>
          <a:off x="18180127" y="1007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612" name="n_3aveValue【学校施設】&#10;一人当たり面積">
          <a:extLst>
            <a:ext uri="{FF2B5EF4-FFF2-40B4-BE49-F238E27FC236}">
              <a16:creationId xmlns:a16="http://schemas.microsoft.com/office/drawing/2014/main" id="{36B5628F-D53B-4FD3-8E2B-6FB3A1845A1D}"/>
            </a:ext>
          </a:extLst>
        </xdr:cNvPr>
        <xdr:cNvSpPr txBox="1"/>
      </xdr:nvSpPr>
      <xdr:spPr>
        <a:xfrm>
          <a:off x="17386377" y="1007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127162</xdr:rowOff>
    </xdr:from>
    <xdr:ext cx="469744" cy="259045"/>
    <xdr:sp macro="" textlink="">
      <xdr:nvSpPr>
        <xdr:cNvPr id="613" name="n_4aveValue【学校施設】&#10;一人当たり面積">
          <a:extLst>
            <a:ext uri="{FF2B5EF4-FFF2-40B4-BE49-F238E27FC236}">
              <a16:creationId xmlns:a16="http://schemas.microsoft.com/office/drawing/2014/main" id="{2FF863BE-51BB-43A0-89F4-C761303AB6AE}"/>
            </a:ext>
          </a:extLst>
        </xdr:cNvPr>
        <xdr:cNvSpPr txBox="1"/>
      </xdr:nvSpPr>
      <xdr:spPr>
        <a:xfrm>
          <a:off x="16592627" y="10369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7800</xdr:rowOff>
    </xdr:from>
    <xdr:ext cx="469744" cy="259045"/>
    <xdr:sp macro="" textlink="">
      <xdr:nvSpPr>
        <xdr:cNvPr id="614" name="n_1mainValue【学校施設】&#10;一人当たり面積">
          <a:extLst>
            <a:ext uri="{FF2B5EF4-FFF2-40B4-BE49-F238E27FC236}">
              <a16:creationId xmlns:a16="http://schemas.microsoft.com/office/drawing/2014/main" id="{1B7EBA64-0A22-4F61-84EE-88CCB0B0E170}"/>
            </a:ext>
          </a:extLst>
        </xdr:cNvPr>
        <xdr:cNvSpPr txBox="1"/>
      </xdr:nvSpPr>
      <xdr:spPr>
        <a:xfrm>
          <a:off x="18980227" y="1041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13516</xdr:rowOff>
    </xdr:from>
    <xdr:ext cx="469744" cy="259045"/>
    <xdr:sp macro="" textlink="">
      <xdr:nvSpPr>
        <xdr:cNvPr id="615" name="n_2mainValue【学校施設】&#10;一人当たり面積">
          <a:extLst>
            <a:ext uri="{FF2B5EF4-FFF2-40B4-BE49-F238E27FC236}">
              <a16:creationId xmlns:a16="http://schemas.microsoft.com/office/drawing/2014/main" id="{AF02E1CF-DAA9-4BB3-BC26-D8E2810232FA}"/>
            </a:ext>
          </a:extLst>
        </xdr:cNvPr>
        <xdr:cNvSpPr txBox="1"/>
      </xdr:nvSpPr>
      <xdr:spPr>
        <a:xfrm>
          <a:off x="18180127" y="104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19883</xdr:rowOff>
    </xdr:from>
    <xdr:ext cx="469744" cy="259045"/>
    <xdr:sp macro="" textlink="">
      <xdr:nvSpPr>
        <xdr:cNvPr id="616" name="n_3mainValue【学校施設】&#10;一人当たり面積">
          <a:extLst>
            <a:ext uri="{FF2B5EF4-FFF2-40B4-BE49-F238E27FC236}">
              <a16:creationId xmlns:a16="http://schemas.microsoft.com/office/drawing/2014/main" id="{8FB02369-7CC4-42DA-9431-EC5ABBD8D084}"/>
            </a:ext>
          </a:extLst>
        </xdr:cNvPr>
        <xdr:cNvSpPr txBox="1"/>
      </xdr:nvSpPr>
      <xdr:spPr>
        <a:xfrm>
          <a:off x="17386377" y="1042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47407</xdr:rowOff>
    </xdr:from>
    <xdr:ext cx="469744" cy="259045"/>
    <xdr:sp macro="" textlink="">
      <xdr:nvSpPr>
        <xdr:cNvPr id="617" name="n_4mainValue【学校施設】&#10;一人当たり面積">
          <a:extLst>
            <a:ext uri="{FF2B5EF4-FFF2-40B4-BE49-F238E27FC236}">
              <a16:creationId xmlns:a16="http://schemas.microsoft.com/office/drawing/2014/main" id="{68343034-139B-4565-B44E-2033E42818E9}"/>
            </a:ext>
          </a:extLst>
        </xdr:cNvPr>
        <xdr:cNvSpPr txBox="1"/>
      </xdr:nvSpPr>
      <xdr:spPr>
        <a:xfrm>
          <a:off x="16592627" y="995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B9DA39FA-D7DD-4763-A306-6A614EF3338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B4E5C28E-A91D-4FA5-B2F2-440C4AF5EC38}"/>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DA868D32-CB8A-4392-AF57-83D0528FDF3A}"/>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96111DE4-FA25-499E-B947-38A32C1D07B9}"/>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3B4C23C2-ACDC-41EF-9463-2C410C40172A}"/>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E74F770D-F81A-4EAF-B2AA-517998C5DC12}"/>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CC37B77E-5885-479E-97BA-9D88631BC6CD}"/>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9A1600DC-DA57-4B40-96DB-BB18C759D896}"/>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45B9DD27-54F8-40E5-9E16-8B7D36F39E30}"/>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25DEDD05-3D60-4ACB-8546-717751B49C93}"/>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F235A142-4174-4A2F-BE88-055D6EAE3914}"/>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0B52204D-2EBA-41B3-BB84-61206565FB59}"/>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65507C8B-1BAD-43BC-BA81-EBAE275B39E9}"/>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91A30DDC-D5F0-45CA-B39F-29B6AA13C447}"/>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602C764C-DB63-461B-9802-879CC5E6682A}"/>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D0A9ADB6-13CD-42C3-AA3B-88EFF8F2744C}"/>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353580FB-E412-4199-A308-9D36D8197505}"/>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DE8552EE-15C7-4423-9B6E-6CE60503EB4D}"/>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059EE9A5-70C4-48A0-B52A-11ECE213CE60}"/>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E1D9E289-1F7F-4C38-B04D-4F885991DBCF}"/>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0D0C51F2-F280-43E0-9153-36DD8C430E0C}"/>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EF764E0A-1495-4F02-892E-746D7956107D}"/>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3CF8BF1A-FE27-449A-862C-48E0744E61BB}"/>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7B872952-8E61-4B00-A576-5E84B4C5027E}"/>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E7061847-C615-4990-A9E8-D228CCE4EF84}"/>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id="{281E3E4C-17E7-4953-82E7-7428302ED103}"/>
            </a:ext>
          </a:extLst>
        </xdr:cNvPr>
        <xdr:cNvCxnSpPr/>
      </xdr:nvCxnSpPr>
      <xdr:spPr>
        <a:xfrm flipV="1">
          <a:off x="14699614" y="128895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a:extLst>
            <a:ext uri="{FF2B5EF4-FFF2-40B4-BE49-F238E27FC236}">
              <a16:creationId xmlns:a16="http://schemas.microsoft.com/office/drawing/2014/main" id="{9C94F7BD-0E50-47DB-BB88-2201079AF325}"/>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id="{B450C137-E653-4AFB-BA42-468BF02F0F1B}"/>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6" name="【児童館】&#10;有形固定資産減価償却率最大値テキスト">
          <a:extLst>
            <a:ext uri="{FF2B5EF4-FFF2-40B4-BE49-F238E27FC236}">
              <a16:creationId xmlns:a16="http://schemas.microsoft.com/office/drawing/2014/main" id="{B838D782-B12D-4C39-8B0A-F00A93B9BC29}"/>
            </a:ext>
          </a:extLst>
        </xdr:cNvPr>
        <xdr:cNvSpPr txBox="1"/>
      </xdr:nvSpPr>
      <xdr:spPr>
        <a:xfrm>
          <a:off x="14738350" y="126775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7" name="直線コネクタ 646">
          <a:extLst>
            <a:ext uri="{FF2B5EF4-FFF2-40B4-BE49-F238E27FC236}">
              <a16:creationId xmlns:a16="http://schemas.microsoft.com/office/drawing/2014/main" id="{D7CFF1A1-68EA-439C-8837-CB1EE2FB2696}"/>
            </a:ext>
          </a:extLst>
        </xdr:cNvPr>
        <xdr:cNvCxnSpPr/>
      </xdr:nvCxnSpPr>
      <xdr:spPr>
        <a:xfrm>
          <a:off x="14611350" y="12889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648" name="【児童館】&#10;有形固定資産減価償却率平均値テキスト">
          <a:extLst>
            <a:ext uri="{FF2B5EF4-FFF2-40B4-BE49-F238E27FC236}">
              <a16:creationId xmlns:a16="http://schemas.microsoft.com/office/drawing/2014/main" id="{09238DDF-DD50-4B8C-98BA-1154C317A37C}"/>
            </a:ext>
          </a:extLst>
        </xdr:cNvPr>
        <xdr:cNvSpPr txBox="1"/>
      </xdr:nvSpPr>
      <xdr:spPr>
        <a:xfrm>
          <a:off x="14738350" y="13531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49" name="フローチャート: 判断 648">
          <a:extLst>
            <a:ext uri="{FF2B5EF4-FFF2-40B4-BE49-F238E27FC236}">
              <a16:creationId xmlns:a16="http://schemas.microsoft.com/office/drawing/2014/main" id="{970056A0-E6E2-4767-BD62-FB6E435580CB}"/>
            </a:ext>
          </a:extLst>
        </xdr:cNvPr>
        <xdr:cNvSpPr/>
      </xdr:nvSpPr>
      <xdr:spPr>
        <a:xfrm>
          <a:off x="14649450" y="1367390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50" name="フローチャート: 判断 649">
          <a:extLst>
            <a:ext uri="{FF2B5EF4-FFF2-40B4-BE49-F238E27FC236}">
              <a16:creationId xmlns:a16="http://schemas.microsoft.com/office/drawing/2014/main" id="{9563FBF7-3507-4D69-B4AF-B6CBE36B8EAC}"/>
            </a:ext>
          </a:extLst>
        </xdr:cNvPr>
        <xdr:cNvSpPr/>
      </xdr:nvSpPr>
      <xdr:spPr>
        <a:xfrm>
          <a:off x="13887450" y="136216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51" name="フローチャート: 判断 650">
          <a:extLst>
            <a:ext uri="{FF2B5EF4-FFF2-40B4-BE49-F238E27FC236}">
              <a16:creationId xmlns:a16="http://schemas.microsoft.com/office/drawing/2014/main" id="{4C8BB26A-D29C-4871-9231-45603220D764}"/>
            </a:ext>
          </a:extLst>
        </xdr:cNvPr>
        <xdr:cNvSpPr/>
      </xdr:nvSpPr>
      <xdr:spPr>
        <a:xfrm>
          <a:off x="1309370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52" name="フローチャート: 判断 651">
          <a:extLst>
            <a:ext uri="{FF2B5EF4-FFF2-40B4-BE49-F238E27FC236}">
              <a16:creationId xmlns:a16="http://schemas.microsoft.com/office/drawing/2014/main" id="{50C6DC6F-1F61-42DB-AC68-8E565266D7ED}"/>
            </a:ext>
          </a:extLst>
        </xdr:cNvPr>
        <xdr:cNvSpPr/>
      </xdr:nvSpPr>
      <xdr:spPr>
        <a:xfrm>
          <a:off x="12299950" y="136379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3" name="フローチャート: 判断 652">
          <a:extLst>
            <a:ext uri="{FF2B5EF4-FFF2-40B4-BE49-F238E27FC236}">
              <a16:creationId xmlns:a16="http://schemas.microsoft.com/office/drawing/2014/main" id="{33E834DA-2EC6-4A93-B768-6C6C238852E1}"/>
            </a:ext>
          </a:extLst>
        </xdr:cNvPr>
        <xdr:cNvSpPr/>
      </xdr:nvSpPr>
      <xdr:spPr>
        <a:xfrm>
          <a:off x="11487150" y="136477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1F43C367-3EFF-4395-9714-DEBD3FE86FD7}"/>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F514286D-2F3D-4A7E-9EAC-C25F90795393}"/>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37A19633-901B-4E79-B165-5CEC4337FAC2}"/>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C0F9C161-937B-4015-BCC4-9D53AA8C88E9}"/>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53572C8C-4B51-4FAA-A4AC-7A65D4DFCE6D}"/>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165281</xdr:rowOff>
    </xdr:from>
    <xdr:to>
      <xdr:col>85</xdr:col>
      <xdr:colOff>177800</xdr:colOff>
      <xdr:row>86</xdr:row>
      <xdr:rowOff>95431</xdr:rowOff>
    </xdr:to>
    <xdr:sp macro="" textlink="">
      <xdr:nvSpPr>
        <xdr:cNvPr id="659" name="楕円 658">
          <a:extLst>
            <a:ext uri="{FF2B5EF4-FFF2-40B4-BE49-F238E27FC236}">
              <a16:creationId xmlns:a16="http://schemas.microsoft.com/office/drawing/2014/main" id="{4895F606-E542-4A7D-BF6B-81A66C1EEDFC}"/>
            </a:ext>
          </a:extLst>
        </xdr:cNvPr>
        <xdr:cNvSpPr/>
      </xdr:nvSpPr>
      <xdr:spPr>
        <a:xfrm>
          <a:off x="14649450" y="1420513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80208</xdr:rowOff>
    </xdr:from>
    <xdr:ext cx="405111" cy="259045"/>
    <xdr:sp macro="" textlink="">
      <xdr:nvSpPr>
        <xdr:cNvPr id="660" name="【児童館】&#10;有形固定資産減価償却率該当値テキスト">
          <a:extLst>
            <a:ext uri="{FF2B5EF4-FFF2-40B4-BE49-F238E27FC236}">
              <a16:creationId xmlns:a16="http://schemas.microsoft.com/office/drawing/2014/main" id="{6D61B4C1-0B4D-488A-AD95-14F0D39FEFCF}"/>
            </a:ext>
          </a:extLst>
        </xdr:cNvPr>
        <xdr:cNvSpPr txBox="1"/>
      </xdr:nvSpPr>
      <xdr:spPr>
        <a:xfrm>
          <a:off x="14738350" y="14120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129358</xdr:rowOff>
    </xdr:from>
    <xdr:to>
      <xdr:col>81</xdr:col>
      <xdr:colOff>101600</xdr:colOff>
      <xdr:row>86</xdr:row>
      <xdr:rowOff>59508</xdr:rowOff>
    </xdr:to>
    <xdr:sp macro="" textlink="">
      <xdr:nvSpPr>
        <xdr:cNvPr id="661" name="楕円 660">
          <a:extLst>
            <a:ext uri="{FF2B5EF4-FFF2-40B4-BE49-F238E27FC236}">
              <a16:creationId xmlns:a16="http://schemas.microsoft.com/office/drawing/2014/main" id="{F7B2B531-066D-4E69-B9F2-975E28369EE4}"/>
            </a:ext>
          </a:extLst>
        </xdr:cNvPr>
        <xdr:cNvSpPr/>
      </xdr:nvSpPr>
      <xdr:spPr>
        <a:xfrm>
          <a:off x="13887450" y="141692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8708</xdr:rowOff>
    </xdr:from>
    <xdr:to>
      <xdr:col>85</xdr:col>
      <xdr:colOff>127000</xdr:colOff>
      <xdr:row>86</xdr:row>
      <xdr:rowOff>44631</xdr:rowOff>
    </xdr:to>
    <xdr:cxnSp macro="">
      <xdr:nvCxnSpPr>
        <xdr:cNvPr id="662" name="直線コネクタ 661">
          <a:extLst>
            <a:ext uri="{FF2B5EF4-FFF2-40B4-BE49-F238E27FC236}">
              <a16:creationId xmlns:a16="http://schemas.microsoft.com/office/drawing/2014/main" id="{A5239BE4-31C1-4708-9922-9C1DEFEEBFFD}"/>
            </a:ext>
          </a:extLst>
        </xdr:cNvPr>
        <xdr:cNvCxnSpPr/>
      </xdr:nvCxnSpPr>
      <xdr:spPr>
        <a:xfrm>
          <a:off x="13938250" y="14213658"/>
          <a:ext cx="762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93436</xdr:rowOff>
    </xdr:from>
    <xdr:to>
      <xdr:col>76</xdr:col>
      <xdr:colOff>165100</xdr:colOff>
      <xdr:row>86</xdr:row>
      <xdr:rowOff>23586</xdr:rowOff>
    </xdr:to>
    <xdr:sp macro="" textlink="">
      <xdr:nvSpPr>
        <xdr:cNvPr id="663" name="楕円 662">
          <a:extLst>
            <a:ext uri="{FF2B5EF4-FFF2-40B4-BE49-F238E27FC236}">
              <a16:creationId xmlns:a16="http://schemas.microsoft.com/office/drawing/2014/main" id="{40CAEB24-0DB8-4CE8-9DE3-D87892B8C85B}"/>
            </a:ext>
          </a:extLst>
        </xdr:cNvPr>
        <xdr:cNvSpPr/>
      </xdr:nvSpPr>
      <xdr:spPr>
        <a:xfrm>
          <a:off x="13093700" y="141332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144236</xdr:rowOff>
    </xdr:from>
    <xdr:to>
      <xdr:col>81</xdr:col>
      <xdr:colOff>50800</xdr:colOff>
      <xdr:row>86</xdr:row>
      <xdr:rowOff>8708</xdr:rowOff>
    </xdr:to>
    <xdr:cxnSp macro="">
      <xdr:nvCxnSpPr>
        <xdr:cNvPr id="664" name="直線コネクタ 663">
          <a:extLst>
            <a:ext uri="{FF2B5EF4-FFF2-40B4-BE49-F238E27FC236}">
              <a16:creationId xmlns:a16="http://schemas.microsoft.com/office/drawing/2014/main" id="{45C0EE5F-A1B6-4DEE-B876-1BA5018D845B}"/>
            </a:ext>
          </a:extLst>
        </xdr:cNvPr>
        <xdr:cNvCxnSpPr/>
      </xdr:nvCxnSpPr>
      <xdr:spPr>
        <a:xfrm>
          <a:off x="13144500" y="14184086"/>
          <a:ext cx="793750" cy="2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57513</xdr:rowOff>
    </xdr:from>
    <xdr:to>
      <xdr:col>72</xdr:col>
      <xdr:colOff>38100</xdr:colOff>
      <xdr:row>85</xdr:row>
      <xdr:rowOff>159113</xdr:rowOff>
    </xdr:to>
    <xdr:sp macro="" textlink="">
      <xdr:nvSpPr>
        <xdr:cNvPr id="665" name="楕円 664">
          <a:extLst>
            <a:ext uri="{FF2B5EF4-FFF2-40B4-BE49-F238E27FC236}">
              <a16:creationId xmlns:a16="http://schemas.microsoft.com/office/drawing/2014/main" id="{9A7319E2-F205-484B-A23D-69B24B2A4640}"/>
            </a:ext>
          </a:extLst>
        </xdr:cNvPr>
        <xdr:cNvSpPr/>
      </xdr:nvSpPr>
      <xdr:spPr>
        <a:xfrm>
          <a:off x="12299950" y="140973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108313</xdr:rowOff>
    </xdr:from>
    <xdr:to>
      <xdr:col>76</xdr:col>
      <xdr:colOff>114300</xdr:colOff>
      <xdr:row>85</xdr:row>
      <xdr:rowOff>144236</xdr:rowOff>
    </xdr:to>
    <xdr:cxnSp macro="">
      <xdr:nvCxnSpPr>
        <xdr:cNvPr id="666" name="直線コネクタ 665">
          <a:extLst>
            <a:ext uri="{FF2B5EF4-FFF2-40B4-BE49-F238E27FC236}">
              <a16:creationId xmlns:a16="http://schemas.microsoft.com/office/drawing/2014/main" id="{B9C86112-6EA9-44CB-91A3-647C03F517B8}"/>
            </a:ext>
          </a:extLst>
        </xdr:cNvPr>
        <xdr:cNvCxnSpPr/>
      </xdr:nvCxnSpPr>
      <xdr:spPr>
        <a:xfrm>
          <a:off x="12344400" y="14148163"/>
          <a:ext cx="8001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21589</xdr:rowOff>
    </xdr:from>
    <xdr:to>
      <xdr:col>67</xdr:col>
      <xdr:colOff>101600</xdr:colOff>
      <xdr:row>85</xdr:row>
      <xdr:rowOff>123189</xdr:rowOff>
    </xdr:to>
    <xdr:sp macro="" textlink="">
      <xdr:nvSpPr>
        <xdr:cNvPr id="667" name="楕円 666">
          <a:extLst>
            <a:ext uri="{FF2B5EF4-FFF2-40B4-BE49-F238E27FC236}">
              <a16:creationId xmlns:a16="http://schemas.microsoft.com/office/drawing/2014/main" id="{90361874-1B4E-4FD4-AACF-07C526D715E2}"/>
            </a:ext>
          </a:extLst>
        </xdr:cNvPr>
        <xdr:cNvSpPr/>
      </xdr:nvSpPr>
      <xdr:spPr>
        <a:xfrm>
          <a:off x="1148715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72389</xdr:rowOff>
    </xdr:from>
    <xdr:to>
      <xdr:col>71</xdr:col>
      <xdr:colOff>177800</xdr:colOff>
      <xdr:row>85</xdr:row>
      <xdr:rowOff>108313</xdr:rowOff>
    </xdr:to>
    <xdr:cxnSp macro="">
      <xdr:nvCxnSpPr>
        <xdr:cNvPr id="668" name="直線コネクタ 667">
          <a:extLst>
            <a:ext uri="{FF2B5EF4-FFF2-40B4-BE49-F238E27FC236}">
              <a16:creationId xmlns:a16="http://schemas.microsoft.com/office/drawing/2014/main" id="{FFFCF30E-AEE7-4CA2-8B4C-363978E30F9B}"/>
            </a:ext>
          </a:extLst>
        </xdr:cNvPr>
        <xdr:cNvCxnSpPr/>
      </xdr:nvCxnSpPr>
      <xdr:spPr>
        <a:xfrm>
          <a:off x="11537950" y="14112239"/>
          <a:ext cx="80645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669" name="n_1aveValue【児童館】&#10;有形固定資産減価償却率">
          <a:extLst>
            <a:ext uri="{FF2B5EF4-FFF2-40B4-BE49-F238E27FC236}">
              <a16:creationId xmlns:a16="http://schemas.microsoft.com/office/drawing/2014/main" id="{5C9FC08D-E7AE-4F84-83B2-CD17960E15EE}"/>
            </a:ext>
          </a:extLst>
        </xdr:cNvPr>
        <xdr:cNvSpPr txBox="1"/>
      </xdr:nvSpPr>
      <xdr:spPr>
        <a:xfrm>
          <a:off x="13742044" y="134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670" name="n_2aveValue【児童館】&#10;有形固定資産減価償却率">
          <a:extLst>
            <a:ext uri="{FF2B5EF4-FFF2-40B4-BE49-F238E27FC236}">
              <a16:creationId xmlns:a16="http://schemas.microsoft.com/office/drawing/2014/main" id="{0361B7D5-597A-4B61-BC15-EAB0B4A5EEFC}"/>
            </a:ext>
          </a:extLst>
        </xdr:cNvPr>
        <xdr:cNvSpPr txBox="1"/>
      </xdr:nvSpPr>
      <xdr:spPr>
        <a:xfrm>
          <a:off x="12960994" y="13370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71" name="n_3aveValue【児童館】&#10;有形固定資産減価償却率">
          <a:extLst>
            <a:ext uri="{FF2B5EF4-FFF2-40B4-BE49-F238E27FC236}">
              <a16:creationId xmlns:a16="http://schemas.microsoft.com/office/drawing/2014/main" id="{CF47C103-976B-41EA-A742-3177C8129A64}"/>
            </a:ext>
          </a:extLst>
        </xdr:cNvPr>
        <xdr:cNvSpPr txBox="1"/>
      </xdr:nvSpPr>
      <xdr:spPr>
        <a:xfrm>
          <a:off x="12167244" y="1341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672" name="n_4aveValue【児童館】&#10;有形固定資産減価償却率">
          <a:extLst>
            <a:ext uri="{FF2B5EF4-FFF2-40B4-BE49-F238E27FC236}">
              <a16:creationId xmlns:a16="http://schemas.microsoft.com/office/drawing/2014/main" id="{D415E211-E715-402F-A031-1B958424BBCB}"/>
            </a:ext>
          </a:extLst>
        </xdr:cNvPr>
        <xdr:cNvSpPr txBox="1"/>
      </xdr:nvSpPr>
      <xdr:spPr>
        <a:xfrm>
          <a:off x="11354444" y="13429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50635</xdr:rowOff>
    </xdr:from>
    <xdr:ext cx="405111" cy="259045"/>
    <xdr:sp macro="" textlink="">
      <xdr:nvSpPr>
        <xdr:cNvPr id="673" name="n_1mainValue【児童館】&#10;有形固定資産減価償却率">
          <a:extLst>
            <a:ext uri="{FF2B5EF4-FFF2-40B4-BE49-F238E27FC236}">
              <a16:creationId xmlns:a16="http://schemas.microsoft.com/office/drawing/2014/main" id="{A3C7BFEC-000A-46B7-8047-1558B9E77E32}"/>
            </a:ext>
          </a:extLst>
        </xdr:cNvPr>
        <xdr:cNvSpPr txBox="1"/>
      </xdr:nvSpPr>
      <xdr:spPr>
        <a:xfrm>
          <a:off x="13742044" y="14255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14713</xdr:rowOff>
    </xdr:from>
    <xdr:ext cx="405111" cy="259045"/>
    <xdr:sp macro="" textlink="">
      <xdr:nvSpPr>
        <xdr:cNvPr id="674" name="n_2mainValue【児童館】&#10;有形固定資産減価償却率">
          <a:extLst>
            <a:ext uri="{FF2B5EF4-FFF2-40B4-BE49-F238E27FC236}">
              <a16:creationId xmlns:a16="http://schemas.microsoft.com/office/drawing/2014/main" id="{C6CCFF4F-80BE-4099-81F3-DD591E15061C}"/>
            </a:ext>
          </a:extLst>
        </xdr:cNvPr>
        <xdr:cNvSpPr txBox="1"/>
      </xdr:nvSpPr>
      <xdr:spPr>
        <a:xfrm>
          <a:off x="12960994" y="1421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150240</xdr:rowOff>
    </xdr:from>
    <xdr:ext cx="405111" cy="259045"/>
    <xdr:sp macro="" textlink="">
      <xdr:nvSpPr>
        <xdr:cNvPr id="675" name="n_3mainValue【児童館】&#10;有形固定資産減価償却率">
          <a:extLst>
            <a:ext uri="{FF2B5EF4-FFF2-40B4-BE49-F238E27FC236}">
              <a16:creationId xmlns:a16="http://schemas.microsoft.com/office/drawing/2014/main" id="{AB98CAF6-8D10-427B-8EDA-D7400531980E}"/>
            </a:ext>
          </a:extLst>
        </xdr:cNvPr>
        <xdr:cNvSpPr txBox="1"/>
      </xdr:nvSpPr>
      <xdr:spPr>
        <a:xfrm>
          <a:off x="12167244" y="14190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114316</xdr:rowOff>
    </xdr:from>
    <xdr:ext cx="405111" cy="259045"/>
    <xdr:sp macro="" textlink="">
      <xdr:nvSpPr>
        <xdr:cNvPr id="676" name="n_4mainValue【児童館】&#10;有形固定資産減価償却率">
          <a:extLst>
            <a:ext uri="{FF2B5EF4-FFF2-40B4-BE49-F238E27FC236}">
              <a16:creationId xmlns:a16="http://schemas.microsoft.com/office/drawing/2014/main" id="{14BD647E-70FD-46D2-93FF-98C9B6B4C034}"/>
            </a:ext>
          </a:extLst>
        </xdr:cNvPr>
        <xdr:cNvSpPr txBox="1"/>
      </xdr:nvSpPr>
      <xdr:spPr>
        <a:xfrm>
          <a:off x="113544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37C708AF-4EDE-48C8-BB94-F30DB256BD6A}"/>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768C7B40-7B3E-4A34-A548-7358F48451B9}"/>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8C05ACD2-B383-4BA1-8713-5F93450430BB}"/>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F448D104-C2BB-4F90-A0E3-32F04175B006}"/>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13470F3C-29D0-49E7-93AB-0844BCD765E2}"/>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21B5054D-B6B4-416E-BD06-3AE0E5FB8B62}"/>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23209B54-4600-40A5-8289-B7942F94462F}"/>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C6E8F51F-5162-4C75-9C4E-E946EB5141BC}"/>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858735D8-7324-4976-9E07-30AD828C8292}"/>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5437FB95-CBE6-420D-98B0-321CFD03E279}"/>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a:extLst>
            <a:ext uri="{FF2B5EF4-FFF2-40B4-BE49-F238E27FC236}">
              <a16:creationId xmlns:a16="http://schemas.microsoft.com/office/drawing/2014/main" id="{E9DC4030-A8F8-4F35-BC0E-E92B03D2DABE}"/>
            </a:ext>
          </a:extLst>
        </xdr:cNvPr>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a:extLst>
            <a:ext uri="{FF2B5EF4-FFF2-40B4-BE49-F238E27FC236}">
              <a16:creationId xmlns:a16="http://schemas.microsoft.com/office/drawing/2014/main" id="{DAE9F6B2-38B3-4D93-A74A-9210058CA995}"/>
            </a:ext>
          </a:extLst>
        </xdr:cNvPr>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a:extLst>
            <a:ext uri="{FF2B5EF4-FFF2-40B4-BE49-F238E27FC236}">
              <a16:creationId xmlns:a16="http://schemas.microsoft.com/office/drawing/2014/main" id="{51F8B355-14D1-4659-A35B-93159D4BDB3B}"/>
            </a:ext>
          </a:extLst>
        </xdr:cNvPr>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a:extLst>
            <a:ext uri="{FF2B5EF4-FFF2-40B4-BE49-F238E27FC236}">
              <a16:creationId xmlns:a16="http://schemas.microsoft.com/office/drawing/2014/main" id="{FCF40119-1F71-48FC-AA3A-D9559C270BE6}"/>
            </a:ext>
          </a:extLst>
        </xdr:cNvPr>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a:extLst>
            <a:ext uri="{FF2B5EF4-FFF2-40B4-BE49-F238E27FC236}">
              <a16:creationId xmlns:a16="http://schemas.microsoft.com/office/drawing/2014/main" id="{72B54273-DBA5-4746-81B1-9E7BAC334B8B}"/>
            </a:ext>
          </a:extLst>
        </xdr:cNvPr>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a:extLst>
            <a:ext uri="{FF2B5EF4-FFF2-40B4-BE49-F238E27FC236}">
              <a16:creationId xmlns:a16="http://schemas.microsoft.com/office/drawing/2014/main" id="{F4BDD181-C19F-47E4-BA83-436CEF36E8C6}"/>
            </a:ext>
          </a:extLst>
        </xdr:cNvPr>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a:extLst>
            <a:ext uri="{FF2B5EF4-FFF2-40B4-BE49-F238E27FC236}">
              <a16:creationId xmlns:a16="http://schemas.microsoft.com/office/drawing/2014/main" id="{23E3D562-5E99-4432-8005-3B14AF89BAF9}"/>
            </a:ext>
          </a:extLst>
        </xdr:cNvPr>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a:extLst>
            <a:ext uri="{FF2B5EF4-FFF2-40B4-BE49-F238E27FC236}">
              <a16:creationId xmlns:a16="http://schemas.microsoft.com/office/drawing/2014/main" id="{8F0DE7E3-BF1F-48A6-B827-F9271757F7F4}"/>
            </a:ext>
          </a:extLst>
        </xdr:cNvPr>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a:extLst>
            <a:ext uri="{FF2B5EF4-FFF2-40B4-BE49-F238E27FC236}">
              <a16:creationId xmlns:a16="http://schemas.microsoft.com/office/drawing/2014/main" id="{F7B5CF1D-DFD6-4CC4-AAD3-02B2D0D411DE}"/>
            </a:ext>
          </a:extLst>
        </xdr:cNvPr>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a:extLst>
            <a:ext uri="{FF2B5EF4-FFF2-40B4-BE49-F238E27FC236}">
              <a16:creationId xmlns:a16="http://schemas.microsoft.com/office/drawing/2014/main" id="{F02B3EBC-9A63-4F45-BBA3-E7530509D915}"/>
            </a:ext>
          </a:extLst>
        </xdr:cNvPr>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a:extLst>
            <a:ext uri="{FF2B5EF4-FFF2-40B4-BE49-F238E27FC236}">
              <a16:creationId xmlns:a16="http://schemas.microsoft.com/office/drawing/2014/main" id="{1D11409A-5B1B-4282-99B1-C724CF011B1F}"/>
            </a:ext>
          </a:extLst>
        </xdr:cNvPr>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a:extLst>
            <a:ext uri="{FF2B5EF4-FFF2-40B4-BE49-F238E27FC236}">
              <a16:creationId xmlns:a16="http://schemas.microsoft.com/office/drawing/2014/main" id="{2CB8C6DB-6ACB-4C90-968D-E5EDB7FC716C}"/>
            </a:ext>
          </a:extLst>
        </xdr:cNvPr>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1289EC72-C07C-4E2C-9BA3-F91F8A4E36B0}"/>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4BD76161-DA1D-48EB-BD6E-F860B0B61084}"/>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3F04C59D-4EBC-4855-BB3A-4041D688AAB1}"/>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02" name="直線コネクタ 701">
          <a:extLst>
            <a:ext uri="{FF2B5EF4-FFF2-40B4-BE49-F238E27FC236}">
              <a16:creationId xmlns:a16="http://schemas.microsoft.com/office/drawing/2014/main" id="{5D790CC7-D6E2-4EF9-9822-7BEF5B4A70D8}"/>
            </a:ext>
          </a:extLst>
        </xdr:cNvPr>
        <xdr:cNvCxnSpPr/>
      </xdr:nvCxnSpPr>
      <xdr:spPr>
        <a:xfrm flipV="1">
          <a:off x="19951064" y="12987564"/>
          <a:ext cx="0" cy="1364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03" name="【児童館】&#10;一人当たり面積最小値テキスト">
          <a:extLst>
            <a:ext uri="{FF2B5EF4-FFF2-40B4-BE49-F238E27FC236}">
              <a16:creationId xmlns:a16="http://schemas.microsoft.com/office/drawing/2014/main" id="{8FEA2351-19B6-48E9-A18E-47A63575AE46}"/>
            </a:ext>
          </a:extLst>
        </xdr:cNvPr>
        <xdr:cNvSpPr txBox="1"/>
      </xdr:nvSpPr>
      <xdr:spPr>
        <a:xfrm>
          <a:off x="19989800" y="1435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704" name="直線コネクタ 703">
          <a:extLst>
            <a:ext uri="{FF2B5EF4-FFF2-40B4-BE49-F238E27FC236}">
              <a16:creationId xmlns:a16="http://schemas.microsoft.com/office/drawing/2014/main" id="{E7722651-775B-46A2-B64C-D3F4B14C24FB}"/>
            </a:ext>
          </a:extLst>
        </xdr:cNvPr>
        <xdr:cNvCxnSpPr/>
      </xdr:nvCxnSpPr>
      <xdr:spPr>
        <a:xfrm>
          <a:off x="19881850" y="143519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5" name="【児童館】&#10;一人当たり面積最大値テキスト">
          <a:extLst>
            <a:ext uri="{FF2B5EF4-FFF2-40B4-BE49-F238E27FC236}">
              <a16:creationId xmlns:a16="http://schemas.microsoft.com/office/drawing/2014/main" id="{CD3A1CE5-9BDF-49E8-A28E-CEDAC103208D}"/>
            </a:ext>
          </a:extLst>
        </xdr:cNvPr>
        <xdr:cNvSpPr txBox="1"/>
      </xdr:nvSpPr>
      <xdr:spPr>
        <a:xfrm>
          <a:off x="19989800" y="1276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6" name="直線コネクタ 705">
          <a:extLst>
            <a:ext uri="{FF2B5EF4-FFF2-40B4-BE49-F238E27FC236}">
              <a16:creationId xmlns:a16="http://schemas.microsoft.com/office/drawing/2014/main" id="{9A00E882-1313-41C9-A408-3B62075B00A5}"/>
            </a:ext>
          </a:extLst>
        </xdr:cNvPr>
        <xdr:cNvCxnSpPr/>
      </xdr:nvCxnSpPr>
      <xdr:spPr>
        <a:xfrm>
          <a:off x="19881850" y="129875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7456</xdr:rowOff>
    </xdr:from>
    <xdr:ext cx="469744" cy="259045"/>
    <xdr:sp macro="" textlink="">
      <xdr:nvSpPr>
        <xdr:cNvPr id="707" name="【児童館】&#10;一人当たり面積平均値テキスト">
          <a:extLst>
            <a:ext uri="{FF2B5EF4-FFF2-40B4-BE49-F238E27FC236}">
              <a16:creationId xmlns:a16="http://schemas.microsoft.com/office/drawing/2014/main" id="{5F7C8464-344C-4871-8182-8C111EDC74B0}"/>
            </a:ext>
          </a:extLst>
        </xdr:cNvPr>
        <xdr:cNvSpPr txBox="1"/>
      </xdr:nvSpPr>
      <xdr:spPr>
        <a:xfrm>
          <a:off x="19989800" y="13882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08" name="フローチャート: 判断 707">
          <a:extLst>
            <a:ext uri="{FF2B5EF4-FFF2-40B4-BE49-F238E27FC236}">
              <a16:creationId xmlns:a16="http://schemas.microsoft.com/office/drawing/2014/main" id="{45B1557D-9F48-4BCE-876E-DD17E323CDD8}"/>
            </a:ext>
          </a:extLst>
        </xdr:cNvPr>
        <xdr:cNvSpPr/>
      </xdr:nvSpPr>
      <xdr:spPr>
        <a:xfrm>
          <a:off x="19900900" y="140307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709" name="フローチャート: 判断 708">
          <a:extLst>
            <a:ext uri="{FF2B5EF4-FFF2-40B4-BE49-F238E27FC236}">
              <a16:creationId xmlns:a16="http://schemas.microsoft.com/office/drawing/2014/main" id="{11FD927B-5819-4427-A457-B1CA96416550}"/>
            </a:ext>
          </a:extLst>
        </xdr:cNvPr>
        <xdr:cNvSpPr/>
      </xdr:nvSpPr>
      <xdr:spPr>
        <a:xfrm>
          <a:off x="19157950" y="1399812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710" name="フローチャート: 判断 709">
          <a:extLst>
            <a:ext uri="{FF2B5EF4-FFF2-40B4-BE49-F238E27FC236}">
              <a16:creationId xmlns:a16="http://schemas.microsoft.com/office/drawing/2014/main" id="{02D9CBA4-A320-436B-B45C-4CFBC0CA005B}"/>
            </a:ext>
          </a:extLst>
        </xdr:cNvPr>
        <xdr:cNvSpPr/>
      </xdr:nvSpPr>
      <xdr:spPr>
        <a:xfrm>
          <a:off x="18345150" y="139981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11" name="フローチャート: 判断 710">
          <a:extLst>
            <a:ext uri="{FF2B5EF4-FFF2-40B4-BE49-F238E27FC236}">
              <a16:creationId xmlns:a16="http://schemas.microsoft.com/office/drawing/2014/main" id="{D9D0A8F2-8805-45AE-B2C1-E989EF1FF36C}"/>
            </a:ext>
          </a:extLst>
        </xdr:cNvPr>
        <xdr:cNvSpPr/>
      </xdr:nvSpPr>
      <xdr:spPr>
        <a:xfrm>
          <a:off x="17551400" y="140090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12" name="フローチャート: 判断 711">
          <a:extLst>
            <a:ext uri="{FF2B5EF4-FFF2-40B4-BE49-F238E27FC236}">
              <a16:creationId xmlns:a16="http://schemas.microsoft.com/office/drawing/2014/main" id="{BB65FCB4-5719-4917-95F7-63223234ED81}"/>
            </a:ext>
          </a:extLst>
        </xdr:cNvPr>
        <xdr:cNvSpPr/>
      </xdr:nvSpPr>
      <xdr:spPr>
        <a:xfrm>
          <a:off x="16757650" y="140090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D91A979E-EA34-430D-9E51-0CB58E6AA737}"/>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98885F08-BF90-494C-B0DF-8D350C362956}"/>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9542573B-F84D-4675-B037-2A93EBEE757D}"/>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4DCA2D58-32AE-495C-AC8A-1F2FE0FAC615}"/>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6EF9CEED-B038-4A88-9009-8CE7284060AF}"/>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41729</xdr:rowOff>
    </xdr:from>
    <xdr:to>
      <xdr:col>116</xdr:col>
      <xdr:colOff>114300</xdr:colOff>
      <xdr:row>86</xdr:row>
      <xdr:rowOff>143329</xdr:rowOff>
    </xdr:to>
    <xdr:sp macro="" textlink="">
      <xdr:nvSpPr>
        <xdr:cNvPr id="718" name="楕円 717">
          <a:extLst>
            <a:ext uri="{FF2B5EF4-FFF2-40B4-BE49-F238E27FC236}">
              <a16:creationId xmlns:a16="http://schemas.microsoft.com/office/drawing/2014/main" id="{5CB464E2-8727-4214-A4CB-B4280D994AC1}"/>
            </a:ext>
          </a:extLst>
        </xdr:cNvPr>
        <xdr:cNvSpPr/>
      </xdr:nvSpPr>
      <xdr:spPr>
        <a:xfrm>
          <a:off x="19900900" y="1424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128106</xdr:rowOff>
    </xdr:from>
    <xdr:ext cx="469744" cy="259045"/>
    <xdr:sp macro="" textlink="">
      <xdr:nvSpPr>
        <xdr:cNvPr id="719" name="【児童館】&#10;一人当たり面積該当値テキスト">
          <a:extLst>
            <a:ext uri="{FF2B5EF4-FFF2-40B4-BE49-F238E27FC236}">
              <a16:creationId xmlns:a16="http://schemas.microsoft.com/office/drawing/2014/main" id="{CF633BEB-BA5A-4F5A-BE5F-66D3F6BDE3F1}"/>
            </a:ext>
          </a:extLst>
        </xdr:cNvPr>
        <xdr:cNvSpPr txBox="1"/>
      </xdr:nvSpPr>
      <xdr:spPr>
        <a:xfrm>
          <a:off x="19989800" y="1416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41729</xdr:rowOff>
    </xdr:from>
    <xdr:to>
      <xdr:col>112</xdr:col>
      <xdr:colOff>38100</xdr:colOff>
      <xdr:row>86</xdr:row>
      <xdr:rowOff>143329</xdr:rowOff>
    </xdr:to>
    <xdr:sp macro="" textlink="">
      <xdr:nvSpPr>
        <xdr:cNvPr id="720" name="楕円 719">
          <a:extLst>
            <a:ext uri="{FF2B5EF4-FFF2-40B4-BE49-F238E27FC236}">
              <a16:creationId xmlns:a16="http://schemas.microsoft.com/office/drawing/2014/main" id="{B21E7C79-BF25-4453-88AC-596590CEFB86}"/>
            </a:ext>
          </a:extLst>
        </xdr:cNvPr>
        <xdr:cNvSpPr/>
      </xdr:nvSpPr>
      <xdr:spPr>
        <a:xfrm>
          <a:off x="19157950" y="1424667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92529</xdr:rowOff>
    </xdr:from>
    <xdr:to>
      <xdr:col>116</xdr:col>
      <xdr:colOff>63500</xdr:colOff>
      <xdr:row>86</xdr:row>
      <xdr:rowOff>92529</xdr:rowOff>
    </xdr:to>
    <xdr:cxnSp macro="">
      <xdr:nvCxnSpPr>
        <xdr:cNvPr id="721" name="直線コネクタ 720">
          <a:extLst>
            <a:ext uri="{FF2B5EF4-FFF2-40B4-BE49-F238E27FC236}">
              <a16:creationId xmlns:a16="http://schemas.microsoft.com/office/drawing/2014/main" id="{DD9A6C56-7805-42D0-B7D2-A6D3C8C05641}"/>
            </a:ext>
          </a:extLst>
        </xdr:cNvPr>
        <xdr:cNvCxnSpPr/>
      </xdr:nvCxnSpPr>
      <xdr:spPr>
        <a:xfrm>
          <a:off x="19202400" y="14297479"/>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41729</xdr:rowOff>
    </xdr:from>
    <xdr:to>
      <xdr:col>107</xdr:col>
      <xdr:colOff>101600</xdr:colOff>
      <xdr:row>86</xdr:row>
      <xdr:rowOff>143329</xdr:rowOff>
    </xdr:to>
    <xdr:sp macro="" textlink="">
      <xdr:nvSpPr>
        <xdr:cNvPr id="722" name="楕円 721">
          <a:extLst>
            <a:ext uri="{FF2B5EF4-FFF2-40B4-BE49-F238E27FC236}">
              <a16:creationId xmlns:a16="http://schemas.microsoft.com/office/drawing/2014/main" id="{ED929B93-D00F-4892-AC20-9D5DFB3D4D4B}"/>
            </a:ext>
          </a:extLst>
        </xdr:cNvPr>
        <xdr:cNvSpPr/>
      </xdr:nvSpPr>
      <xdr:spPr>
        <a:xfrm>
          <a:off x="18345150" y="1424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92529</xdr:rowOff>
    </xdr:from>
    <xdr:to>
      <xdr:col>111</xdr:col>
      <xdr:colOff>177800</xdr:colOff>
      <xdr:row>86</xdr:row>
      <xdr:rowOff>92529</xdr:rowOff>
    </xdr:to>
    <xdr:cxnSp macro="">
      <xdr:nvCxnSpPr>
        <xdr:cNvPr id="723" name="直線コネクタ 722">
          <a:extLst>
            <a:ext uri="{FF2B5EF4-FFF2-40B4-BE49-F238E27FC236}">
              <a16:creationId xmlns:a16="http://schemas.microsoft.com/office/drawing/2014/main" id="{6ABC6A46-8B51-4F46-8DA8-D994C78E9B8A}"/>
            </a:ext>
          </a:extLst>
        </xdr:cNvPr>
        <xdr:cNvCxnSpPr/>
      </xdr:nvCxnSpPr>
      <xdr:spPr>
        <a:xfrm>
          <a:off x="18395950" y="1429747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41729</xdr:rowOff>
    </xdr:from>
    <xdr:to>
      <xdr:col>102</xdr:col>
      <xdr:colOff>165100</xdr:colOff>
      <xdr:row>86</xdr:row>
      <xdr:rowOff>143329</xdr:rowOff>
    </xdr:to>
    <xdr:sp macro="" textlink="">
      <xdr:nvSpPr>
        <xdr:cNvPr id="724" name="楕円 723">
          <a:extLst>
            <a:ext uri="{FF2B5EF4-FFF2-40B4-BE49-F238E27FC236}">
              <a16:creationId xmlns:a16="http://schemas.microsoft.com/office/drawing/2014/main" id="{8AA527E2-B8FF-4E4C-87A9-57DCC2FE7BB3}"/>
            </a:ext>
          </a:extLst>
        </xdr:cNvPr>
        <xdr:cNvSpPr/>
      </xdr:nvSpPr>
      <xdr:spPr>
        <a:xfrm>
          <a:off x="17551400" y="1424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92529</xdr:rowOff>
    </xdr:from>
    <xdr:to>
      <xdr:col>107</xdr:col>
      <xdr:colOff>50800</xdr:colOff>
      <xdr:row>86</xdr:row>
      <xdr:rowOff>92529</xdr:rowOff>
    </xdr:to>
    <xdr:cxnSp macro="">
      <xdr:nvCxnSpPr>
        <xdr:cNvPr id="725" name="直線コネクタ 724">
          <a:extLst>
            <a:ext uri="{FF2B5EF4-FFF2-40B4-BE49-F238E27FC236}">
              <a16:creationId xmlns:a16="http://schemas.microsoft.com/office/drawing/2014/main" id="{B1069174-3CE8-46C1-BD02-9613EC8170B4}"/>
            </a:ext>
          </a:extLst>
        </xdr:cNvPr>
        <xdr:cNvCxnSpPr/>
      </xdr:nvCxnSpPr>
      <xdr:spPr>
        <a:xfrm>
          <a:off x="17602200" y="1429747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41729</xdr:rowOff>
    </xdr:from>
    <xdr:to>
      <xdr:col>98</xdr:col>
      <xdr:colOff>38100</xdr:colOff>
      <xdr:row>86</xdr:row>
      <xdr:rowOff>143329</xdr:rowOff>
    </xdr:to>
    <xdr:sp macro="" textlink="">
      <xdr:nvSpPr>
        <xdr:cNvPr id="726" name="楕円 725">
          <a:extLst>
            <a:ext uri="{FF2B5EF4-FFF2-40B4-BE49-F238E27FC236}">
              <a16:creationId xmlns:a16="http://schemas.microsoft.com/office/drawing/2014/main" id="{7080A66C-10C2-4688-BFCD-6E9E69491ED7}"/>
            </a:ext>
          </a:extLst>
        </xdr:cNvPr>
        <xdr:cNvSpPr/>
      </xdr:nvSpPr>
      <xdr:spPr>
        <a:xfrm>
          <a:off x="16757650" y="1424667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92529</xdr:rowOff>
    </xdr:from>
    <xdr:to>
      <xdr:col>102</xdr:col>
      <xdr:colOff>114300</xdr:colOff>
      <xdr:row>86</xdr:row>
      <xdr:rowOff>92529</xdr:rowOff>
    </xdr:to>
    <xdr:cxnSp macro="">
      <xdr:nvCxnSpPr>
        <xdr:cNvPr id="727" name="直線コネクタ 726">
          <a:extLst>
            <a:ext uri="{FF2B5EF4-FFF2-40B4-BE49-F238E27FC236}">
              <a16:creationId xmlns:a16="http://schemas.microsoft.com/office/drawing/2014/main" id="{FFE381A0-4C95-4E50-B975-8C51848D66D8}"/>
            </a:ext>
          </a:extLst>
        </xdr:cNvPr>
        <xdr:cNvCxnSpPr/>
      </xdr:nvCxnSpPr>
      <xdr:spPr>
        <a:xfrm>
          <a:off x="16802100" y="1429747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70048</xdr:rowOff>
    </xdr:from>
    <xdr:ext cx="469744" cy="259045"/>
    <xdr:sp macro="" textlink="">
      <xdr:nvSpPr>
        <xdr:cNvPr id="728" name="n_1aveValue【児童館】&#10;一人当たり面積">
          <a:extLst>
            <a:ext uri="{FF2B5EF4-FFF2-40B4-BE49-F238E27FC236}">
              <a16:creationId xmlns:a16="http://schemas.microsoft.com/office/drawing/2014/main" id="{2DBEA769-1AE6-456D-9CA9-A9F8DEAF5E0D}"/>
            </a:ext>
          </a:extLst>
        </xdr:cNvPr>
        <xdr:cNvSpPr txBox="1"/>
      </xdr:nvSpPr>
      <xdr:spPr>
        <a:xfrm>
          <a:off x="18980227" y="1377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70048</xdr:rowOff>
    </xdr:from>
    <xdr:ext cx="469744" cy="259045"/>
    <xdr:sp macro="" textlink="">
      <xdr:nvSpPr>
        <xdr:cNvPr id="729" name="n_2aveValue【児童館】&#10;一人当たり面積">
          <a:extLst>
            <a:ext uri="{FF2B5EF4-FFF2-40B4-BE49-F238E27FC236}">
              <a16:creationId xmlns:a16="http://schemas.microsoft.com/office/drawing/2014/main" id="{41579E4B-A335-4A53-93DD-722692CF6994}"/>
            </a:ext>
          </a:extLst>
        </xdr:cNvPr>
        <xdr:cNvSpPr txBox="1"/>
      </xdr:nvSpPr>
      <xdr:spPr>
        <a:xfrm>
          <a:off x="18180127" y="1377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730" name="n_3aveValue【児童館】&#10;一人当たり面積">
          <a:extLst>
            <a:ext uri="{FF2B5EF4-FFF2-40B4-BE49-F238E27FC236}">
              <a16:creationId xmlns:a16="http://schemas.microsoft.com/office/drawing/2014/main" id="{A8EB0AF1-4901-4FDF-B422-ED996D455AD0}"/>
            </a:ext>
          </a:extLst>
        </xdr:cNvPr>
        <xdr:cNvSpPr txBox="1"/>
      </xdr:nvSpPr>
      <xdr:spPr>
        <a:xfrm>
          <a:off x="17386377" y="1379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731" name="n_4aveValue【児童館】&#10;一人当たり面積">
          <a:extLst>
            <a:ext uri="{FF2B5EF4-FFF2-40B4-BE49-F238E27FC236}">
              <a16:creationId xmlns:a16="http://schemas.microsoft.com/office/drawing/2014/main" id="{590F8649-6B80-4576-A9BE-C1BDF7F1AAA6}"/>
            </a:ext>
          </a:extLst>
        </xdr:cNvPr>
        <xdr:cNvSpPr txBox="1"/>
      </xdr:nvSpPr>
      <xdr:spPr>
        <a:xfrm>
          <a:off x="16592627" y="1379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134456</xdr:rowOff>
    </xdr:from>
    <xdr:ext cx="469744" cy="259045"/>
    <xdr:sp macro="" textlink="">
      <xdr:nvSpPr>
        <xdr:cNvPr id="732" name="n_1mainValue【児童館】&#10;一人当たり面積">
          <a:extLst>
            <a:ext uri="{FF2B5EF4-FFF2-40B4-BE49-F238E27FC236}">
              <a16:creationId xmlns:a16="http://schemas.microsoft.com/office/drawing/2014/main" id="{DE27EEE1-D5E4-48B9-94E8-7FBBAFCD3322}"/>
            </a:ext>
          </a:extLst>
        </xdr:cNvPr>
        <xdr:cNvSpPr txBox="1"/>
      </xdr:nvSpPr>
      <xdr:spPr>
        <a:xfrm>
          <a:off x="18980227" y="1433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134456</xdr:rowOff>
    </xdr:from>
    <xdr:ext cx="469744" cy="259045"/>
    <xdr:sp macro="" textlink="">
      <xdr:nvSpPr>
        <xdr:cNvPr id="733" name="n_2mainValue【児童館】&#10;一人当たり面積">
          <a:extLst>
            <a:ext uri="{FF2B5EF4-FFF2-40B4-BE49-F238E27FC236}">
              <a16:creationId xmlns:a16="http://schemas.microsoft.com/office/drawing/2014/main" id="{9040DC5A-574B-447E-8746-10E3A13EB1DF}"/>
            </a:ext>
          </a:extLst>
        </xdr:cNvPr>
        <xdr:cNvSpPr txBox="1"/>
      </xdr:nvSpPr>
      <xdr:spPr>
        <a:xfrm>
          <a:off x="18180127" y="1433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134456</xdr:rowOff>
    </xdr:from>
    <xdr:ext cx="469744" cy="259045"/>
    <xdr:sp macro="" textlink="">
      <xdr:nvSpPr>
        <xdr:cNvPr id="734" name="n_3mainValue【児童館】&#10;一人当たり面積">
          <a:extLst>
            <a:ext uri="{FF2B5EF4-FFF2-40B4-BE49-F238E27FC236}">
              <a16:creationId xmlns:a16="http://schemas.microsoft.com/office/drawing/2014/main" id="{B2B51E81-792E-4104-AC78-0AA09C304B68}"/>
            </a:ext>
          </a:extLst>
        </xdr:cNvPr>
        <xdr:cNvSpPr txBox="1"/>
      </xdr:nvSpPr>
      <xdr:spPr>
        <a:xfrm>
          <a:off x="17386377" y="1433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134456</xdr:rowOff>
    </xdr:from>
    <xdr:ext cx="469744" cy="259045"/>
    <xdr:sp macro="" textlink="">
      <xdr:nvSpPr>
        <xdr:cNvPr id="735" name="n_4mainValue【児童館】&#10;一人当たり面積">
          <a:extLst>
            <a:ext uri="{FF2B5EF4-FFF2-40B4-BE49-F238E27FC236}">
              <a16:creationId xmlns:a16="http://schemas.microsoft.com/office/drawing/2014/main" id="{2F8E2839-BE5C-4F93-B830-30A35D16E072}"/>
            </a:ext>
          </a:extLst>
        </xdr:cNvPr>
        <xdr:cNvSpPr txBox="1"/>
      </xdr:nvSpPr>
      <xdr:spPr>
        <a:xfrm>
          <a:off x="16592627" y="1433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F05AE71B-0C66-4BD4-BB90-8C2444FC52B6}"/>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B6A36DFC-15A1-4C41-92D6-D31ABF6D04BF}"/>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1CA79C9E-88E6-4F2B-8E56-6FBB0EAA1EEC}"/>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CAAACD85-1A09-4F9A-B316-24C6D3BA581A}"/>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F820FB88-CB27-408B-9AE2-5367A5AACED7}"/>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29E4ACA3-B3E1-4E05-B3DF-329D68D0169B}"/>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80726B79-A25A-47BD-8441-56E31D96E95F}"/>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A2CE4B41-BCB5-423D-B1A4-884E43E92AD8}"/>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81A8DE05-F494-4E21-9A3B-47A926A04437}"/>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50618AA-9FA9-4E19-A1DF-1E2CC02B6DF4}"/>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EE9F880-0A9A-4EEB-9E9A-21BF9199AECF}"/>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27CB51BC-FBFA-46A6-8E87-380626F9783F}"/>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CBC9E302-C025-41DB-9D46-EE2C3ACB9625}"/>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E9DFF022-DFEA-42CD-ABC0-0F2907A0087C}"/>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E01271EA-3616-42F5-BBA5-D39A90BB944C}"/>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96DEAF48-CEC0-4ABC-A31F-569AE6E0D83C}"/>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CDCA3EED-9908-4403-9F0E-9A43C6D45F74}"/>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289B98CE-81D4-4FB9-95CE-0A2C098FC3A3}"/>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07E814A1-3F99-4CC0-AC2A-9AF52965224E}"/>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0A8FE80C-5BE4-48D1-AF9E-372E43DA4EA4}"/>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3F37495A-AE80-441D-BA2A-85A6100F7FD3}"/>
            </a:ext>
          </a:extLst>
        </xdr:cNvPr>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472913C6-490F-41A3-90D4-27C63F369456}"/>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C568B40F-71A1-41C7-805A-9E9968456496}"/>
            </a:ext>
          </a:extLst>
        </xdr:cNvPr>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905D6CA8-DBE4-4DF5-8E1A-F4DF2CC80845}"/>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60" name="直線コネクタ 759">
          <a:extLst>
            <a:ext uri="{FF2B5EF4-FFF2-40B4-BE49-F238E27FC236}">
              <a16:creationId xmlns:a16="http://schemas.microsoft.com/office/drawing/2014/main" id="{D5C1ABE2-5D11-4F47-9BC3-A15ABAE10C92}"/>
            </a:ext>
          </a:extLst>
        </xdr:cNvPr>
        <xdr:cNvCxnSpPr/>
      </xdr:nvCxnSpPr>
      <xdr:spPr>
        <a:xfrm flipV="1">
          <a:off x="14699614" y="165601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a:extLst>
            <a:ext uri="{FF2B5EF4-FFF2-40B4-BE49-F238E27FC236}">
              <a16:creationId xmlns:a16="http://schemas.microsoft.com/office/drawing/2014/main" id="{3795C737-ADD7-468B-98CE-DA9A76685A4F}"/>
            </a:ext>
          </a:extLst>
        </xdr:cNvPr>
        <xdr:cNvSpPr txBox="1"/>
      </xdr:nvSpPr>
      <xdr:spPr>
        <a:xfrm>
          <a:off x="1473835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a:extLst>
            <a:ext uri="{FF2B5EF4-FFF2-40B4-BE49-F238E27FC236}">
              <a16:creationId xmlns:a16="http://schemas.microsoft.com/office/drawing/2014/main" id="{BC3A0434-ACDB-4688-BB4C-92DD497A683F}"/>
            </a:ext>
          </a:extLst>
        </xdr:cNvPr>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63" name="【公民館】&#10;有形固定資産減価償却率最大値テキスト">
          <a:extLst>
            <a:ext uri="{FF2B5EF4-FFF2-40B4-BE49-F238E27FC236}">
              <a16:creationId xmlns:a16="http://schemas.microsoft.com/office/drawing/2014/main" id="{57DB1EDB-3E50-4684-A7DD-B2E83ECA1B3A}"/>
            </a:ext>
          </a:extLst>
        </xdr:cNvPr>
        <xdr:cNvSpPr txBox="1"/>
      </xdr:nvSpPr>
      <xdr:spPr>
        <a:xfrm>
          <a:off x="14738350" y="16335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64" name="直線コネクタ 763">
          <a:extLst>
            <a:ext uri="{FF2B5EF4-FFF2-40B4-BE49-F238E27FC236}">
              <a16:creationId xmlns:a16="http://schemas.microsoft.com/office/drawing/2014/main" id="{9B7A6DF9-C474-4931-8337-2A8FDFF72144}"/>
            </a:ext>
          </a:extLst>
        </xdr:cNvPr>
        <xdr:cNvCxnSpPr/>
      </xdr:nvCxnSpPr>
      <xdr:spPr>
        <a:xfrm>
          <a:off x="14611350" y="165601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765" name="【公民館】&#10;有形固定資産減価償却率平均値テキスト">
          <a:extLst>
            <a:ext uri="{FF2B5EF4-FFF2-40B4-BE49-F238E27FC236}">
              <a16:creationId xmlns:a16="http://schemas.microsoft.com/office/drawing/2014/main" id="{697555C2-1D12-4B0E-9607-8D9D2A862261}"/>
            </a:ext>
          </a:extLst>
        </xdr:cNvPr>
        <xdr:cNvSpPr txBox="1"/>
      </xdr:nvSpPr>
      <xdr:spPr>
        <a:xfrm>
          <a:off x="14738350" y="17208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6" name="フローチャート: 判断 765">
          <a:extLst>
            <a:ext uri="{FF2B5EF4-FFF2-40B4-BE49-F238E27FC236}">
              <a16:creationId xmlns:a16="http://schemas.microsoft.com/office/drawing/2014/main" id="{C20DE81E-10EF-4D12-B839-7DB3B0BC9D68}"/>
            </a:ext>
          </a:extLst>
        </xdr:cNvPr>
        <xdr:cNvSpPr/>
      </xdr:nvSpPr>
      <xdr:spPr>
        <a:xfrm>
          <a:off x="14649450" y="1735708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7" name="フローチャート: 判断 766">
          <a:extLst>
            <a:ext uri="{FF2B5EF4-FFF2-40B4-BE49-F238E27FC236}">
              <a16:creationId xmlns:a16="http://schemas.microsoft.com/office/drawing/2014/main" id="{02EAE731-379E-426C-98A5-C27339A0E2A4}"/>
            </a:ext>
          </a:extLst>
        </xdr:cNvPr>
        <xdr:cNvSpPr/>
      </xdr:nvSpPr>
      <xdr:spPr>
        <a:xfrm>
          <a:off x="13887450" y="1737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8" name="フローチャート: 判断 767">
          <a:extLst>
            <a:ext uri="{FF2B5EF4-FFF2-40B4-BE49-F238E27FC236}">
              <a16:creationId xmlns:a16="http://schemas.microsoft.com/office/drawing/2014/main" id="{765A0B01-B870-4A84-9C71-9261147DCA3D}"/>
            </a:ext>
          </a:extLst>
        </xdr:cNvPr>
        <xdr:cNvSpPr/>
      </xdr:nvSpPr>
      <xdr:spPr>
        <a:xfrm>
          <a:off x="13093700" y="173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69" name="フローチャート: 判断 768">
          <a:extLst>
            <a:ext uri="{FF2B5EF4-FFF2-40B4-BE49-F238E27FC236}">
              <a16:creationId xmlns:a16="http://schemas.microsoft.com/office/drawing/2014/main" id="{54166DF1-B33A-4F5E-8D63-1BBAA3A91D65}"/>
            </a:ext>
          </a:extLst>
        </xdr:cNvPr>
        <xdr:cNvSpPr/>
      </xdr:nvSpPr>
      <xdr:spPr>
        <a:xfrm>
          <a:off x="12299950" y="173666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70" name="フローチャート: 判断 769">
          <a:extLst>
            <a:ext uri="{FF2B5EF4-FFF2-40B4-BE49-F238E27FC236}">
              <a16:creationId xmlns:a16="http://schemas.microsoft.com/office/drawing/2014/main" id="{D87C7F24-6E81-4E92-9425-01DC9175250D}"/>
            </a:ext>
          </a:extLst>
        </xdr:cNvPr>
        <xdr:cNvSpPr/>
      </xdr:nvSpPr>
      <xdr:spPr>
        <a:xfrm>
          <a:off x="1148715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FA8FE37D-D524-4FEA-8B17-5381C6DB2EF2}"/>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239A04D5-AFC1-466A-9441-8AA44C29CB1A}"/>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D295EC55-8970-47D1-8CD6-C7A46E634C4B}"/>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4149A456-EEF8-4476-84E3-FF66B187FA5A}"/>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7E7A446D-E3C6-4EB8-903D-83035102D704}"/>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50164</xdr:rowOff>
    </xdr:from>
    <xdr:to>
      <xdr:col>85</xdr:col>
      <xdr:colOff>177800</xdr:colOff>
      <xdr:row>108</xdr:row>
      <xdr:rowOff>151764</xdr:rowOff>
    </xdr:to>
    <xdr:sp macro="" textlink="">
      <xdr:nvSpPr>
        <xdr:cNvPr id="776" name="楕円 775">
          <a:extLst>
            <a:ext uri="{FF2B5EF4-FFF2-40B4-BE49-F238E27FC236}">
              <a16:creationId xmlns:a16="http://schemas.microsoft.com/office/drawing/2014/main" id="{3426150B-5059-42CE-B4D3-51784B09CFA3}"/>
            </a:ext>
          </a:extLst>
        </xdr:cNvPr>
        <xdr:cNvSpPr/>
      </xdr:nvSpPr>
      <xdr:spPr>
        <a:xfrm>
          <a:off x="14649450" y="1799526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136541</xdr:rowOff>
    </xdr:from>
    <xdr:ext cx="405111" cy="259045"/>
    <xdr:sp macro="" textlink="">
      <xdr:nvSpPr>
        <xdr:cNvPr id="777" name="【公民館】&#10;有形固定資産減価償却率該当値テキスト">
          <a:extLst>
            <a:ext uri="{FF2B5EF4-FFF2-40B4-BE49-F238E27FC236}">
              <a16:creationId xmlns:a16="http://schemas.microsoft.com/office/drawing/2014/main" id="{23E658D0-3DF9-40B3-94EA-29EAE14CD157}"/>
            </a:ext>
          </a:extLst>
        </xdr:cNvPr>
        <xdr:cNvSpPr txBox="1"/>
      </xdr:nvSpPr>
      <xdr:spPr>
        <a:xfrm>
          <a:off x="14738350" y="17910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34925</xdr:rowOff>
    </xdr:from>
    <xdr:to>
      <xdr:col>81</xdr:col>
      <xdr:colOff>101600</xdr:colOff>
      <xdr:row>108</xdr:row>
      <xdr:rowOff>136525</xdr:rowOff>
    </xdr:to>
    <xdr:sp macro="" textlink="">
      <xdr:nvSpPr>
        <xdr:cNvPr id="778" name="楕円 777">
          <a:extLst>
            <a:ext uri="{FF2B5EF4-FFF2-40B4-BE49-F238E27FC236}">
              <a16:creationId xmlns:a16="http://schemas.microsoft.com/office/drawing/2014/main" id="{6FA4C540-AC00-45E4-93E8-D05B5BAD1007}"/>
            </a:ext>
          </a:extLst>
        </xdr:cNvPr>
        <xdr:cNvSpPr/>
      </xdr:nvSpPr>
      <xdr:spPr>
        <a:xfrm>
          <a:off x="1388745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85725</xdr:rowOff>
    </xdr:from>
    <xdr:to>
      <xdr:col>85</xdr:col>
      <xdr:colOff>127000</xdr:colOff>
      <xdr:row>108</xdr:row>
      <xdr:rowOff>100964</xdr:rowOff>
    </xdr:to>
    <xdr:cxnSp macro="">
      <xdr:nvCxnSpPr>
        <xdr:cNvPr id="779" name="直線コネクタ 778">
          <a:extLst>
            <a:ext uri="{FF2B5EF4-FFF2-40B4-BE49-F238E27FC236}">
              <a16:creationId xmlns:a16="http://schemas.microsoft.com/office/drawing/2014/main" id="{580077D7-895F-4AEE-8A57-A1A36FF830CF}"/>
            </a:ext>
          </a:extLst>
        </xdr:cNvPr>
        <xdr:cNvCxnSpPr/>
      </xdr:nvCxnSpPr>
      <xdr:spPr>
        <a:xfrm>
          <a:off x="13938250" y="18030825"/>
          <a:ext cx="762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17780</xdr:rowOff>
    </xdr:from>
    <xdr:to>
      <xdr:col>76</xdr:col>
      <xdr:colOff>165100</xdr:colOff>
      <xdr:row>108</xdr:row>
      <xdr:rowOff>119380</xdr:rowOff>
    </xdr:to>
    <xdr:sp macro="" textlink="">
      <xdr:nvSpPr>
        <xdr:cNvPr id="780" name="楕円 779">
          <a:extLst>
            <a:ext uri="{FF2B5EF4-FFF2-40B4-BE49-F238E27FC236}">
              <a16:creationId xmlns:a16="http://schemas.microsoft.com/office/drawing/2014/main" id="{82DA0DE0-1AB8-4E87-8D7C-32A76C3E9E43}"/>
            </a:ext>
          </a:extLst>
        </xdr:cNvPr>
        <xdr:cNvSpPr/>
      </xdr:nvSpPr>
      <xdr:spPr>
        <a:xfrm>
          <a:off x="13093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68580</xdr:rowOff>
    </xdr:from>
    <xdr:to>
      <xdr:col>81</xdr:col>
      <xdr:colOff>50800</xdr:colOff>
      <xdr:row>108</xdr:row>
      <xdr:rowOff>85725</xdr:rowOff>
    </xdr:to>
    <xdr:cxnSp macro="">
      <xdr:nvCxnSpPr>
        <xdr:cNvPr id="781" name="直線コネクタ 780">
          <a:extLst>
            <a:ext uri="{FF2B5EF4-FFF2-40B4-BE49-F238E27FC236}">
              <a16:creationId xmlns:a16="http://schemas.microsoft.com/office/drawing/2014/main" id="{FC2D5EB5-9231-4E3E-8AA4-25559EC4217A}"/>
            </a:ext>
          </a:extLst>
        </xdr:cNvPr>
        <xdr:cNvCxnSpPr/>
      </xdr:nvCxnSpPr>
      <xdr:spPr>
        <a:xfrm>
          <a:off x="13144500" y="18013680"/>
          <a:ext cx="79375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636</xdr:rowOff>
    </xdr:from>
    <xdr:to>
      <xdr:col>72</xdr:col>
      <xdr:colOff>38100</xdr:colOff>
      <xdr:row>108</xdr:row>
      <xdr:rowOff>102236</xdr:rowOff>
    </xdr:to>
    <xdr:sp macro="" textlink="">
      <xdr:nvSpPr>
        <xdr:cNvPr id="782" name="楕円 781">
          <a:extLst>
            <a:ext uri="{FF2B5EF4-FFF2-40B4-BE49-F238E27FC236}">
              <a16:creationId xmlns:a16="http://schemas.microsoft.com/office/drawing/2014/main" id="{F17C1CD1-6646-41A4-9BFC-1A665B60F583}"/>
            </a:ext>
          </a:extLst>
        </xdr:cNvPr>
        <xdr:cNvSpPr/>
      </xdr:nvSpPr>
      <xdr:spPr>
        <a:xfrm>
          <a:off x="12299950" y="179457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51436</xdr:rowOff>
    </xdr:from>
    <xdr:to>
      <xdr:col>76</xdr:col>
      <xdr:colOff>114300</xdr:colOff>
      <xdr:row>108</xdr:row>
      <xdr:rowOff>68580</xdr:rowOff>
    </xdr:to>
    <xdr:cxnSp macro="">
      <xdr:nvCxnSpPr>
        <xdr:cNvPr id="783" name="直線コネクタ 782">
          <a:extLst>
            <a:ext uri="{FF2B5EF4-FFF2-40B4-BE49-F238E27FC236}">
              <a16:creationId xmlns:a16="http://schemas.microsoft.com/office/drawing/2014/main" id="{32752D32-AF16-4D12-A777-D2376756137B}"/>
            </a:ext>
          </a:extLst>
        </xdr:cNvPr>
        <xdr:cNvCxnSpPr/>
      </xdr:nvCxnSpPr>
      <xdr:spPr>
        <a:xfrm>
          <a:off x="12344400" y="17996536"/>
          <a:ext cx="8001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153036</xdr:rowOff>
    </xdr:from>
    <xdr:to>
      <xdr:col>67</xdr:col>
      <xdr:colOff>101600</xdr:colOff>
      <xdr:row>107</xdr:row>
      <xdr:rowOff>83186</xdr:rowOff>
    </xdr:to>
    <xdr:sp macro="" textlink="">
      <xdr:nvSpPr>
        <xdr:cNvPr id="784" name="楕円 783">
          <a:extLst>
            <a:ext uri="{FF2B5EF4-FFF2-40B4-BE49-F238E27FC236}">
              <a16:creationId xmlns:a16="http://schemas.microsoft.com/office/drawing/2014/main" id="{F17D1CB8-EE1A-4A7E-AE6D-60ED4E1D18D6}"/>
            </a:ext>
          </a:extLst>
        </xdr:cNvPr>
        <xdr:cNvSpPr/>
      </xdr:nvSpPr>
      <xdr:spPr>
        <a:xfrm>
          <a:off x="1148715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32386</xdr:rowOff>
    </xdr:from>
    <xdr:to>
      <xdr:col>71</xdr:col>
      <xdr:colOff>177800</xdr:colOff>
      <xdr:row>108</xdr:row>
      <xdr:rowOff>51436</xdr:rowOff>
    </xdr:to>
    <xdr:cxnSp macro="">
      <xdr:nvCxnSpPr>
        <xdr:cNvPr id="785" name="直線コネクタ 784">
          <a:extLst>
            <a:ext uri="{FF2B5EF4-FFF2-40B4-BE49-F238E27FC236}">
              <a16:creationId xmlns:a16="http://schemas.microsoft.com/office/drawing/2014/main" id="{F9E3F999-EEB2-45C2-9429-3C775A1A74AF}"/>
            </a:ext>
          </a:extLst>
        </xdr:cNvPr>
        <xdr:cNvCxnSpPr/>
      </xdr:nvCxnSpPr>
      <xdr:spPr>
        <a:xfrm>
          <a:off x="11537950" y="17806036"/>
          <a:ext cx="80645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786" name="n_1aveValue【公民館】&#10;有形固定資産減価償却率">
          <a:extLst>
            <a:ext uri="{FF2B5EF4-FFF2-40B4-BE49-F238E27FC236}">
              <a16:creationId xmlns:a16="http://schemas.microsoft.com/office/drawing/2014/main" id="{2ADFC724-710E-46C5-8A1A-0108146A81CC}"/>
            </a:ext>
          </a:extLst>
        </xdr:cNvPr>
        <xdr:cNvSpPr txBox="1"/>
      </xdr:nvSpPr>
      <xdr:spPr>
        <a:xfrm>
          <a:off x="13742044" y="1715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787" name="n_2aveValue【公民館】&#10;有形固定資産減価償却率">
          <a:extLst>
            <a:ext uri="{FF2B5EF4-FFF2-40B4-BE49-F238E27FC236}">
              <a16:creationId xmlns:a16="http://schemas.microsoft.com/office/drawing/2014/main" id="{7B6134EF-20DA-49F8-9CC5-43D53417CFBA}"/>
            </a:ext>
          </a:extLst>
        </xdr:cNvPr>
        <xdr:cNvSpPr txBox="1"/>
      </xdr:nvSpPr>
      <xdr:spPr>
        <a:xfrm>
          <a:off x="1296099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788" name="n_3aveValue【公民館】&#10;有形固定資産減価償却率">
          <a:extLst>
            <a:ext uri="{FF2B5EF4-FFF2-40B4-BE49-F238E27FC236}">
              <a16:creationId xmlns:a16="http://schemas.microsoft.com/office/drawing/2014/main" id="{82E42EE2-EA2C-4E53-80A0-34B192E77D21}"/>
            </a:ext>
          </a:extLst>
        </xdr:cNvPr>
        <xdr:cNvSpPr txBox="1"/>
      </xdr:nvSpPr>
      <xdr:spPr>
        <a:xfrm>
          <a:off x="12167244" y="1714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789" name="n_4aveValue【公民館】&#10;有形固定資産減価償却率">
          <a:extLst>
            <a:ext uri="{FF2B5EF4-FFF2-40B4-BE49-F238E27FC236}">
              <a16:creationId xmlns:a16="http://schemas.microsoft.com/office/drawing/2014/main" id="{4EC3458C-9C8B-4821-9FCE-CA658F9C9AF5}"/>
            </a:ext>
          </a:extLst>
        </xdr:cNvPr>
        <xdr:cNvSpPr txBox="1"/>
      </xdr:nvSpPr>
      <xdr:spPr>
        <a:xfrm>
          <a:off x="113544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127652</xdr:rowOff>
    </xdr:from>
    <xdr:ext cx="405111" cy="259045"/>
    <xdr:sp macro="" textlink="">
      <xdr:nvSpPr>
        <xdr:cNvPr id="790" name="n_1mainValue【公民館】&#10;有形固定資産減価償却率">
          <a:extLst>
            <a:ext uri="{FF2B5EF4-FFF2-40B4-BE49-F238E27FC236}">
              <a16:creationId xmlns:a16="http://schemas.microsoft.com/office/drawing/2014/main" id="{FE7C92E6-A26C-44C2-A4D5-0FD32DBE58C0}"/>
            </a:ext>
          </a:extLst>
        </xdr:cNvPr>
        <xdr:cNvSpPr txBox="1"/>
      </xdr:nvSpPr>
      <xdr:spPr>
        <a:xfrm>
          <a:off x="13742044"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110507</xdr:rowOff>
    </xdr:from>
    <xdr:ext cx="405111" cy="259045"/>
    <xdr:sp macro="" textlink="">
      <xdr:nvSpPr>
        <xdr:cNvPr id="791" name="n_2mainValue【公民館】&#10;有形固定資産減価償却率">
          <a:extLst>
            <a:ext uri="{FF2B5EF4-FFF2-40B4-BE49-F238E27FC236}">
              <a16:creationId xmlns:a16="http://schemas.microsoft.com/office/drawing/2014/main" id="{12A8626B-CC3F-4361-8E0D-6D2EA055F54E}"/>
            </a:ext>
          </a:extLst>
        </xdr:cNvPr>
        <xdr:cNvSpPr txBox="1"/>
      </xdr:nvSpPr>
      <xdr:spPr>
        <a:xfrm>
          <a:off x="1296099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93363</xdr:rowOff>
    </xdr:from>
    <xdr:ext cx="405111" cy="259045"/>
    <xdr:sp macro="" textlink="">
      <xdr:nvSpPr>
        <xdr:cNvPr id="792" name="n_3mainValue【公民館】&#10;有形固定資産減価償却率">
          <a:extLst>
            <a:ext uri="{FF2B5EF4-FFF2-40B4-BE49-F238E27FC236}">
              <a16:creationId xmlns:a16="http://schemas.microsoft.com/office/drawing/2014/main" id="{345903DE-6EAD-4050-8E1A-F394068AD392}"/>
            </a:ext>
          </a:extLst>
        </xdr:cNvPr>
        <xdr:cNvSpPr txBox="1"/>
      </xdr:nvSpPr>
      <xdr:spPr>
        <a:xfrm>
          <a:off x="121672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74313</xdr:rowOff>
    </xdr:from>
    <xdr:ext cx="405111" cy="259045"/>
    <xdr:sp macro="" textlink="">
      <xdr:nvSpPr>
        <xdr:cNvPr id="793" name="n_4mainValue【公民館】&#10;有形固定資産減価償却率">
          <a:extLst>
            <a:ext uri="{FF2B5EF4-FFF2-40B4-BE49-F238E27FC236}">
              <a16:creationId xmlns:a16="http://schemas.microsoft.com/office/drawing/2014/main" id="{40F026A6-0AB8-4DF6-BF93-741D48418077}"/>
            </a:ext>
          </a:extLst>
        </xdr:cNvPr>
        <xdr:cNvSpPr txBox="1"/>
      </xdr:nvSpPr>
      <xdr:spPr>
        <a:xfrm>
          <a:off x="113544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E6BEE621-CEA0-4157-8A50-782C1427FFB1}"/>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6145850E-20F1-4671-A7F9-106199B2E620}"/>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7DF34C2-D7D7-4C2A-A17C-A79AEE63A5FA}"/>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A20125AE-7BC1-4BC9-8FAB-6A73E1A82E4B}"/>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F66BAD7B-B97E-4FE5-AA41-42B0ACF5E105}"/>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A9004BD0-B857-4F15-969D-65AD14E62911}"/>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463BFD6F-4004-47D8-A2D7-FD6E4F1F6CF0}"/>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D88A811F-EA1F-4A9A-9444-C640AC4FE188}"/>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48D951F5-4126-4819-A2D3-F5A79A0CE6F7}"/>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F473F3FE-A3F7-4B6F-97F3-97E66194BB05}"/>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a:extLst>
            <a:ext uri="{FF2B5EF4-FFF2-40B4-BE49-F238E27FC236}">
              <a16:creationId xmlns:a16="http://schemas.microsoft.com/office/drawing/2014/main" id="{3D210CA4-C576-4ABF-B05A-3142A8EE4588}"/>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a:extLst>
            <a:ext uri="{FF2B5EF4-FFF2-40B4-BE49-F238E27FC236}">
              <a16:creationId xmlns:a16="http://schemas.microsoft.com/office/drawing/2014/main" id="{A2ED84C2-8EF4-4B4A-9A1C-D4108E90740E}"/>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a:extLst>
            <a:ext uri="{FF2B5EF4-FFF2-40B4-BE49-F238E27FC236}">
              <a16:creationId xmlns:a16="http://schemas.microsoft.com/office/drawing/2014/main" id="{33EFA36F-C4A5-424B-8467-3075610D8A8E}"/>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a:extLst>
            <a:ext uri="{FF2B5EF4-FFF2-40B4-BE49-F238E27FC236}">
              <a16:creationId xmlns:a16="http://schemas.microsoft.com/office/drawing/2014/main" id="{B7BC7E0D-98B0-4C45-BE5B-1D2DC0FE2159}"/>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a:extLst>
            <a:ext uri="{FF2B5EF4-FFF2-40B4-BE49-F238E27FC236}">
              <a16:creationId xmlns:a16="http://schemas.microsoft.com/office/drawing/2014/main" id="{8AE8C2BE-04D6-43E7-AB19-3D7CEF130C27}"/>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a:extLst>
            <a:ext uri="{FF2B5EF4-FFF2-40B4-BE49-F238E27FC236}">
              <a16:creationId xmlns:a16="http://schemas.microsoft.com/office/drawing/2014/main" id="{B4E09BC4-6F3A-472F-9398-22212DEB10B0}"/>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a:extLst>
            <a:ext uri="{FF2B5EF4-FFF2-40B4-BE49-F238E27FC236}">
              <a16:creationId xmlns:a16="http://schemas.microsoft.com/office/drawing/2014/main" id="{BCA5BE89-6C2C-462D-AB45-9E1D71744855}"/>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a:extLst>
            <a:ext uri="{FF2B5EF4-FFF2-40B4-BE49-F238E27FC236}">
              <a16:creationId xmlns:a16="http://schemas.microsoft.com/office/drawing/2014/main" id="{08C2532A-70B2-4578-963F-1E7551C736FD}"/>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a:extLst>
            <a:ext uri="{FF2B5EF4-FFF2-40B4-BE49-F238E27FC236}">
              <a16:creationId xmlns:a16="http://schemas.microsoft.com/office/drawing/2014/main" id="{6F161576-B1DC-4A72-96BC-A4C4ACC71437}"/>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a:extLst>
            <a:ext uri="{FF2B5EF4-FFF2-40B4-BE49-F238E27FC236}">
              <a16:creationId xmlns:a16="http://schemas.microsoft.com/office/drawing/2014/main" id="{CDC6E2DA-AB5C-4C2C-84E1-405AE380E120}"/>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a:extLst>
            <a:ext uri="{FF2B5EF4-FFF2-40B4-BE49-F238E27FC236}">
              <a16:creationId xmlns:a16="http://schemas.microsoft.com/office/drawing/2014/main" id="{953F320E-2781-42E2-8DC4-D6F3300FA7B7}"/>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a:extLst>
            <a:ext uri="{FF2B5EF4-FFF2-40B4-BE49-F238E27FC236}">
              <a16:creationId xmlns:a16="http://schemas.microsoft.com/office/drawing/2014/main" id="{31EE2BD1-E186-47FC-892C-7F6348C45357}"/>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E122CDB8-EFAC-4ED6-9567-89804996578A}"/>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B6994BB9-12A7-4BDD-96DA-67A5662579C9}"/>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9C9A0E80-5869-4888-8B97-8CC20101817F}"/>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9" name="直線コネクタ 818">
          <a:extLst>
            <a:ext uri="{FF2B5EF4-FFF2-40B4-BE49-F238E27FC236}">
              <a16:creationId xmlns:a16="http://schemas.microsoft.com/office/drawing/2014/main" id="{1A25DB70-1C82-4CFB-9120-5512580DDC0B}"/>
            </a:ext>
          </a:extLst>
        </xdr:cNvPr>
        <xdr:cNvCxnSpPr/>
      </xdr:nvCxnSpPr>
      <xdr:spPr>
        <a:xfrm flipV="1">
          <a:off x="19951064" y="165539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0" name="【公民館】&#10;一人当たり面積最小値テキスト">
          <a:extLst>
            <a:ext uri="{FF2B5EF4-FFF2-40B4-BE49-F238E27FC236}">
              <a16:creationId xmlns:a16="http://schemas.microsoft.com/office/drawing/2014/main" id="{97487E94-A283-4590-AC8E-201038FCF081}"/>
            </a:ext>
          </a:extLst>
        </xdr:cNvPr>
        <xdr:cNvSpPr txBox="1"/>
      </xdr:nvSpPr>
      <xdr:spPr>
        <a:xfrm>
          <a:off x="19989800" y="1814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1" name="直線コネクタ 820">
          <a:extLst>
            <a:ext uri="{FF2B5EF4-FFF2-40B4-BE49-F238E27FC236}">
              <a16:creationId xmlns:a16="http://schemas.microsoft.com/office/drawing/2014/main" id="{D777F92B-B34A-41DE-8938-E81E857E0C65}"/>
            </a:ext>
          </a:extLst>
        </xdr:cNvPr>
        <xdr:cNvCxnSpPr/>
      </xdr:nvCxnSpPr>
      <xdr:spPr>
        <a:xfrm>
          <a:off x="19881850" y="181421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22" name="【公民館】&#10;一人当たり面積最大値テキスト">
          <a:extLst>
            <a:ext uri="{FF2B5EF4-FFF2-40B4-BE49-F238E27FC236}">
              <a16:creationId xmlns:a16="http://schemas.microsoft.com/office/drawing/2014/main" id="{9497D029-0DB2-4DF3-816B-C0903F997567}"/>
            </a:ext>
          </a:extLst>
        </xdr:cNvPr>
        <xdr:cNvSpPr txBox="1"/>
      </xdr:nvSpPr>
      <xdr:spPr>
        <a:xfrm>
          <a:off x="19989800" y="1632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23" name="直線コネクタ 822">
          <a:extLst>
            <a:ext uri="{FF2B5EF4-FFF2-40B4-BE49-F238E27FC236}">
              <a16:creationId xmlns:a16="http://schemas.microsoft.com/office/drawing/2014/main" id="{CB8A36D3-D65B-4D64-9F2C-281477B912EB}"/>
            </a:ext>
          </a:extLst>
        </xdr:cNvPr>
        <xdr:cNvCxnSpPr/>
      </xdr:nvCxnSpPr>
      <xdr:spPr>
        <a:xfrm>
          <a:off x="19881850" y="165539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824" name="【公民館】&#10;一人当たり面積平均値テキスト">
          <a:extLst>
            <a:ext uri="{FF2B5EF4-FFF2-40B4-BE49-F238E27FC236}">
              <a16:creationId xmlns:a16="http://schemas.microsoft.com/office/drawing/2014/main" id="{8AA0EE96-0B6E-45FB-A138-1EFBE2F2BA6F}"/>
            </a:ext>
          </a:extLst>
        </xdr:cNvPr>
        <xdr:cNvSpPr txBox="1"/>
      </xdr:nvSpPr>
      <xdr:spPr>
        <a:xfrm>
          <a:off x="19989800" y="17718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25" name="フローチャート: 判断 824">
          <a:extLst>
            <a:ext uri="{FF2B5EF4-FFF2-40B4-BE49-F238E27FC236}">
              <a16:creationId xmlns:a16="http://schemas.microsoft.com/office/drawing/2014/main" id="{06210AA1-B9DE-4152-811F-DA879AA1675F}"/>
            </a:ext>
          </a:extLst>
        </xdr:cNvPr>
        <xdr:cNvSpPr/>
      </xdr:nvSpPr>
      <xdr:spPr>
        <a:xfrm>
          <a:off x="19900900" y="178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26" name="フローチャート: 判断 825">
          <a:extLst>
            <a:ext uri="{FF2B5EF4-FFF2-40B4-BE49-F238E27FC236}">
              <a16:creationId xmlns:a16="http://schemas.microsoft.com/office/drawing/2014/main" id="{05A4B920-8E24-485C-9E54-3FFADC6E9E71}"/>
            </a:ext>
          </a:extLst>
        </xdr:cNvPr>
        <xdr:cNvSpPr/>
      </xdr:nvSpPr>
      <xdr:spPr>
        <a:xfrm>
          <a:off x="19157950" y="178703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27" name="フローチャート: 判断 826">
          <a:extLst>
            <a:ext uri="{FF2B5EF4-FFF2-40B4-BE49-F238E27FC236}">
              <a16:creationId xmlns:a16="http://schemas.microsoft.com/office/drawing/2014/main" id="{2BDEC31C-FB1B-4FD9-BA57-364CDFE90997}"/>
            </a:ext>
          </a:extLst>
        </xdr:cNvPr>
        <xdr:cNvSpPr/>
      </xdr:nvSpPr>
      <xdr:spPr>
        <a:xfrm>
          <a:off x="18345150" y="178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28" name="フローチャート: 判断 827">
          <a:extLst>
            <a:ext uri="{FF2B5EF4-FFF2-40B4-BE49-F238E27FC236}">
              <a16:creationId xmlns:a16="http://schemas.microsoft.com/office/drawing/2014/main" id="{246050D2-C502-44D5-A8D7-8B2257E4C8C0}"/>
            </a:ext>
          </a:extLst>
        </xdr:cNvPr>
        <xdr:cNvSpPr/>
      </xdr:nvSpPr>
      <xdr:spPr>
        <a:xfrm>
          <a:off x="17551400" y="1787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29" name="フローチャート: 判断 828">
          <a:extLst>
            <a:ext uri="{FF2B5EF4-FFF2-40B4-BE49-F238E27FC236}">
              <a16:creationId xmlns:a16="http://schemas.microsoft.com/office/drawing/2014/main" id="{88308E64-1677-4F31-8E0E-8B263E01467E}"/>
            </a:ext>
          </a:extLst>
        </xdr:cNvPr>
        <xdr:cNvSpPr/>
      </xdr:nvSpPr>
      <xdr:spPr>
        <a:xfrm>
          <a:off x="16757650" y="178714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DA8813FB-F449-4DFB-840E-9CA93D6195DC}"/>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428AB648-8208-4A2E-8F1F-4D400A810817}"/>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C7414188-2C6F-46F2-B9CC-BC8C8E391C49}"/>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B944379-BE3D-4C5D-9F3F-2836478FE817}"/>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F47F12C0-765A-4523-9F16-16415B702B2B}"/>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127181</xdr:rowOff>
    </xdr:from>
    <xdr:to>
      <xdr:col>116</xdr:col>
      <xdr:colOff>114300</xdr:colOff>
      <xdr:row>108</xdr:row>
      <xdr:rowOff>57331</xdr:rowOff>
    </xdr:to>
    <xdr:sp macro="" textlink="">
      <xdr:nvSpPr>
        <xdr:cNvPr id="835" name="楕円 834">
          <a:extLst>
            <a:ext uri="{FF2B5EF4-FFF2-40B4-BE49-F238E27FC236}">
              <a16:creationId xmlns:a16="http://schemas.microsoft.com/office/drawing/2014/main" id="{A81E049F-7D2A-4A39-87B7-3F2D96BAC8AE}"/>
            </a:ext>
          </a:extLst>
        </xdr:cNvPr>
        <xdr:cNvSpPr/>
      </xdr:nvSpPr>
      <xdr:spPr>
        <a:xfrm>
          <a:off x="19900900" y="1790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105608</xdr:rowOff>
    </xdr:from>
    <xdr:ext cx="469744" cy="259045"/>
    <xdr:sp macro="" textlink="">
      <xdr:nvSpPr>
        <xdr:cNvPr id="836" name="【公民館】&#10;一人当たり面積該当値テキスト">
          <a:extLst>
            <a:ext uri="{FF2B5EF4-FFF2-40B4-BE49-F238E27FC236}">
              <a16:creationId xmlns:a16="http://schemas.microsoft.com/office/drawing/2014/main" id="{4E5CEBF9-874D-436D-8C14-920E281F69E8}"/>
            </a:ext>
          </a:extLst>
        </xdr:cNvPr>
        <xdr:cNvSpPr txBox="1"/>
      </xdr:nvSpPr>
      <xdr:spPr>
        <a:xfrm>
          <a:off x="19989800" y="1787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129358</xdr:rowOff>
    </xdr:from>
    <xdr:to>
      <xdr:col>112</xdr:col>
      <xdr:colOff>38100</xdr:colOff>
      <xdr:row>108</xdr:row>
      <xdr:rowOff>59508</xdr:rowOff>
    </xdr:to>
    <xdr:sp macro="" textlink="">
      <xdr:nvSpPr>
        <xdr:cNvPr id="837" name="楕円 836">
          <a:extLst>
            <a:ext uri="{FF2B5EF4-FFF2-40B4-BE49-F238E27FC236}">
              <a16:creationId xmlns:a16="http://schemas.microsoft.com/office/drawing/2014/main" id="{4660A4C8-1A28-485C-9CBA-F6EC6026523D}"/>
            </a:ext>
          </a:extLst>
        </xdr:cNvPr>
        <xdr:cNvSpPr/>
      </xdr:nvSpPr>
      <xdr:spPr>
        <a:xfrm>
          <a:off x="19157950" y="179030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6531</xdr:rowOff>
    </xdr:from>
    <xdr:to>
      <xdr:col>116</xdr:col>
      <xdr:colOff>63500</xdr:colOff>
      <xdr:row>108</xdr:row>
      <xdr:rowOff>8708</xdr:rowOff>
    </xdr:to>
    <xdr:cxnSp macro="">
      <xdr:nvCxnSpPr>
        <xdr:cNvPr id="838" name="直線コネクタ 837">
          <a:extLst>
            <a:ext uri="{FF2B5EF4-FFF2-40B4-BE49-F238E27FC236}">
              <a16:creationId xmlns:a16="http://schemas.microsoft.com/office/drawing/2014/main" id="{3DB442AE-0099-4713-8E46-D9383F44C0C9}"/>
            </a:ext>
          </a:extLst>
        </xdr:cNvPr>
        <xdr:cNvCxnSpPr/>
      </xdr:nvCxnSpPr>
      <xdr:spPr>
        <a:xfrm flipV="1">
          <a:off x="19202400" y="17951631"/>
          <a:ext cx="7493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132624</xdr:rowOff>
    </xdr:from>
    <xdr:to>
      <xdr:col>107</xdr:col>
      <xdr:colOff>101600</xdr:colOff>
      <xdr:row>108</xdr:row>
      <xdr:rowOff>62774</xdr:rowOff>
    </xdr:to>
    <xdr:sp macro="" textlink="">
      <xdr:nvSpPr>
        <xdr:cNvPr id="839" name="楕円 838">
          <a:extLst>
            <a:ext uri="{FF2B5EF4-FFF2-40B4-BE49-F238E27FC236}">
              <a16:creationId xmlns:a16="http://schemas.microsoft.com/office/drawing/2014/main" id="{21EEC9B5-F493-4816-A96C-44FC6DC96EEA}"/>
            </a:ext>
          </a:extLst>
        </xdr:cNvPr>
        <xdr:cNvSpPr/>
      </xdr:nvSpPr>
      <xdr:spPr>
        <a:xfrm>
          <a:off x="18345150" y="1790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8708</xdr:rowOff>
    </xdr:from>
    <xdr:to>
      <xdr:col>111</xdr:col>
      <xdr:colOff>177800</xdr:colOff>
      <xdr:row>108</xdr:row>
      <xdr:rowOff>11974</xdr:rowOff>
    </xdr:to>
    <xdr:cxnSp macro="">
      <xdr:nvCxnSpPr>
        <xdr:cNvPr id="840" name="直線コネクタ 839">
          <a:extLst>
            <a:ext uri="{FF2B5EF4-FFF2-40B4-BE49-F238E27FC236}">
              <a16:creationId xmlns:a16="http://schemas.microsoft.com/office/drawing/2014/main" id="{F3CA6FD7-B782-402B-ABAC-CDA2671A778F}"/>
            </a:ext>
          </a:extLst>
        </xdr:cNvPr>
        <xdr:cNvCxnSpPr/>
      </xdr:nvCxnSpPr>
      <xdr:spPr>
        <a:xfrm flipV="1">
          <a:off x="18395950" y="17953808"/>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136979</xdr:rowOff>
    </xdr:from>
    <xdr:to>
      <xdr:col>102</xdr:col>
      <xdr:colOff>165100</xdr:colOff>
      <xdr:row>108</xdr:row>
      <xdr:rowOff>67129</xdr:rowOff>
    </xdr:to>
    <xdr:sp macro="" textlink="">
      <xdr:nvSpPr>
        <xdr:cNvPr id="841" name="楕円 840">
          <a:extLst>
            <a:ext uri="{FF2B5EF4-FFF2-40B4-BE49-F238E27FC236}">
              <a16:creationId xmlns:a16="http://schemas.microsoft.com/office/drawing/2014/main" id="{24C992E3-8530-4CCC-9214-9FAB41B5C703}"/>
            </a:ext>
          </a:extLst>
        </xdr:cNvPr>
        <xdr:cNvSpPr/>
      </xdr:nvSpPr>
      <xdr:spPr>
        <a:xfrm>
          <a:off x="17551400" y="1791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11974</xdr:rowOff>
    </xdr:from>
    <xdr:to>
      <xdr:col>107</xdr:col>
      <xdr:colOff>50800</xdr:colOff>
      <xdr:row>108</xdr:row>
      <xdr:rowOff>16329</xdr:rowOff>
    </xdr:to>
    <xdr:cxnSp macro="">
      <xdr:nvCxnSpPr>
        <xdr:cNvPr id="842" name="直線コネクタ 841">
          <a:extLst>
            <a:ext uri="{FF2B5EF4-FFF2-40B4-BE49-F238E27FC236}">
              <a16:creationId xmlns:a16="http://schemas.microsoft.com/office/drawing/2014/main" id="{5D9BA419-7CF3-4FBF-9F4F-DA1FAD62D85F}"/>
            </a:ext>
          </a:extLst>
        </xdr:cNvPr>
        <xdr:cNvCxnSpPr/>
      </xdr:nvCxnSpPr>
      <xdr:spPr>
        <a:xfrm flipV="1">
          <a:off x="17602200" y="17957074"/>
          <a:ext cx="79375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78739</xdr:rowOff>
    </xdr:from>
    <xdr:to>
      <xdr:col>98</xdr:col>
      <xdr:colOff>38100</xdr:colOff>
      <xdr:row>109</xdr:row>
      <xdr:rowOff>8889</xdr:rowOff>
    </xdr:to>
    <xdr:sp macro="" textlink="">
      <xdr:nvSpPr>
        <xdr:cNvPr id="843" name="楕円 842">
          <a:extLst>
            <a:ext uri="{FF2B5EF4-FFF2-40B4-BE49-F238E27FC236}">
              <a16:creationId xmlns:a16="http://schemas.microsoft.com/office/drawing/2014/main" id="{8A5F00E0-6209-484D-973E-CD9A2D648DB3}"/>
            </a:ext>
          </a:extLst>
        </xdr:cNvPr>
        <xdr:cNvSpPr/>
      </xdr:nvSpPr>
      <xdr:spPr>
        <a:xfrm>
          <a:off x="16757650" y="180238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16329</xdr:rowOff>
    </xdr:from>
    <xdr:to>
      <xdr:col>102</xdr:col>
      <xdr:colOff>114300</xdr:colOff>
      <xdr:row>108</xdr:row>
      <xdr:rowOff>129539</xdr:rowOff>
    </xdr:to>
    <xdr:cxnSp macro="">
      <xdr:nvCxnSpPr>
        <xdr:cNvPr id="844" name="直線コネクタ 843">
          <a:extLst>
            <a:ext uri="{FF2B5EF4-FFF2-40B4-BE49-F238E27FC236}">
              <a16:creationId xmlns:a16="http://schemas.microsoft.com/office/drawing/2014/main" id="{7A4FE0C2-A19D-4278-BBB3-4C3E0D123118}"/>
            </a:ext>
          </a:extLst>
        </xdr:cNvPr>
        <xdr:cNvCxnSpPr/>
      </xdr:nvCxnSpPr>
      <xdr:spPr>
        <a:xfrm flipV="1">
          <a:off x="16802100" y="17961429"/>
          <a:ext cx="800100" cy="11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845" name="n_1aveValue【公民館】&#10;一人当たり面積">
          <a:extLst>
            <a:ext uri="{FF2B5EF4-FFF2-40B4-BE49-F238E27FC236}">
              <a16:creationId xmlns:a16="http://schemas.microsoft.com/office/drawing/2014/main" id="{BDC3F0A3-094C-432D-B83E-CA5357D18B2D}"/>
            </a:ext>
          </a:extLst>
        </xdr:cNvPr>
        <xdr:cNvSpPr txBox="1"/>
      </xdr:nvSpPr>
      <xdr:spPr>
        <a:xfrm>
          <a:off x="18980227" y="1764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846" name="n_2aveValue【公民館】&#10;一人当たり面積">
          <a:extLst>
            <a:ext uri="{FF2B5EF4-FFF2-40B4-BE49-F238E27FC236}">
              <a16:creationId xmlns:a16="http://schemas.microsoft.com/office/drawing/2014/main" id="{82D7B2ED-4A80-479A-99E7-1A95EA5DE8E4}"/>
            </a:ext>
          </a:extLst>
        </xdr:cNvPr>
        <xdr:cNvSpPr txBox="1"/>
      </xdr:nvSpPr>
      <xdr:spPr>
        <a:xfrm>
          <a:off x="18180127" y="176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847" name="n_3aveValue【公民館】&#10;一人当たり面積">
          <a:extLst>
            <a:ext uri="{FF2B5EF4-FFF2-40B4-BE49-F238E27FC236}">
              <a16:creationId xmlns:a16="http://schemas.microsoft.com/office/drawing/2014/main" id="{BD1AF5AA-0EEB-4075-AE8D-6B6F0A94A54B}"/>
            </a:ext>
          </a:extLst>
        </xdr:cNvPr>
        <xdr:cNvSpPr txBox="1"/>
      </xdr:nvSpPr>
      <xdr:spPr>
        <a:xfrm>
          <a:off x="17386377" y="1764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848" name="n_4aveValue【公民館】&#10;一人当たり面積">
          <a:extLst>
            <a:ext uri="{FF2B5EF4-FFF2-40B4-BE49-F238E27FC236}">
              <a16:creationId xmlns:a16="http://schemas.microsoft.com/office/drawing/2014/main" id="{FF8E61B9-89E3-490B-9143-277119D21B8D}"/>
            </a:ext>
          </a:extLst>
        </xdr:cNvPr>
        <xdr:cNvSpPr txBox="1"/>
      </xdr:nvSpPr>
      <xdr:spPr>
        <a:xfrm>
          <a:off x="165926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50635</xdr:rowOff>
    </xdr:from>
    <xdr:ext cx="469744" cy="259045"/>
    <xdr:sp macro="" textlink="">
      <xdr:nvSpPr>
        <xdr:cNvPr id="849" name="n_1mainValue【公民館】&#10;一人当たり面積">
          <a:extLst>
            <a:ext uri="{FF2B5EF4-FFF2-40B4-BE49-F238E27FC236}">
              <a16:creationId xmlns:a16="http://schemas.microsoft.com/office/drawing/2014/main" id="{3F1C9710-4785-4390-85F1-2E11F92256BA}"/>
            </a:ext>
          </a:extLst>
        </xdr:cNvPr>
        <xdr:cNvSpPr txBox="1"/>
      </xdr:nvSpPr>
      <xdr:spPr>
        <a:xfrm>
          <a:off x="18980227" y="1799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53901</xdr:rowOff>
    </xdr:from>
    <xdr:ext cx="469744" cy="259045"/>
    <xdr:sp macro="" textlink="">
      <xdr:nvSpPr>
        <xdr:cNvPr id="850" name="n_2mainValue【公民館】&#10;一人当たり面積">
          <a:extLst>
            <a:ext uri="{FF2B5EF4-FFF2-40B4-BE49-F238E27FC236}">
              <a16:creationId xmlns:a16="http://schemas.microsoft.com/office/drawing/2014/main" id="{17F96F81-3782-411B-8F43-9693B217E753}"/>
            </a:ext>
          </a:extLst>
        </xdr:cNvPr>
        <xdr:cNvSpPr txBox="1"/>
      </xdr:nvSpPr>
      <xdr:spPr>
        <a:xfrm>
          <a:off x="18180127" y="179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58256</xdr:rowOff>
    </xdr:from>
    <xdr:ext cx="469744" cy="259045"/>
    <xdr:sp macro="" textlink="">
      <xdr:nvSpPr>
        <xdr:cNvPr id="851" name="n_3mainValue【公民館】&#10;一人当たり面積">
          <a:extLst>
            <a:ext uri="{FF2B5EF4-FFF2-40B4-BE49-F238E27FC236}">
              <a16:creationId xmlns:a16="http://schemas.microsoft.com/office/drawing/2014/main" id="{BE773AEE-54B1-4C0A-8514-819855DF5CD3}"/>
            </a:ext>
          </a:extLst>
        </xdr:cNvPr>
        <xdr:cNvSpPr txBox="1"/>
      </xdr:nvSpPr>
      <xdr:spPr>
        <a:xfrm>
          <a:off x="17386377" y="18003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16</xdr:rowOff>
    </xdr:from>
    <xdr:ext cx="469744" cy="259045"/>
    <xdr:sp macro="" textlink="">
      <xdr:nvSpPr>
        <xdr:cNvPr id="852" name="n_4mainValue【公民館】&#10;一人当たり面積">
          <a:extLst>
            <a:ext uri="{FF2B5EF4-FFF2-40B4-BE49-F238E27FC236}">
              <a16:creationId xmlns:a16="http://schemas.microsoft.com/office/drawing/2014/main" id="{F956993A-571C-4A15-8B12-6E4D85E89216}"/>
            </a:ext>
          </a:extLst>
        </xdr:cNvPr>
        <xdr:cNvSpPr txBox="1"/>
      </xdr:nvSpPr>
      <xdr:spPr>
        <a:xfrm>
          <a:off x="165926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17BE02C9-838A-40F7-8B4F-4996B8E52EA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6DF34ECD-49DA-4403-BA75-DF2781E3D36A}"/>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44B052A3-F672-4FE5-9EB9-46E7420A5BE8}"/>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差が大きい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有形固定資産減価償却率は公民館、児童館である。また特に変動が大きい施設類型は公営住宅となった。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公民館においては、坂梨分館、古城分館、中通分館等があるがほとんど償却して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いる。しかし、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施設数が多いため、点検等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予防保全に努めていく必要がある。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児童館においては、役犬原児童館の１施設のみ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資産計上につながる修繕等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いないため、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有形固定資産減価償却率が増加となった。また児童館は一人当たりの面積が類似団体と比較して少ないため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改修工事や利用のニーズ把握を検討する必要がある。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西団地の新規建設や石塚団地の改修工事を行っているため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有形固定資産減価償却率が減少となった。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4D1C08F-50D2-4815-BE80-78A19F71D6C9}"/>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0F99E9E-CAC7-461F-A10B-296AD2BF7B7D}"/>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737FAA9-98B8-4CC1-989A-E3A1DE64878A}"/>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1C06C84-81B8-425E-96B8-A7687DBC5991}"/>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4CE21C3-A8B6-4726-A218-085F88A25D9F}"/>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9543546-A803-4255-9C29-AB095D02F543}"/>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003F2B6-1206-4ECF-8F5C-58891055ABB4}"/>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FF7CACA-C03F-4A5C-9837-D735A26DFE3F}"/>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5697E5F-CF34-4F50-BA72-6AB3B128189B}"/>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BFE4ABA-9C1B-4DBF-965D-D50A37CDF8C7}"/>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25,213
24,719
376.30
20,351,465
18,624,727
1,334,484
10,246,843
21,381,493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BE2DC2E-C3F9-4A51-9ADC-651CB363228B}"/>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94B9F14-08AC-4E17-82E7-03499486A007}"/>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A8FE8AB-F5BF-4976-9BC6-40096096CBF5}"/>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64FCDDC-A467-4891-9876-3FAE1CCACF66}"/>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28E01CD-0F66-444E-9CF4-C94ADE19D149}"/>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7C2DB16-059A-4AE6-8AE4-9EA037F58FFF}"/>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710168B-B34B-40B1-B966-20F4C8D93638}"/>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FD97A4F-672D-4D30-8C87-84159666F477}"/>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8B17228-24FD-420E-84F3-0096DEEA563E}"/>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83FD54F-5A73-481F-A1FE-1A428F0FB826}"/>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434A80B-1FD1-4D95-BC48-DD1D9DEB8A1D}"/>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351301C-802A-4452-97D1-788722E35ED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B12A95B-3E57-4965-BDA1-7D836385121B}"/>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9FB3A96-00D6-447E-8BDD-CB83397ECD01}"/>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BD85E97-520E-4EE8-B433-74B5F1B756D3}"/>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D6D08D1-9F6D-43D6-818E-99172AC75D37}"/>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BDC0926-3BAF-42AC-83CC-BF0A560DDF72}"/>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265F841-C94C-4A1F-BF9E-5A8DECAE5E89}"/>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9F3FA2A-C1A4-407C-B133-961A33B3A559}"/>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981B2FB-A005-43BA-A246-D37EDBF020DB}"/>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15B1599-BC8B-49D4-A18E-375EB584B202}"/>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2712E3F-2394-4F88-A0B5-4F38136B38A9}"/>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6C332BD-AE47-4ACA-B1DB-769E5241F0F0}"/>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285BACF-8EA2-4819-941D-D45CE024482A}"/>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CB52DC1-E625-41E4-9FFB-0F0AB64D16A0}"/>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35590C9-8A53-4EEF-835A-2FEF936422B5}"/>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EA22048-0A7E-4197-ADFD-BD8AD1D24E75}"/>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B9B5D5F-A929-47DE-9760-7962532033BC}"/>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C521663-D3C1-4D6A-A0F9-AEF99CB63261}"/>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E9C5B9B-6D5F-4531-8A71-C5B32F678A91}"/>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4CE9DAF-3DB8-4991-9DE2-2D10BFEE272F}"/>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CBFBA6B-B174-4679-B442-E67F96B8EB11}"/>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657ECEF-0EA4-4FAE-8087-518B0CDF05E8}"/>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093467A-A412-498B-8ED8-997809077026}"/>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726554A-F2E0-47B6-8CF3-A349E1F86FD2}"/>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29D4D78-995C-4225-8030-8419EAB307AB}"/>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50DC9E0-7589-4741-8795-28052DC87F7C}"/>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4E95C83-D0CD-4E18-99BF-2F5564619129}"/>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7B5FD3C-9B87-40A0-8A49-AF2D8009FD64}"/>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9EF5D94-2699-4A11-BB52-DC3112313A55}"/>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0F14ADA-EA93-485C-8DC9-7126E8323E9A}"/>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F4D8043-CFB0-49FD-A80F-1FE75229A4B2}"/>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639524D-9131-4DE5-B7D2-8E1DCF6FE0A2}"/>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74A500D-4B90-4886-9F5F-544A396AA878}"/>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3D9B792-9609-428C-95DD-8D053C0F30C5}"/>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80D734D-C1BF-46EA-89EA-A3A2415AF7E6}"/>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94933E6B-92D2-4C7B-B5AD-B1937CF90F76}"/>
            </a:ext>
          </a:extLst>
        </xdr:cNvPr>
        <xdr:cNvCxnSpPr/>
      </xdr:nvCxnSpPr>
      <xdr:spPr>
        <a:xfrm flipV="1">
          <a:off x="4177665" y="5490028"/>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3E305CD-751B-40B9-9CA0-0CBE518B5FC1}"/>
            </a:ext>
          </a:extLst>
        </xdr:cNvPr>
        <xdr:cNvSpPr txBox="1"/>
      </xdr:nvSpPr>
      <xdr:spPr>
        <a:xfrm>
          <a:off x="421640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4A419BEB-AEF7-43B4-85C4-E0E04CFBEBF1}"/>
            </a:ext>
          </a:extLst>
        </xdr:cNvPr>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624C209B-2B46-4315-BE15-77551CD0E676}"/>
            </a:ext>
          </a:extLst>
        </xdr:cNvPr>
        <xdr:cNvSpPr txBox="1"/>
      </xdr:nvSpPr>
      <xdr:spPr>
        <a:xfrm>
          <a:off x="4216400" y="5277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FF93000F-1CEA-4149-A7BB-E3A6442CF5F0}"/>
            </a:ext>
          </a:extLst>
        </xdr:cNvPr>
        <xdr:cNvCxnSpPr/>
      </xdr:nvCxnSpPr>
      <xdr:spPr>
        <a:xfrm>
          <a:off x="4108450" y="54900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id="{EAC8E2F3-4481-4E58-8C4D-024D1DD15264}"/>
            </a:ext>
          </a:extLst>
        </xdr:cNvPr>
        <xdr:cNvSpPr txBox="1"/>
      </xdr:nvSpPr>
      <xdr:spPr>
        <a:xfrm>
          <a:off x="4216400" y="5972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02EE5956-5BBA-414B-BD9A-0FD647C8EDF5}"/>
            </a:ext>
          </a:extLst>
        </xdr:cNvPr>
        <xdr:cNvSpPr/>
      </xdr:nvSpPr>
      <xdr:spPr>
        <a:xfrm>
          <a:off x="4127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8181CCAC-0EB3-4C2A-8F43-E7B43BD5F5E8}"/>
            </a:ext>
          </a:extLst>
        </xdr:cNvPr>
        <xdr:cNvSpPr/>
      </xdr:nvSpPr>
      <xdr:spPr>
        <a:xfrm>
          <a:off x="3384550" y="60945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B37D455F-7613-4CDB-96BA-C2AA1DE6DEAC}"/>
            </a:ext>
          </a:extLst>
        </xdr:cNvPr>
        <xdr:cNvSpPr/>
      </xdr:nvSpPr>
      <xdr:spPr>
        <a:xfrm>
          <a:off x="2571750" y="60733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A17D018D-73FD-414A-B25E-9F2032CE7C1B}"/>
            </a:ext>
          </a:extLst>
        </xdr:cNvPr>
        <xdr:cNvSpPr/>
      </xdr:nvSpPr>
      <xdr:spPr>
        <a:xfrm>
          <a:off x="1778000" y="60651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94A41771-0AAF-4971-95E8-10EB7A6B879D}"/>
            </a:ext>
          </a:extLst>
        </xdr:cNvPr>
        <xdr:cNvSpPr/>
      </xdr:nvSpPr>
      <xdr:spPr>
        <a:xfrm>
          <a:off x="984250" y="60651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75B2060-581F-4027-B264-64CA865674EC}"/>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57D3DE5-7FF1-47C9-AD04-B5A4A368EF72}"/>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83AA223-D7D6-405C-8A17-5030C116399C}"/>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4862B3D-E5D2-4285-B2FB-825C0F222174}"/>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AC7A77C-ED7F-4DF2-9652-00DED405B732}"/>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74" name="楕円 73">
          <a:extLst>
            <a:ext uri="{FF2B5EF4-FFF2-40B4-BE49-F238E27FC236}">
              <a16:creationId xmlns:a16="http://schemas.microsoft.com/office/drawing/2014/main" id="{B467E7A0-160E-43EA-9B2F-4E2333856F31}"/>
            </a:ext>
          </a:extLst>
        </xdr:cNvPr>
        <xdr:cNvSpPr/>
      </xdr:nvSpPr>
      <xdr:spPr>
        <a:xfrm>
          <a:off x="4127500" y="630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7093</xdr:rowOff>
    </xdr:from>
    <xdr:ext cx="405111" cy="259045"/>
    <xdr:sp macro="" textlink="">
      <xdr:nvSpPr>
        <xdr:cNvPr id="75" name="【図書館】&#10;有形固定資産減価償却率該当値テキスト">
          <a:extLst>
            <a:ext uri="{FF2B5EF4-FFF2-40B4-BE49-F238E27FC236}">
              <a16:creationId xmlns:a16="http://schemas.microsoft.com/office/drawing/2014/main" id="{E20CBEEA-A9F3-47B3-9306-1F0B4DF70E2D}"/>
            </a:ext>
          </a:extLst>
        </xdr:cNvPr>
        <xdr:cNvSpPr txBox="1"/>
      </xdr:nvSpPr>
      <xdr:spPr>
        <a:xfrm>
          <a:off x="4216400"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167459</xdr:rowOff>
    </xdr:from>
    <xdr:to>
      <xdr:col>20</xdr:col>
      <xdr:colOff>38100</xdr:colOff>
      <xdr:row>38</xdr:row>
      <xdr:rowOff>97609</xdr:rowOff>
    </xdr:to>
    <xdr:sp macro="" textlink="">
      <xdr:nvSpPr>
        <xdr:cNvPr id="76" name="楕円 75">
          <a:extLst>
            <a:ext uri="{FF2B5EF4-FFF2-40B4-BE49-F238E27FC236}">
              <a16:creationId xmlns:a16="http://schemas.microsoft.com/office/drawing/2014/main" id="{A139E790-F03E-41F6-A13D-A6AD073B449C}"/>
            </a:ext>
          </a:extLst>
        </xdr:cNvPr>
        <xdr:cNvSpPr/>
      </xdr:nvSpPr>
      <xdr:spPr>
        <a:xfrm>
          <a:off x="3384550" y="628250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46809</xdr:rowOff>
    </xdr:from>
    <xdr:to>
      <xdr:col>24</xdr:col>
      <xdr:colOff>63500</xdr:colOff>
      <xdr:row>38</xdr:row>
      <xdr:rowOff>79466</xdr:rowOff>
    </xdr:to>
    <xdr:cxnSp macro="">
      <xdr:nvCxnSpPr>
        <xdr:cNvPr id="77" name="直線コネクタ 76">
          <a:extLst>
            <a:ext uri="{FF2B5EF4-FFF2-40B4-BE49-F238E27FC236}">
              <a16:creationId xmlns:a16="http://schemas.microsoft.com/office/drawing/2014/main" id="{1F6FA63A-58B5-4C91-9D97-848AE5D8A1C4}"/>
            </a:ext>
          </a:extLst>
        </xdr:cNvPr>
        <xdr:cNvCxnSpPr/>
      </xdr:nvCxnSpPr>
      <xdr:spPr>
        <a:xfrm>
          <a:off x="3429000" y="6326959"/>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134801</xdr:rowOff>
    </xdr:from>
    <xdr:to>
      <xdr:col>15</xdr:col>
      <xdr:colOff>101600</xdr:colOff>
      <xdr:row>38</xdr:row>
      <xdr:rowOff>64951</xdr:rowOff>
    </xdr:to>
    <xdr:sp macro="" textlink="">
      <xdr:nvSpPr>
        <xdr:cNvPr id="78" name="楕円 77">
          <a:extLst>
            <a:ext uri="{FF2B5EF4-FFF2-40B4-BE49-F238E27FC236}">
              <a16:creationId xmlns:a16="http://schemas.microsoft.com/office/drawing/2014/main" id="{274E9E23-1A32-434F-B03A-72B6176D879E}"/>
            </a:ext>
          </a:extLst>
        </xdr:cNvPr>
        <xdr:cNvSpPr/>
      </xdr:nvSpPr>
      <xdr:spPr>
        <a:xfrm>
          <a:off x="2571750" y="62498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14151</xdr:rowOff>
    </xdr:from>
    <xdr:to>
      <xdr:col>19</xdr:col>
      <xdr:colOff>177800</xdr:colOff>
      <xdr:row>38</xdr:row>
      <xdr:rowOff>46809</xdr:rowOff>
    </xdr:to>
    <xdr:cxnSp macro="">
      <xdr:nvCxnSpPr>
        <xdr:cNvPr id="79" name="直線コネクタ 78">
          <a:extLst>
            <a:ext uri="{FF2B5EF4-FFF2-40B4-BE49-F238E27FC236}">
              <a16:creationId xmlns:a16="http://schemas.microsoft.com/office/drawing/2014/main" id="{67D5EE2B-BDE9-4863-8716-413BA0DAD764}"/>
            </a:ext>
          </a:extLst>
        </xdr:cNvPr>
        <xdr:cNvCxnSpPr/>
      </xdr:nvCxnSpPr>
      <xdr:spPr>
        <a:xfrm>
          <a:off x="2622550" y="6294301"/>
          <a:ext cx="80645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107043</xdr:rowOff>
    </xdr:from>
    <xdr:to>
      <xdr:col>10</xdr:col>
      <xdr:colOff>165100</xdr:colOff>
      <xdr:row>38</xdr:row>
      <xdr:rowOff>37193</xdr:rowOff>
    </xdr:to>
    <xdr:sp macro="" textlink="">
      <xdr:nvSpPr>
        <xdr:cNvPr id="80" name="楕円 79">
          <a:extLst>
            <a:ext uri="{FF2B5EF4-FFF2-40B4-BE49-F238E27FC236}">
              <a16:creationId xmlns:a16="http://schemas.microsoft.com/office/drawing/2014/main" id="{82114D6C-538A-449E-8A50-ADF57D17AEA4}"/>
            </a:ext>
          </a:extLst>
        </xdr:cNvPr>
        <xdr:cNvSpPr/>
      </xdr:nvSpPr>
      <xdr:spPr>
        <a:xfrm>
          <a:off x="1778000" y="62220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157843</xdr:rowOff>
    </xdr:from>
    <xdr:to>
      <xdr:col>15</xdr:col>
      <xdr:colOff>50800</xdr:colOff>
      <xdr:row>38</xdr:row>
      <xdr:rowOff>14151</xdr:rowOff>
    </xdr:to>
    <xdr:cxnSp macro="">
      <xdr:nvCxnSpPr>
        <xdr:cNvPr id="81" name="直線コネクタ 80">
          <a:extLst>
            <a:ext uri="{FF2B5EF4-FFF2-40B4-BE49-F238E27FC236}">
              <a16:creationId xmlns:a16="http://schemas.microsoft.com/office/drawing/2014/main" id="{89D63123-F0B4-4E4A-8EE9-FB8EFCAB2768}"/>
            </a:ext>
          </a:extLst>
        </xdr:cNvPr>
        <xdr:cNvCxnSpPr/>
      </xdr:nvCxnSpPr>
      <xdr:spPr>
        <a:xfrm>
          <a:off x="1828800" y="6272893"/>
          <a:ext cx="793750" cy="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74386</xdr:rowOff>
    </xdr:from>
    <xdr:to>
      <xdr:col>6</xdr:col>
      <xdr:colOff>38100</xdr:colOff>
      <xdr:row>38</xdr:row>
      <xdr:rowOff>4536</xdr:rowOff>
    </xdr:to>
    <xdr:sp macro="" textlink="">
      <xdr:nvSpPr>
        <xdr:cNvPr id="82" name="楕円 81">
          <a:extLst>
            <a:ext uri="{FF2B5EF4-FFF2-40B4-BE49-F238E27FC236}">
              <a16:creationId xmlns:a16="http://schemas.microsoft.com/office/drawing/2014/main" id="{6928E8CC-C12B-4BE2-89BF-57E7FCF6DB8A}"/>
            </a:ext>
          </a:extLst>
        </xdr:cNvPr>
        <xdr:cNvSpPr/>
      </xdr:nvSpPr>
      <xdr:spPr>
        <a:xfrm>
          <a:off x="984250" y="61894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125186</xdr:rowOff>
    </xdr:from>
    <xdr:to>
      <xdr:col>10</xdr:col>
      <xdr:colOff>114300</xdr:colOff>
      <xdr:row>37</xdr:row>
      <xdr:rowOff>157843</xdr:rowOff>
    </xdr:to>
    <xdr:cxnSp macro="">
      <xdr:nvCxnSpPr>
        <xdr:cNvPr id="83" name="直線コネクタ 82">
          <a:extLst>
            <a:ext uri="{FF2B5EF4-FFF2-40B4-BE49-F238E27FC236}">
              <a16:creationId xmlns:a16="http://schemas.microsoft.com/office/drawing/2014/main" id="{66394122-E2C0-49FE-846B-F420E6B25FCC}"/>
            </a:ext>
          </a:extLst>
        </xdr:cNvPr>
        <xdr:cNvCxnSpPr/>
      </xdr:nvCxnSpPr>
      <xdr:spPr>
        <a:xfrm>
          <a:off x="1028700" y="6240236"/>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B03920A3-F858-4A2E-B290-055BC588D86F}"/>
            </a:ext>
          </a:extLst>
        </xdr:cNvPr>
        <xdr:cNvSpPr txBox="1"/>
      </xdr:nvSpPr>
      <xdr:spPr>
        <a:xfrm>
          <a:off x="3239144" y="587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id="{190AAD15-BCC4-49FF-87BC-80DF550398D1}"/>
            </a:ext>
          </a:extLst>
        </xdr:cNvPr>
        <xdr:cNvSpPr txBox="1"/>
      </xdr:nvSpPr>
      <xdr:spPr>
        <a:xfrm>
          <a:off x="2439044" y="585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9A6A0401-31B3-4DC6-9EDF-8485EDACF742}"/>
            </a:ext>
          </a:extLst>
        </xdr:cNvPr>
        <xdr:cNvSpPr txBox="1"/>
      </xdr:nvSpPr>
      <xdr:spPr>
        <a:xfrm>
          <a:off x="1645294" y="5846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id="{A8C57511-CF88-4463-BE1B-16B6387EDAE6}"/>
            </a:ext>
          </a:extLst>
        </xdr:cNvPr>
        <xdr:cNvSpPr txBox="1"/>
      </xdr:nvSpPr>
      <xdr:spPr>
        <a:xfrm>
          <a:off x="851544" y="5846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88736</xdr:rowOff>
    </xdr:from>
    <xdr:ext cx="405111" cy="259045"/>
    <xdr:sp macro="" textlink="">
      <xdr:nvSpPr>
        <xdr:cNvPr id="88" name="n_1mainValue【図書館】&#10;有形固定資産減価償却率">
          <a:extLst>
            <a:ext uri="{FF2B5EF4-FFF2-40B4-BE49-F238E27FC236}">
              <a16:creationId xmlns:a16="http://schemas.microsoft.com/office/drawing/2014/main" id="{C4355B38-DA7B-477F-AC09-186654E83D7D}"/>
            </a:ext>
          </a:extLst>
        </xdr:cNvPr>
        <xdr:cNvSpPr txBox="1"/>
      </xdr:nvSpPr>
      <xdr:spPr>
        <a:xfrm>
          <a:off x="3239144" y="6368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56078</xdr:rowOff>
    </xdr:from>
    <xdr:ext cx="405111" cy="259045"/>
    <xdr:sp macro="" textlink="">
      <xdr:nvSpPr>
        <xdr:cNvPr id="89" name="n_2mainValue【図書館】&#10;有形固定資産減価償却率">
          <a:extLst>
            <a:ext uri="{FF2B5EF4-FFF2-40B4-BE49-F238E27FC236}">
              <a16:creationId xmlns:a16="http://schemas.microsoft.com/office/drawing/2014/main" id="{0CB60EEB-9DB7-4395-A51D-D6E99196A32D}"/>
            </a:ext>
          </a:extLst>
        </xdr:cNvPr>
        <xdr:cNvSpPr txBox="1"/>
      </xdr:nvSpPr>
      <xdr:spPr>
        <a:xfrm>
          <a:off x="2439044" y="6336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28320</xdr:rowOff>
    </xdr:from>
    <xdr:ext cx="405111" cy="259045"/>
    <xdr:sp macro="" textlink="">
      <xdr:nvSpPr>
        <xdr:cNvPr id="90" name="n_3mainValue【図書館】&#10;有形固定資産減価償却率">
          <a:extLst>
            <a:ext uri="{FF2B5EF4-FFF2-40B4-BE49-F238E27FC236}">
              <a16:creationId xmlns:a16="http://schemas.microsoft.com/office/drawing/2014/main" id="{639F4A34-F13F-4ABC-A743-30C1CCA217C0}"/>
            </a:ext>
          </a:extLst>
        </xdr:cNvPr>
        <xdr:cNvSpPr txBox="1"/>
      </xdr:nvSpPr>
      <xdr:spPr>
        <a:xfrm>
          <a:off x="1645294" y="630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167112</xdr:rowOff>
    </xdr:from>
    <xdr:ext cx="405111" cy="259045"/>
    <xdr:sp macro="" textlink="">
      <xdr:nvSpPr>
        <xdr:cNvPr id="91" name="n_4mainValue【図書館】&#10;有形固定資産減価償却率">
          <a:extLst>
            <a:ext uri="{FF2B5EF4-FFF2-40B4-BE49-F238E27FC236}">
              <a16:creationId xmlns:a16="http://schemas.microsoft.com/office/drawing/2014/main" id="{AA27ED6D-E5D8-47E1-995B-16F9A3A5DB9B}"/>
            </a:ext>
          </a:extLst>
        </xdr:cNvPr>
        <xdr:cNvSpPr txBox="1"/>
      </xdr:nvSpPr>
      <xdr:spPr>
        <a:xfrm>
          <a:off x="851544" y="628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E87E2AC-0AC3-4D86-AE3C-A5D719186D2B}"/>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4375E29-210C-4F07-8199-B7CBAE4C78E5}"/>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75E8B72-57E2-4BE6-96A2-073BD34B4E2A}"/>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4778EFC-2E3B-458D-9270-A614F23DEF9B}"/>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6910DC8-FD14-4B41-9772-BE63AF614572}"/>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C69682C-3416-4451-877F-8E421E63141A}"/>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A4AAB03-8420-4E9D-B64F-ACA59100837F}"/>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093346B-B15A-4114-9E3C-C75236DF9DFB}"/>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E8E88846-04EC-4186-A8F0-A92AFE22E4B6}"/>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B797135-5CD1-4223-98E3-AF3D6BC71BF9}"/>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31E18B6-7C13-47AF-9A05-0B59120376FF}"/>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98978572-7BF2-46F9-A0F8-76CD21AC1012}"/>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7D887FD1-A39B-45B6-BA2B-7B7B092E8BAF}"/>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F42BDC9B-1E8C-48AE-BD77-CEE328FC0149}"/>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7D4811C9-775E-4A65-AE5D-2F88AE961A07}"/>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195FABC0-FD76-4114-A793-3F142863D1AF}"/>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59B4EF6C-461F-4D84-A894-11D00FB09866}"/>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EF0B07E6-4515-4E64-9AD9-64FB77FAC277}"/>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ECA299A-BB6B-4EDA-A8A5-D52220C3D9E9}"/>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857D4461-82A3-4B70-99A4-D99DC9E7FA58}"/>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CB14EEF-FC46-4069-8440-032488D32E56}"/>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7A927517-3651-4AFB-9262-83031B741CB7}"/>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2974413A-F936-4DD5-B777-8064A068F5CC}"/>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7977F554-DFA6-494B-B1BD-C540DC857C7B}"/>
            </a:ext>
          </a:extLst>
        </xdr:cNvPr>
        <xdr:cNvCxnSpPr/>
      </xdr:nvCxnSpPr>
      <xdr:spPr>
        <a:xfrm flipV="1">
          <a:off x="9429115" y="5665470"/>
          <a:ext cx="0" cy="1278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6BC82090-FFE3-4972-B9FF-CA9C0EC2133E}"/>
            </a:ext>
          </a:extLst>
        </xdr:cNvPr>
        <xdr:cNvSpPr txBox="1"/>
      </xdr:nvSpPr>
      <xdr:spPr>
        <a:xfrm>
          <a:off x="9467850" y="69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FB403014-2C41-4D9B-8378-22249E19C847}"/>
            </a:ext>
          </a:extLst>
        </xdr:cNvPr>
        <xdr:cNvCxnSpPr/>
      </xdr:nvCxnSpPr>
      <xdr:spPr>
        <a:xfrm>
          <a:off x="9359900" y="6944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C79E6CB9-D77C-4A2C-A011-B7532F30FD2A}"/>
            </a:ext>
          </a:extLst>
        </xdr:cNvPr>
        <xdr:cNvSpPr txBox="1"/>
      </xdr:nvSpPr>
      <xdr:spPr>
        <a:xfrm>
          <a:off x="9467850" y="545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EA677E68-2C3B-420B-9DB2-3E1380D9430B}"/>
            </a:ext>
          </a:extLst>
        </xdr:cNvPr>
        <xdr:cNvCxnSpPr/>
      </xdr:nvCxnSpPr>
      <xdr:spPr>
        <a:xfrm>
          <a:off x="9359900" y="5665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a:extLst>
            <a:ext uri="{FF2B5EF4-FFF2-40B4-BE49-F238E27FC236}">
              <a16:creationId xmlns:a16="http://schemas.microsoft.com/office/drawing/2014/main" id="{6BD260B9-3BFC-4368-A912-B49533A8B1FA}"/>
            </a:ext>
          </a:extLst>
        </xdr:cNvPr>
        <xdr:cNvSpPr txBox="1"/>
      </xdr:nvSpPr>
      <xdr:spPr>
        <a:xfrm>
          <a:off x="9467850" y="6535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2E14D735-2054-463F-BA02-001E82BA7CC4}"/>
            </a:ext>
          </a:extLst>
        </xdr:cNvPr>
        <xdr:cNvSpPr/>
      </xdr:nvSpPr>
      <xdr:spPr>
        <a:xfrm>
          <a:off x="9398000" y="66776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010A2CE1-CCF8-49B4-BA2B-9CEC59A6AE9B}"/>
            </a:ext>
          </a:extLst>
        </xdr:cNvPr>
        <xdr:cNvSpPr/>
      </xdr:nvSpPr>
      <xdr:spPr>
        <a:xfrm>
          <a:off x="8636000" y="6685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A42569E6-6C35-4F7F-B168-E10145450001}"/>
            </a:ext>
          </a:extLst>
        </xdr:cNvPr>
        <xdr:cNvSpPr/>
      </xdr:nvSpPr>
      <xdr:spPr>
        <a:xfrm>
          <a:off x="7842250" y="66890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EB6834FA-7F99-4914-A9E2-453676295A9F}"/>
            </a:ext>
          </a:extLst>
        </xdr:cNvPr>
        <xdr:cNvSpPr/>
      </xdr:nvSpPr>
      <xdr:spPr>
        <a:xfrm>
          <a:off x="7029450" y="6696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81B1B870-9237-45CA-8E8A-F8392AE7A1C2}"/>
            </a:ext>
          </a:extLst>
        </xdr:cNvPr>
        <xdr:cNvSpPr/>
      </xdr:nvSpPr>
      <xdr:spPr>
        <a:xfrm>
          <a:off x="6235700" y="6711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0CFA7F2-9285-4F0C-B83F-B07FE0B5B76B}"/>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3E508EA-3AB2-4799-82EA-5DBFA1E72E45}"/>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569021B-606B-460A-97CE-F23DCD6A29CF}"/>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6C7EDF3-DE16-413A-8C80-D2B6854A0635}"/>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27AB27F-25D1-4B11-9E2E-439E221F1EE2}"/>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120650</xdr:rowOff>
    </xdr:from>
    <xdr:to>
      <xdr:col>55</xdr:col>
      <xdr:colOff>50800</xdr:colOff>
      <xdr:row>41</xdr:row>
      <xdr:rowOff>50800</xdr:rowOff>
    </xdr:to>
    <xdr:sp macro="" textlink="">
      <xdr:nvSpPr>
        <xdr:cNvPr id="131" name="楕円 130">
          <a:extLst>
            <a:ext uri="{FF2B5EF4-FFF2-40B4-BE49-F238E27FC236}">
              <a16:creationId xmlns:a16="http://schemas.microsoft.com/office/drawing/2014/main" id="{7C48E423-D908-43F7-8CA7-2DF1E2C7CAB9}"/>
            </a:ext>
          </a:extLst>
        </xdr:cNvPr>
        <xdr:cNvSpPr/>
      </xdr:nvSpPr>
      <xdr:spPr>
        <a:xfrm>
          <a:off x="9398000" y="6731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99077</xdr:rowOff>
    </xdr:from>
    <xdr:ext cx="469744" cy="259045"/>
    <xdr:sp macro="" textlink="">
      <xdr:nvSpPr>
        <xdr:cNvPr id="132" name="【図書館】&#10;一人当たり面積該当値テキスト">
          <a:extLst>
            <a:ext uri="{FF2B5EF4-FFF2-40B4-BE49-F238E27FC236}">
              <a16:creationId xmlns:a16="http://schemas.microsoft.com/office/drawing/2014/main" id="{019A6E65-B9A5-4EE3-B0EA-2154DE0EF48B}"/>
            </a:ext>
          </a:extLst>
        </xdr:cNvPr>
        <xdr:cNvSpPr txBox="1"/>
      </xdr:nvSpPr>
      <xdr:spPr>
        <a:xfrm>
          <a:off x="946785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124460</xdr:rowOff>
    </xdr:from>
    <xdr:to>
      <xdr:col>50</xdr:col>
      <xdr:colOff>165100</xdr:colOff>
      <xdr:row>41</xdr:row>
      <xdr:rowOff>54610</xdr:rowOff>
    </xdr:to>
    <xdr:sp macro="" textlink="">
      <xdr:nvSpPr>
        <xdr:cNvPr id="133" name="楕円 132">
          <a:extLst>
            <a:ext uri="{FF2B5EF4-FFF2-40B4-BE49-F238E27FC236}">
              <a16:creationId xmlns:a16="http://schemas.microsoft.com/office/drawing/2014/main" id="{8A2CD090-DCE0-49C5-8816-A2791ED99D58}"/>
            </a:ext>
          </a:extLst>
        </xdr:cNvPr>
        <xdr:cNvSpPr/>
      </xdr:nvSpPr>
      <xdr:spPr>
        <a:xfrm>
          <a:off x="8636000" y="67348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0</xdr:rowOff>
    </xdr:from>
    <xdr:to>
      <xdr:col>55</xdr:col>
      <xdr:colOff>0</xdr:colOff>
      <xdr:row>41</xdr:row>
      <xdr:rowOff>3810</xdr:rowOff>
    </xdr:to>
    <xdr:cxnSp macro="">
      <xdr:nvCxnSpPr>
        <xdr:cNvPr id="134" name="直線コネクタ 133">
          <a:extLst>
            <a:ext uri="{FF2B5EF4-FFF2-40B4-BE49-F238E27FC236}">
              <a16:creationId xmlns:a16="http://schemas.microsoft.com/office/drawing/2014/main" id="{1127A5C8-5007-4424-8EA1-6C6893BA81AA}"/>
            </a:ext>
          </a:extLst>
        </xdr:cNvPr>
        <xdr:cNvCxnSpPr/>
      </xdr:nvCxnSpPr>
      <xdr:spPr>
        <a:xfrm flipV="1">
          <a:off x="8686800" y="6775450"/>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128270</xdr:rowOff>
    </xdr:from>
    <xdr:to>
      <xdr:col>46</xdr:col>
      <xdr:colOff>38100</xdr:colOff>
      <xdr:row>41</xdr:row>
      <xdr:rowOff>58420</xdr:rowOff>
    </xdr:to>
    <xdr:sp macro="" textlink="">
      <xdr:nvSpPr>
        <xdr:cNvPr id="135" name="楕円 134">
          <a:extLst>
            <a:ext uri="{FF2B5EF4-FFF2-40B4-BE49-F238E27FC236}">
              <a16:creationId xmlns:a16="http://schemas.microsoft.com/office/drawing/2014/main" id="{72913945-B536-43A1-82C3-4215D2E8C4F4}"/>
            </a:ext>
          </a:extLst>
        </xdr:cNvPr>
        <xdr:cNvSpPr/>
      </xdr:nvSpPr>
      <xdr:spPr>
        <a:xfrm>
          <a:off x="7842250" y="67386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3810</xdr:rowOff>
    </xdr:from>
    <xdr:to>
      <xdr:col>50</xdr:col>
      <xdr:colOff>114300</xdr:colOff>
      <xdr:row>41</xdr:row>
      <xdr:rowOff>7620</xdr:rowOff>
    </xdr:to>
    <xdr:cxnSp macro="">
      <xdr:nvCxnSpPr>
        <xdr:cNvPr id="136" name="直線コネクタ 135">
          <a:extLst>
            <a:ext uri="{FF2B5EF4-FFF2-40B4-BE49-F238E27FC236}">
              <a16:creationId xmlns:a16="http://schemas.microsoft.com/office/drawing/2014/main" id="{61797656-DA75-4B89-A29C-6D1C83C01C23}"/>
            </a:ext>
          </a:extLst>
        </xdr:cNvPr>
        <xdr:cNvCxnSpPr/>
      </xdr:nvCxnSpPr>
      <xdr:spPr>
        <a:xfrm flipV="1">
          <a:off x="7886700" y="677926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132080</xdr:rowOff>
    </xdr:from>
    <xdr:to>
      <xdr:col>41</xdr:col>
      <xdr:colOff>101600</xdr:colOff>
      <xdr:row>41</xdr:row>
      <xdr:rowOff>62230</xdr:rowOff>
    </xdr:to>
    <xdr:sp macro="" textlink="">
      <xdr:nvSpPr>
        <xdr:cNvPr id="137" name="楕円 136">
          <a:extLst>
            <a:ext uri="{FF2B5EF4-FFF2-40B4-BE49-F238E27FC236}">
              <a16:creationId xmlns:a16="http://schemas.microsoft.com/office/drawing/2014/main" id="{D15D8EB6-2E54-4B47-A8D8-01A1CF873C9B}"/>
            </a:ext>
          </a:extLst>
        </xdr:cNvPr>
        <xdr:cNvSpPr/>
      </xdr:nvSpPr>
      <xdr:spPr>
        <a:xfrm>
          <a:off x="7029450" y="6742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7620</xdr:rowOff>
    </xdr:from>
    <xdr:to>
      <xdr:col>45</xdr:col>
      <xdr:colOff>177800</xdr:colOff>
      <xdr:row>41</xdr:row>
      <xdr:rowOff>11430</xdr:rowOff>
    </xdr:to>
    <xdr:cxnSp macro="">
      <xdr:nvCxnSpPr>
        <xdr:cNvPr id="138" name="直線コネクタ 137">
          <a:extLst>
            <a:ext uri="{FF2B5EF4-FFF2-40B4-BE49-F238E27FC236}">
              <a16:creationId xmlns:a16="http://schemas.microsoft.com/office/drawing/2014/main" id="{7111037C-953A-4F4C-ADBD-AF7B19A7FC9A}"/>
            </a:ext>
          </a:extLst>
        </xdr:cNvPr>
        <xdr:cNvCxnSpPr/>
      </xdr:nvCxnSpPr>
      <xdr:spPr>
        <a:xfrm flipV="1">
          <a:off x="7080250" y="678307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135890</xdr:rowOff>
    </xdr:from>
    <xdr:to>
      <xdr:col>36</xdr:col>
      <xdr:colOff>165100</xdr:colOff>
      <xdr:row>41</xdr:row>
      <xdr:rowOff>66040</xdr:rowOff>
    </xdr:to>
    <xdr:sp macro="" textlink="">
      <xdr:nvSpPr>
        <xdr:cNvPr id="139" name="楕円 138">
          <a:extLst>
            <a:ext uri="{FF2B5EF4-FFF2-40B4-BE49-F238E27FC236}">
              <a16:creationId xmlns:a16="http://schemas.microsoft.com/office/drawing/2014/main" id="{6CEA4E58-E843-487A-9E71-33D36B7BA6C0}"/>
            </a:ext>
          </a:extLst>
        </xdr:cNvPr>
        <xdr:cNvSpPr/>
      </xdr:nvSpPr>
      <xdr:spPr>
        <a:xfrm>
          <a:off x="6235700" y="67462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11430</xdr:rowOff>
    </xdr:from>
    <xdr:to>
      <xdr:col>41</xdr:col>
      <xdr:colOff>50800</xdr:colOff>
      <xdr:row>41</xdr:row>
      <xdr:rowOff>15240</xdr:rowOff>
    </xdr:to>
    <xdr:cxnSp macro="">
      <xdr:nvCxnSpPr>
        <xdr:cNvPr id="140" name="直線コネクタ 139">
          <a:extLst>
            <a:ext uri="{FF2B5EF4-FFF2-40B4-BE49-F238E27FC236}">
              <a16:creationId xmlns:a16="http://schemas.microsoft.com/office/drawing/2014/main" id="{B0B2D2ED-FD38-4878-818F-97F9D6D7397A}"/>
            </a:ext>
          </a:extLst>
        </xdr:cNvPr>
        <xdr:cNvCxnSpPr/>
      </xdr:nvCxnSpPr>
      <xdr:spPr>
        <a:xfrm flipV="1">
          <a:off x="6286500" y="678688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a:extLst>
            <a:ext uri="{FF2B5EF4-FFF2-40B4-BE49-F238E27FC236}">
              <a16:creationId xmlns:a16="http://schemas.microsoft.com/office/drawing/2014/main" id="{3E82EAE3-B79D-42D6-8129-CB071A15F416}"/>
            </a:ext>
          </a:extLst>
        </xdr:cNvPr>
        <xdr:cNvSpPr txBox="1"/>
      </xdr:nvSpPr>
      <xdr:spPr>
        <a:xfrm>
          <a:off x="8458277" y="646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a:extLst>
            <a:ext uri="{FF2B5EF4-FFF2-40B4-BE49-F238E27FC236}">
              <a16:creationId xmlns:a16="http://schemas.microsoft.com/office/drawing/2014/main" id="{90FB38C1-5319-4962-9103-B5C62DFD2ADA}"/>
            </a:ext>
          </a:extLst>
        </xdr:cNvPr>
        <xdr:cNvSpPr txBox="1"/>
      </xdr:nvSpPr>
      <xdr:spPr>
        <a:xfrm>
          <a:off x="7677227" y="647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a:extLst>
            <a:ext uri="{FF2B5EF4-FFF2-40B4-BE49-F238E27FC236}">
              <a16:creationId xmlns:a16="http://schemas.microsoft.com/office/drawing/2014/main" id="{618E9130-FE2C-4E6B-A3E5-A7F390CCED5A}"/>
            </a:ext>
          </a:extLst>
        </xdr:cNvPr>
        <xdr:cNvSpPr txBox="1"/>
      </xdr:nvSpPr>
      <xdr:spPr>
        <a:xfrm>
          <a:off x="6864427" y="647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4" name="n_4aveValue【図書館】&#10;一人当たり面積">
          <a:extLst>
            <a:ext uri="{FF2B5EF4-FFF2-40B4-BE49-F238E27FC236}">
              <a16:creationId xmlns:a16="http://schemas.microsoft.com/office/drawing/2014/main" id="{7C82B393-A3DA-47AB-873D-812230F7459A}"/>
            </a:ext>
          </a:extLst>
        </xdr:cNvPr>
        <xdr:cNvSpPr txBox="1"/>
      </xdr:nvSpPr>
      <xdr:spPr>
        <a:xfrm>
          <a:off x="607067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45737</xdr:rowOff>
    </xdr:from>
    <xdr:ext cx="469744" cy="259045"/>
    <xdr:sp macro="" textlink="">
      <xdr:nvSpPr>
        <xdr:cNvPr id="145" name="n_1mainValue【図書館】&#10;一人当たり面積">
          <a:extLst>
            <a:ext uri="{FF2B5EF4-FFF2-40B4-BE49-F238E27FC236}">
              <a16:creationId xmlns:a16="http://schemas.microsoft.com/office/drawing/2014/main" id="{CA632871-BFA6-493A-8F79-89D915D3A311}"/>
            </a:ext>
          </a:extLst>
        </xdr:cNvPr>
        <xdr:cNvSpPr txBox="1"/>
      </xdr:nvSpPr>
      <xdr:spPr>
        <a:xfrm>
          <a:off x="8458277"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49547</xdr:rowOff>
    </xdr:from>
    <xdr:ext cx="469744" cy="259045"/>
    <xdr:sp macro="" textlink="">
      <xdr:nvSpPr>
        <xdr:cNvPr id="146" name="n_2mainValue【図書館】&#10;一人当たり面積">
          <a:extLst>
            <a:ext uri="{FF2B5EF4-FFF2-40B4-BE49-F238E27FC236}">
              <a16:creationId xmlns:a16="http://schemas.microsoft.com/office/drawing/2014/main" id="{16128EA3-C28B-42D7-94FB-C184F9253E39}"/>
            </a:ext>
          </a:extLst>
        </xdr:cNvPr>
        <xdr:cNvSpPr txBox="1"/>
      </xdr:nvSpPr>
      <xdr:spPr>
        <a:xfrm>
          <a:off x="7677227" y="682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53357</xdr:rowOff>
    </xdr:from>
    <xdr:ext cx="469744" cy="259045"/>
    <xdr:sp macro="" textlink="">
      <xdr:nvSpPr>
        <xdr:cNvPr id="147" name="n_3mainValue【図書館】&#10;一人当たり面積">
          <a:extLst>
            <a:ext uri="{FF2B5EF4-FFF2-40B4-BE49-F238E27FC236}">
              <a16:creationId xmlns:a16="http://schemas.microsoft.com/office/drawing/2014/main" id="{1D302DFE-627E-4087-A059-57178964B686}"/>
            </a:ext>
          </a:extLst>
        </xdr:cNvPr>
        <xdr:cNvSpPr txBox="1"/>
      </xdr:nvSpPr>
      <xdr:spPr>
        <a:xfrm>
          <a:off x="6864427" y="682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57167</xdr:rowOff>
    </xdr:from>
    <xdr:ext cx="469744" cy="259045"/>
    <xdr:sp macro="" textlink="">
      <xdr:nvSpPr>
        <xdr:cNvPr id="148" name="n_4mainValue【図書館】&#10;一人当たり面積">
          <a:extLst>
            <a:ext uri="{FF2B5EF4-FFF2-40B4-BE49-F238E27FC236}">
              <a16:creationId xmlns:a16="http://schemas.microsoft.com/office/drawing/2014/main" id="{1C399156-49FA-4797-8B0F-0AEA619EA3F6}"/>
            </a:ext>
          </a:extLst>
        </xdr:cNvPr>
        <xdr:cNvSpPr txBox="1"/>
      </xdr:nvSpPr>
      <xdr:spPr>
        <a:xfrm>
          <a:off x="6070677" y="683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FFA1847-9CA7-4F51-A830-D008EE437479}"/>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F2223F7-F37A-4F02-AFB0-DF4C498EC323}"/>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44502569-6CBD-4275-9333-C356A8B8E447}"/>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241A0E5-4BAE-4AAF-BD1F-EF403C323B19}"/>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E30392FE-0002-4B0C-A0D3-C7F21425A7EA}"/>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6801395-0DF4-442A-992C-21AA3DBE819A}"/>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9543EEA-374C-426D-874C-453443FCFD14}"/>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D38B03B-0D56-4505-84D2-CD832A0DEEDA}"/>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3920D7B-F38C-4133-8BA7-C08527E2DE65}"/>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5D98D84-9F98-42BD-A4CD-FE3AE9673DEE}"/>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E2F2033-B3E9-4FF2-AEC1-AF791539515F}"/>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BD95460-9F4A-4A4D-BEA1-6AAC78CA8AB1}"/>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CFDDFE1B-5657-4290-B4CF-C45689306A65}"/>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C8BDE3D6-70AB-4E9F-9E9F-C5BF37565A12}"/>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19415A70-1466-4D25-BA20-9029AB47A3ED}"/>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F5D5EFA0-D3F8-40CE-AF18-FE43EC9DB8C8}"/>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FBF2D0F9-A9CE-472D-9A70-06F2159FA28D}"/>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18A93EC0-5AC6-4B5D-88CD-17C286145BE1}"/>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9874546F-E610-4109-9734-E4DB067FF101}"/>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15F92821-9FE6-49C1-8EE4-E779F58BCAAC}"/>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54E0AD0-79FE-4106-9333-2B4E9F3A1FE8}"/>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EBCE4D61-BE34-4AC9-A71B-8CDAB38F56C7}"/>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C653D23B-272F-4549-8075-9AA1F8E0FF01}"/>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D9766D64-1969-416D-953E-AF3481F32BF9}"/>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7E348C03-74CB-40A9-8308-9129D98DCA0B}"/>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D920E54F-BFF2-40AB-AA67-90D21E9A37B5}"/>
            </a:ext>
          </a:extLst>
        </xdr:cNvPr>
        <xdr:cNvCxnSpPr/>
      </xdr:nvCxnSpPr>
      <xdr:spPr>
        <a:xfrm flipV="1">
          <a:off x="4177665" y="9343390"/>
          <a:ext cx="0" cy="135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12140C20-7B2C-4943-B35A-1A02D86FDFBF}"/>
            </a:ext>
          </a:extLst>
        </xdr:cNvPr>
        <xdr:cNvSpPr txBox="1"/>
      </xdr:nvSpPr>
      <xdr:spPr>
        <a:xfrm>
          <a:off x="421640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62417F9F-5C98-486D-97EA-70212EB692F5}"/>
            </a:ext>
          </a:extLst>
        </xdr:cNvPr>
        <xdr:cNvCxnSpPr/>
      </xdr:nvCxnSpPr>
      <xdr:spPr>
        <a:xfrm>
          <a:off x="41084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EE70B157-8A19-4EA0-9BB3-DC43E7B58C9F}"/>
            </a:ext>
          </a:extLst>
        </xdr:cNvPr>
        <xdr:cNvSpPr txBox="1"/>
      </xdr:nvSpPr>
      <xdr:spPr>
        <a:xfrm>
          <a:off x="4216400" y="912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BB6F4581-86ED-4B39-A08F-0F6B9D6EBE15}"/>
            </a:ext>
          </a:extLst>
        </xdr:cNvPr>
        <xdr:cNvCxnSpPr/>
      </xdr:nvCxnSpPr>
      <xdr:spPr>
        <a:xfrm>
          <a:off x="4108450" y="9343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792F83F-CB77-4307-B5EB-9B834D274B0C}"/>
            </a:ext>
          </a:extLst>
        </xdr:cNvPr>
        <xdr:cNvSpPr txBox="1"/>
      </xdr:nvSpPr>
      <xdr:spPr>
        <a:xfrm>
          <a:off x="4216400" y="99432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25540402-AF4B-41AD-AEDA-B4668A3E67B6}"/>
            </a:ext>
          </a:extLst>
        </xdr:cNvPr>
        <xdr:cNvSpPr/>
      </xdr:nvSpPr>
      <xdr:spPr>
        <a:xfrm>
          <a:off x="4127500" y="1008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D4FCD1CB-7EFC-49AA-8043-73940CA8F671}"/>
            </a:ext>
          </a:extLst>
        </xdr:cNvPr>
        <xdr:cNvSpPr/>
      </xdr:nvSpPr>
      <xdr:spPr>
        <a:xfrm>
          <a:off x="3384550" y="100754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A094ADCC-5F95-423E-8A4B-11505E6F4BFE}"/>
            </a:ext>
          </a:extLst>
        </xdr:cNvPr>
        <xdr:cNvSpPr/>
      </xdr:nvSpPr>
      <xdr:spPr>
        <a:xfrm>
          <a:off x="2571750" y="10057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169EC3E4-0789-4842-B42F-56DF70D2243E}"/>
            </a:ext>
          </a:extLst>
        </xdr:cNvPr>
        <xdr:cNvSpPr/>
      </xdr:nvSpPr>
      <xdr:spPr>
        <a:xfrm>
          <a:off x="1778000" y="100509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CF431352-4D3D-42BD-9B76-A1767487D024}"/>
            </a:ext>
          </a:extLst>
        </xdr:cNvPr>
        <xdr:cNvSpPr/>
      </xdr:nvSpPr>
      <xdr:spPr>
        <a:xfrm>
          <a:off x="984250" y="100395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6474FAE-B45A-431C-AED4-2847FD391B7D}"/>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A4899F7-838C-49D9-AE46-24EB962B375D}"/>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D84819C-6E80-443D-BE2E-FBF1494E2E63}"/>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489E10C-AECE-4E52-9764-D6626CB17072}"/>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108BD43-88FD-4FC0-BB80-9B588F17642D}"/>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158206</xdr:rowOff>
    </xdr:from>
    <xdr:to>
      <xdr:col>24</xdr:col>
      <xdr:colOff>114300</xdr:colOff>
      <xdr:row>62</xdr:row>
      <xdr:rowOff>88356</xdr:rowOff>
    </xdr:to>
    <xdr:sp macro="" textlink="">
      <xdr:nvSpPr>
        <xdr:cNvPr id="190" name="楕円 189">
          <a:extLst>
            <a:ext uri="{FF2B5EF4-FFF2-40B4-BE49-F238E27FC236}">
              <a16:creationId xmlns:a16="http://schemas.microsoft.com/office/drawing/2014/main" id="{E4AA48EC-A961-4DD7-AA94-25E3E63D19C6}"/>
            </a:ext>
          </a:extLst>
        </xdr:cNvPr>
        <xdr:cNvSpPr/>
      </xdr:nvSpPr>
      <xdr:spPr>
        <a:xfrm>
          <a:off x="4127500" y="102356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136633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CFD571DB-4A60-4F3E-93B0-C6000354D3A2}"/>
            </a:ext>
          </a:extLst>
        </xdr:cNvPr>
        <xdr:cNvSpPr txBox="1"/>
      </xdr:nvSpPr>
      <xdr:spPr>
        <a:xfrm>
          <a:off x="4216400" y="1021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122283</xdr:rowOff>
    </xdr:from>
    <xdr:to>
      <xdr:col>20</xdr:col>
      <xdr:colOff>38100</xdr:colOff>
      <xdr:row>62</xdr:row>
      <xdr:rowOff>52433</xdr:rowOff>
    </xdr:to>
    <xdr:sp macro="" textlink="">
      <xdr:nvSpPr>
        <xdr:cNvPr id="192" name="楕円 191">
          <a:extLst>
            <a:ext uri="{FF2B5EF4-FFF2-40B4-BE49-F238E27FC236}">
              <a16:creationId xmlns:a16="http://schemas.microsoft.com/office/drawing/2014/main" id="{FA52EDDE-5270-468F-93E0-081DCCF266D8}"/>
            </a:ext>
          </a:extLst>
        </xdr:cNvPr>
        <xdr:cNvSpPr/>
      </xdr:nvSpPr>
      <xdr:spPr>
        <a:xfrm>
          <a:off x="3384550" y="101997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1633</xdr:rowOff>
    </xdr:from>
    <xdr:to>
      <xdr:col>24</xdr:col>
      <xdr:colOff>63500</xdr:colOff>
      <xdr:row>62</xdr:row>
      <xdr:rowOff>37556</xdr:rowOff>
    </xdr:to>
    <xdr:cxnSp macro="">
      <xdr:nvCxnSpPr>
        <xdr:cNvPr id="193" name="直線コネクタ 192">
          <a:extLst>
            <a:ext uri="{FF2B5EF4-FFF2-40B4-BE49-F238E27FC236}">
              <a16:creationId xmlns:a16="http://schemas.microsoft.com/office/drawing/2014/main" id="{BCE0537D-4B29-4EED-8808-3C8C17F0C891}"/>
            </a:ext>
          </a:extLst>
        </xdr:cNvPr>
        <xdr:cNvCxnSpPr/>
      </xdr:nvCxnSpPr>
      <xdr:spPr>
        <a:xfrm>
          <a:off x="3429000" y="10244183"/>
          <a:ext cx="7493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86360</xdr:rowOff>
    </xdr:from>
    <xdr:to>
      <xdr:col>15</xdr:col>
      <xdr:colOff>101600</xdr:colOff>
      <xdr:row>62</xdr:row>
      <xdr:rowOff>16510</xdr:rowOff>
    </xdr:to>
    <xdr:sp macro="" textlink="">
      <xdr:nvSpPr>
        <xdr:cNvPr id="194" name="楕円 193">
          <a:extLst>
            <a:ext uri="{FF2B5EF4-FFF2-40B4-BE49-F238E27FC236}">
              <a16:creationId xmlns:a16="http://schemas.microsoft.com/office/drawing/2014/main" id="{982203ED-91D5-4BED-8279-2DF4BF2B6F5B}"/>
            </a:ext>
          </a:extLst>
        </xdr:cNvPr>
        <xdr:cNvSpPr/>
      </xdr:nvSpPr>
      <xdr:spPr>
        <a:xfrm>
          <a:off x="2571750" y="101638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137160</xdr:rowOff>
    </xdr:from>
    <xdr:to>
      <xdr:col>19</xdr:col>
      <xdr:colOff>177800</xdr:colOff>
      <xdr:row>62</xdr:row>
      <xdr:rowOff>1633</xdr:rowOff>
    </xdr:to>
    <xdr:cxnSp macro="">
      <xdr:nvCxnSpPr>
        <xdr:cNvPr id="195" name="直線コネクタ 194">
          <a:extLst>
            <a:ext uri="{FF2B5EF4-FFF2-40B4-BE49-F238E27FC236}">
              <a16:creationId xmlns:a16="http://schemas.microsoft.com/office/drawing/2014/main" id="{8AD9018F-3B76-4AA6-9A73-C224F5C466E8}"/>
            </a:ext>
          </a:extLst>
        </xdr:cNvPr>
        <xdr:cNvCxnSpPr/>
      </xdr:nvCxnSpPr>
      <xdr:spPr>
        <a:xfrm>
          <a:off x="2622550" y="10214610"/>
          <a:ext cx="806450" cy="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68399</xdr:rowOff>
    </xdr:from>
    <xdr:to>
      <xdr:col>10</xdr:col>
      <xdr:colOff>165100</xdr:colOff>
      <xdr:row>61</xdr:row>
      <xdr:rowOff>169999</xdr:rowOff>
    </xdr:to>
    <xdr:sp macro="" textlink="">
      <xdr:nvSpPr>
        <xdr:cNvPr id="196" name="楕円 195">
          <a:extLst>
            <a:ext uri="{FF2B5EF4-FFF2-40B4-BE49-F238E27FC236}">
              <a16:creationId xmlns:a16="http://schemas.microsoft.com/office/drawing/2014/main" id="{6048D695-25CB-4E75-99D4-E8E8BCDA001E}"/>
            </a:ext>
          </a:extLst>
        </xdr:cNvPr>
        <xdr:cNvSpPr/>
      </xdr:nvSpPr>
      <xdr:spPr>
        <a:xfrm>
          <a:off x="1778000" y="101458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119199</xdr:rowOff>
    </xdr:from>
    <xdr:to>
      <xdr:col>15</xdr:col>
      <xdr:colOff>50800</xdr:colOff>
      <xdr:row>61</xdr:row>
      <xdr:rowOff>137160</xdr:rowOff>
    </xdr:to>
    <xdr:cxnSp macro="">
      <xdr:nvCxnSpPr>
        <xdr:cNvPr id="197" name="直線コネクタ 196">
          <a:extLst>
            <a:ext uri="{FF2B5EF4-FFF2-40B4-BE49-F238E27FC236}">
              <a16:creationId xmlns:a16="http://schemas.microsoft.com/office/drawing/2014/main" id="{F952FCC1-DF00-4DEC-8810-67C405A0EB49}"/>
            </a:ext>
          </a:extLst>
        </xdr:cNvPr>
        <xdr:cNvCxnSpPr/>
      </xdr:nvCxnSpPr>
      <xdr:spPr>
        <a:xfrm>
          <a:off x="1828800" y="10196649"/>
          <a:ext cx="79375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24312</xdr:rowOff>
    </xdr:from>
    <xdr:to>
      <xdr:col>6</xdr:col>
      <xdr:colOff>38100</xdr:colOff>
      <xdr:row>61</xdr:row>
      <xdr:rowOff>125912</xdr:rowOff>
    </xdr:to>
    <xdr:sp macro="" textlink="">
      <xdr:nvSpPr>
        <xdr:cNvPr id="198" name="楕円 197">
          <a:extLst>
            <a:ext uri="{FF2B5EF4-FFF2-40B4-BE49-F238E27FC236}">
              <a16:creationId xmlns:a16="http://schemas.microsoft.com/office/drawing/2014/main" id="{EF978E6E-54A8-441B-89AE-D76CD73F6D65}"/>
            </a:ext>
          </a:extLst>
        </xdr:cNvPr>
        <xdr:cNvSpPr/>
      </xdr:nvSpPr>
      <xdr:spPr>
        <a:xfrm>
          <a:off x="984250" y="101017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75112</xdr:rowOff>
    </xdr:from>
    <xdr:to>
      <xdr:col>10</xdr:col>
      <xdr:colOff>114300</xdr:colOff>
      <xdr:row>61</xdr:row>
      <xdr:rowOff>119199</xdr:rowOff>
    </xdr:to>
    <xdr:cxnSp macro="">
      <xdr:nvCxnSpPr>
        <xdr:cNvPr id="199" name="直線コネクタ 198">
          <a:extLst>
            <a:ext uri="{FF2B5EF4-FFF2-40B4-BE49-F238E27FC236}">
              <a16:creationId xmlns:a16="http://schemas.microsoft.com/office/drawing/2014/main" id="{96891422-A597-4063-986F-CD88E8408ACC}"/>
            </a:ext>
          </a:extLst>
        </xdr:cNvPr>
        <xdr:cNvCxnSpPr/>
      </xdr:nvCxnSpPr>
      <xdr:spPr>
        <a:xfrm>
          <a:off x="1028700" y="10152562"/>
          <a:ext cx="8001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2B67C44D-CE47-42D6-B232-2BABBDDC177E}"/>
            </a:ext>
          </a:extLst>
        </xdr:cNvPr>
        <xdr:cNvSpPr txBox="1"/>
      </xdr:nvSpPr>
      <xdr:spPr>
        <a:xfrm>
          <a:off x="3239144" y="985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a:extLst>
            <a:ext uri="{FF2B5EF4-FFF2-40B4-BE49-F238E27FC236}">
              <a16:creationId xmlns:a16="http://schemas.microsoft.com/office/drawing/2014/main" id="{BFD90760-81B9-4D25-ABC8-3F6723BE42CE}"/>
            </a:ext>
          </a:extLst>
        </xdr:cNvPr>
        <xdr:cNvSpPr txBox="1"/>
      </xdr:nvSpPr>
      <xdr:spPr>
        <a:xfrm>
          <a:off x="2439044" y="9839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a:extLst>
            <a:ext uri="{FF2B5EF4-FFF2-40B4-BE49-F238E27FC236}">
              <a16:creationId xmlns:a16="http://schemas.microsoft.com/office/drawing/2014/main" id="{9130A481-C829-4307-BD1A-9D4BF4538258}"/>
            </a:ext>
          </a:extLst>
        </xdr:cNvPr>
        <xdr:cNvSpPr txBox="1"/>
      </xdr:nvSpPr>
      <xdr:spPr>
        <a:xfrm>
          <a:off x="1645294" y="9832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a:extLst>
            <a:ext uri="{FF2B5EF4-FFF2-40B4-BE49-F238E27FC236}">
              <a16:creationId xmlns:a16="http://schemas.microsoft.com/office/drawing/2014/main" id="{DD572898-B69C-447E-A3D8-EB31938A13A9}"/>
            </a:ext>
          </a:extLst>
        </xdr:cNvPr>
        <xdr:cNvSpPr txBox="1"/>
      </xdr:nvSpPr>
      <xdr:spPr>
        <a:xfrm>
          <a:off x="851544" y="9821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43560</xdr:rowOff>
    </xdr:from>
    <xdr:ext cx="405111" cy="259045"/>
    <xdr:sp macro="" textlink="">
      <xdr:nvSpPr>
        <xdr:cNvPr id="204" name="n_1mainValue【体育館・プール】&#10;有形固定資産減価償却率">
          <a:extLst>
            <a:ext uri="{FF2B5EF4-FFF2-40B4-BE49-F238E27FC236}">
              <a16:creationId xmlns:a16="http://schemas.microsoft.com/office/drawing/2014/main" id="{91163FCB-96C3-443C-9463-D3DE395BFF1D}"/>
            </a:ext>
          </a:extLst>
        </xdr:cNvPr>
        <xdr:cNvSpPr txBox="1"/>
      </xdr:nvSpPr>
      <xdr:spPr>
        <a:xfrm>
          <a:off x="3239144" y="10286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205" name="n_2mainValue【体育館・プール】&#10;有形固定資産減価償却率">
          <a:extLst>
            <a:ext uri="{FF2B5EF4-FFF2-40B4-BE49-F238E27FC236}">
              <a16:creationId xmlns:a16="http://schemas.microsoft.com/office/drawing/2014/main" id="{7A428634-C3FE-4A93-81EA-E749CADC925F}"/>
            </a:ext>
          </a:extLst>
        </xdr:cNvPr>
        <xdr:cNvSpPr txBox="1"/>
      </xdr:nvSpPr>
      <xdr:spPr>
        <a:xfrm>
          <a:off x="2439044" y="10250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161126</xdr:rowOff>
    </xdr:from>
    <xdr:ext cx="405111" cy="259045"/>
    <xdr:sp macro="" textlink="">
      <xdr:nvSpPr>
        <xdr:cNvPr id="206" name="n_3mainValue【体育館・プール】&#10;有形固定資産減価償却率">
          <a:extLst>
            <a:ext uri="{FF2B5EF4-FFF2-40B4-BE49-F238E27FC236}">
              <a16:creationId xmlns:a16="http://schemas.microsoft.com/office/drawing/2014/main" id="{E6567CDC-D0A3-4E21-A6ED-07B0DE581031}"/>
            </a:ext>
          </a:extLst>
        </xdr:cNvPr>
        <xdr:cNvSpPr txBox="1"/>
      </xdr:nvSpPr>
      <xdr:spPr>
        <a:xfrm>
          <a:off x="1645294" y="10238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117039</xdr:rowOff>
    </xdr:from>
    <xdr:ext cx="405111" cy="259045"/>
    <xdr:sp macro="" textlink="">
      <xdr:nvSpPr>
        <xdr:cNvPr id="207" name="n_4mainValue【体育館・プール】&#10;有形固定資産減価償却率">
          <a:extLst>
            <a:ext uri="{FF2B5EF4-FFF2-40B4-BE49-F238E27FC236}">
              <a16:creationId xmlns:a16="http://schemas.microsoft.com/office/drawing/2014/main" id="{ED0B53BF-35C7-4EDC-90F1-A58EF6033AE2}"/>
            </a:ext>
          </a:extLst>
        </xdr:cNvPr>
        <xdr:cNvSpPr txBox="1"/>
      </xdr:nvSpPr>
      <xdr:spPr>
        <a:xfrm>
          <a:off x="851544" y="10194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18893E0F-18F4-4467-B323-65400C32F49F}"/>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3A06EF0B-DD32-45F9-9957-46F2673F712F}"/>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4FB87C07-784C-4DBD-9F90-85D07BC8FAC6}"/>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F3826BAA-416B-47CD-B0EF-1FA3FA9EC1A7}"/>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97019A82-00E4-45DB-A193-F83123F2B3B2}"/>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54E1A7D6-E343-4AC0-8357-50D8C90E1DDC}"/>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39969FD0-7522-4DFA-862A-830E34C32AA6}"/>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CF0B3D-B7D3-46BE-A752-593A8D069F9D}"/>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37E6E126-398E-4E28-8EFE-7420452DD935}"/>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4EFBB545-413A-4FAE-AE3B-DCC8A8964985}"/>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551319A7-ADFF-4208-B020-0E89986C7B38}"/>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2B6FC924-5B31-4017-BC25-05858E4550B8}"/>
            </a:ext>
          </a:extLst>
        </xdr:cNvPr>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E03F9B24-2824-4C2E-B32E-B49164065BAD}"/>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B78AAAC7-BE3A-475B-883F-51B3F88B2279}"/>
            </a:ext>
          </a:extLst>
        </xdr:cNvPr>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EAC0ED49-AE7A-4036-8AC4-97F3A135DF7B}"/>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13A005E7-5352-4116-A68A-C1FBBE141602}"/>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5CB623C7-1E75-4F18-BBE4-AE752EA81675}"/>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C8F0CC7E-0E7A-4DBA-9ECC-A40D3440575A}"/>
            </a:ext>
          </a:extLst>
        </xdr:cNvPr>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FD40519E-D191-45E2-9BDE-8EC403B2989C}"/>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157B9F7-0D1F-47E6-A213-13A2A26BDC31}"/>
            </a:ext>
          </a:extLst>
        </xdr:cNvPr>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89B3C62C-CABF-487A-961D-DAD5647EDD48}"/>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40ED503F-779E-4CE8-AB12-29EC9FAD289E}"/>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DBAD7417-6D0B-452D-859B-B45991D6323A}"/>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8B1BBC79-6259-4E59-A992-0570BD3A5A7B}"/>
            </a:ext>
          </a:extLst>
        </xdr:cNvPr>
        <xdr:cNvCxnSpPr/>
      </xdr:nvCxnSpPr>
      <xdr:spPr>
        <a:xfrm flipV="1">
          <a:off x="9429115" y="9378061"/>
          <a:ext cx="0" cy="127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BCF9C477-BACC-4320-AE4F-FB2B7A6E76FD}"/>
            </a:ext>
          </a:extLst>
        </xdr:cNvPr>
        <xdr:cNvSpPr txBox="1"/>
      </xdr:nvSpPr>
      <xdr:spPr>
        <a:xfrm>
          <a:off x="9467850" y="1065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5ECBACD2-1857-4D76-83CB-BA61BA7A7309}"/>
            </a:ext>
          </a:extLst>
        </xdr:cNvPr>
        <xdr:cNvCxnSpPr/>
      </xdr:nvCxnSpPr>
      <xdr:spPr>
        <a:xfrm>
          <a:off x="9359900" y="106485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6429EFCC-6524-4C62-8158-0F90D740D7D1}"/>
            </a:ext>
          </a:extLst>
        </xdr:cNvPr>
        <xdr:cNvSpPr txBox="1"/>
      </xdr:nvSpPr>
      <xdr:spPr>
        <a:xfrm>
          <a:off x="9467850" y="915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881644E3-9824-4359-BBE9-768C55632D52}"/>
            </a:ext>
          </a:extLst>
        </xdr:cNvPr>
        <xdr:cNvCxnSpPr/>
      </xdr:nvCxnSpPr>
      <xdr:spPr>
        <a:xfrm>
          <a:off x="9359900" y="93780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a:extLst>
            <a:ext uri="{FF2B5EF4-FFF2-40B4-BE49-F238E27FC236}">
              <a16:creationId xmlns:a16="http://schemas.microsoft.com/office/drawing/2014/main" id="{6614BDB6-3DF1-4E60-955F-8B943B53478C}"/>
            </a:ext>
          </a:extLst>
        </xdr:cNvPr>
        <xdr:cNvSpPr txBox="1"/>
      </xdr:nvSpPr>
      <xdr:spPr>
        <a:xfrm>
          <a:off x="9467850" y="10427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67B950D2-FE48-44C9-8B25-327A6B4A83B2}"/>
            </a:ext>
          </a:extLst>
        </xdr:cNvPr>
        <xdr:cNvSpPr/>
      </xdr:nvSpPr>
      <xdr:spPr>
        <a:xfrm>
          <a:off x="9398000" y="104494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89718B4C-740F-451B-B9CA-45406DAB427F}"/>
            </a:ext>
          </a:extLst>
        </xdr:cNvPr>
        <xdr:cNvSpPr/>
      </xdr:nvSpPr>
      <xdr:spPr>
        <a:xfrm>
          <a:off x="8636000" y="10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35F9F965-20DD-4B5B-BA61-BF72869DB882}"/>
            </a:ext>
          </a:extLst>
        </xdr:cNvPr>
        <xdr:cNvSpPr/>
      </xdr:nvSpPr>
      <xdr:spPr>
        <a:xfrm>
          <a:off x="7842250" y="104726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4203BD46-6A2E-4FA7-9E54-ABF1025E8C05}"/>
            </a:ext>
          </a:extLst>
        </xdr:cNvPr>
        <xdr:cNvSpPr/>
      </xdr:nvSpPr>
      <xdr:spPr>
        <a:xfrm>
          <a:off x="7029450" y="104764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E8364CAC-A0F7-4484-B540-0E8BCCA6C554}"/>
            </a:ext>
          </a:extLst>
        </xdr:cNvPr>
        <xdr:cNvSpPr/>
      </xdr:nvSpPr>
      <xdr:spPr>
        <a:xfrm>
          <a:off x="6235700" y="10480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7CF6E31-62CC-427E-95CA-F7AB0D87200C}"/>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280AAF3-3C8A-42DD-B9D3-E79917C10422}"/>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A758C4C-FC71-4C55-89BB-B10E2DE9E9C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FC1A266-8796-4A88-894B-5C547427940E}"/>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EF1B111-5319-4617-B47E-0ADE9A89030B}"/>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168275</xdr:rowOff>
    </xdr:from>
    <xdr:to>
      <xdr:col>55</xdr:col>
      <xdr:colOff>50800</xdr:colOff>
      <xdr:row>63</xdr:row>
      <xdr:rowOff>98425</xdr:rowOff>
    </xdr:to>
    <xdr:sp macro="" textlink="">
      <xdr:nvSpPr>
        <xdr:cNvPr id="247" name="楕円 246">
          <a:extLst>
            <a:ext uri="{FF2B5EF4-FFF2-40B4-BE49-F238E27FC236}">
              <a16:creationId xmlns:a16="http://schemas.microsoft.com/office/drawing/2014/main" id="{5705CA00-D9AB-4683-9368-C0D1D6D32F09}"/>
            </a:ext>
          </a:extLst>
        </xdr:cNvPr>
        <xdr:cNvSpPr/>
      </xdr:nvSpPr>
      <xdr:spPr>
        <a:xfrm>
          <a:off x="9398000" y="104044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19702</xdr:rowOff>
    </xdr:from>
    <xdr:ext cx="469744" cy="259045"/>
    <xdr:sp macro="" textlink="">
      <xdr:nvSpPr>
        <xdr:cNvPr id="248" name="【体育館・プール】&#10;一人当たり面積該当値テキスト">
          <a:extLst>
            <a:ext uri="{FF2B5EF4-FFF2-40B4-BE49-F238E27FC236}">
              <a16:creationId xmlns:a16="http://schemas.microsoft.com/office/drawing/2014/main" id="{ACE4DD77-2CEC-49E4-80A7-5B2D2024A4FC}"/>
            </a:ext>
          </a:extLst>
        </xdr:cNvPr>
        <xdr:cNvSpPr txBox="1"/>
      </xdr:nvSpPr>
      <xdr:spPr>
        <a:xfrm>
          <a:off x="9467850" y="1026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170180</xdr:rowOff>
    </xdr:from>
    <xdr:to>
      <xdr:col>50</xdr:col>
      <xdr:colOff>165100</xdr:colOff>
      <xdr:row>63</xdr:row>
      <xdr:rowOff>100330</xdr:rowOff>
    </xdr:to>
    <xdr:sp macro="" textlink="">
      <xdr:nvSpPr>
        <xdr:cNvPr id="249" name="楕円 248">
          <a:extLst>
            <a:ext uri="{FF2B5EF4-FFF2-40B4-BE49-F238E27FC236}">
              <a16:creationId xmlns:a16="http://schemas.microsoft.com/office/drawing/2014/main" id="{8F158EF4-8DD0-47C1-926C-0D9E09091537}"/>
            </a:ext>
          </a:extLst>
        </xdr:cNvPr>
        <xdr:cNvSpPr/>
      </xdr:nvSpPr>
      <xdr:spPr>
        <a:xfrm>
          <a:off x="863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47625</xdr:rowOff>
    </xdr:from>
    <xdr:to>
      <xdr:col>55</xdr:col>
      <xdr:colOff>0</xdr:colOff>
      <xdr:row>63</xdr:row>
      <xdr:rowOff>49530</xdr:rowOff>
    </xdr:to>
    <xdr:cxnSp macro="">
      <xdr:nvCxnSpPr>
        <xdr:cNvPr id="250" name="直線コネクタ 249">
          <a:extLst>
            <a:ext uri="{FF2B5EF4-FFF2-40B4-BE49-F238E27FC236}">
              <a16:creationId xmlns:a16="http://schemas.microsoft.com/office/drawing/2014/main" id="{8E07AF3C-A9E6-474D-A5E1-6C9613C127AF}"/>
            </a:ext>
          </a:extLst>
        </xdr:cNvPr>
        <xdr:cNvCxnSpPr/>
      </xdr:nvCxnSpPr>
      <xdr:spPr>
        <a:xfrm flipV="1">
          <a:off x="8686800" y="10455275"/>
          <a:ext cx="7429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2159</xdr:rowOff>
    </xdr:from>
    <xdr:to>
      <xdr:col>46</xdr:col>
      <xdr:colOff>38100</xdr:colOff>
      <xdr:row>63</xdr:row>
      <xdr:rowOff>103759</xdr:rowOff>
    </xdr:to>
    <xdr:sp macro="" textlink="">
      <xdr:nvSpPr>
        <xdr:cNvPr id="251" name="楕円 250">
          <a:extLst>
            <a:ext uri="{FF2B5EF4-FFF2-40B4-BE49-F238E27FC236}">
              <a16:creationId xmlns:a16="http://schemas.microsoft.com/office/drawing/2014/main" id="{464B76BB-86F3-46B8-94EF-3D7094B0F18C}"/>
            </a:ext>
          </a:extLst>
        </xdr:cNvPr>
        <xdr:cNvSpPr/>
      </xdr:nvSpPr>
      <xdr:spPr>
        <a:xfrm>
          <a:off x="7842250" y="104098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49530</xdr:rowOff>
    </xdr:from>
    <xdr:to>
      <xdr:col>50</xdr:col>
      <xdr:colOff>114300</xdr:colOff>
      <xdr:row>63</xdr:row>
      <xdr:rowOff>52959</xdr:rowOff>
    </xdr:to>
    <xdr:cxnSp macro="">
      <xdr:nvCxnSpPr>
        <xdr:cNvPr id="252" name="直線コネクタ 251">
          <a:extLst>
            <a:ext uri="{FF2B5EF4-FFF2-40B4-BE49-F238E27FC236}">
              <a16:creationId xmlns:a16="http://schemas.microsoft.com/office/drawing/2014/main" id="{95FA8043-7945-46A4-9961-DA1310065A5A}"/>
            </a:ext>
          </a:extLst>
        </xdr:cNvPr>
        <xdr:cNvCxnSpPr/>
      </xdr:nvCxnSpPr>
      <xdr:spPr>
        <a:xfrm flipV="1">
          <a:off x="7886700" y="10457180"/>
          <a:ext cx="8001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5969</xdr:rowOff>
    </xdr:from>
    <xdr:to>
      <xdr:col>41</xdr:col>
      <xdr:colOff>101600</xdr:colOff>
      <xdr:row>63</xdr:row>
      <xdr:rowOff>107569</xdr:rowOff>
    </xdr:to>
    <xdr:sp macro="" textlink="">
      <xdr:nvSpPr>
        <xdr:cNvPr id="253" name="楕円 252">
          <a:extLst>
            <a:ext uri="{FF2B5EF4-FFF2-40B4-BE49-F238E27FC236}">
              <a16:creationId xmlns:a16="http://schemas.microsoft.com/office/drawing/2014/main" id="{8A2E8198-19B1-46EB-B110-79FF96A9EE30}"/>
            </a:ext>
          </a:extLst>
        </xdr:cNvPr>
        <xdr:cNvSpPr/>
      </xdr:nvSpPr>
      <xdr:spPr>
        <a:xfrm>
          <a:off x="7029450" y="1041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52959</xdr:rowOff>
    </xdr:from>
    <xdr:to>
      <xdr:col>45</xdr:col>
      <xdr:colOff>177800</xdr:colOff>
      <xdr:row>63</xdr:row>
      <xdr:rowOff>56769</xdr:rowOff>
    </xdr:to>
    <xdr:cxnSp macro="">
      <xdr:nvCxnSpPr>
        <xdr:cNvPr id="254" name="直線コネクタ 253">
          <a:extLst>
            <a:ext uri="{FF2B5EF4-FFF2-40B4-BE49-F238E27FC236}">
              <a16:creationId xmlns:a16="http://schemas.microsoft.com/office/drawing/2014/main" id="{39EC0563-5D10-4521-82C5-EF9A3704C6C3}"/>
            </a:ext>
          </a:extLst>
        </xdr:cNvPr>
        <xdr:cNvCxnSpPr/>
      </xdr:nvCxnSpPr>
      <xdr:spPr>
        <a:xfrm flipV="1">
          <a:off x="7080250" y="10460609"/>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1778</xdr:rowOff>
    </xdr:from>
    <xdr:to>
      <xdr:col>36</xdr:col>
      <xdr:colOff>165100</xdr:colOff>
      <xdr:row>63</xdr:row>
      <xdr:rowOff>103378</xdr:rowOff>
    </xdr:to>
    <xdr:sp macro="" textlink="">
      <xdr:nvSpPr>
        <xdr:cNvPr id="255" name="楕円 254">
          <a:extLst>
            <a:ext uri="{FF2B5EF4-FFF2-40B4-BE49-F238E27FC236}">
              <a16:creationId xmlns:a16="http://schemas.microsoft.com/office/drawing/2014/main" id="{F792D1FF-F4BB-4A95-A2A3-E3D06B33C982}"/>
            </a:ext>
          </a:extLst>
        </xdr:cNvPr>
        <xdr:cNvSpPr/>
      </xdr:nvSpPr>
      <xdr:spPr>
        <a:xfrm>
          <a:off x="6235700" y="1040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52578</xdr:rowOff>
    </xdr:from>
    <xdr:to>
      <xdr:col>41</xdr:col>
      <xdr:colOff>50800</xdr:colOff>
      <xdr:row>63</xdr:row>
      <xdr:rowOff>56769</xdr:rowOff>
    </xdr:to>
    <xdr:cxnSp macro="">
      <xdr:nvCxnSpPr>
        <xdr:cNvPr id="256" name="直線コネクタ 255">
          <a:extLst>
            <a:ext uri="{FF2B5EF4-FFF2-40B4-BE49-F238E27FC236}">
              <a16:creationId xmlns:a16="http://schemas.microsoft.com/office/drawing/2014/main" id="{E1DEFC71-C928-4750-91D2-EC92E9971F7B}"/>
            </a:ext>
          </a:extLst>
        </xdr:cNvPr>
        <xdr:cNvCxnSpPr/>
      </xdr:nvCxnSpPr>
      <xdr:spPr>
        <a:xfrm>
          <a:off x="6286500" y="10460228"/>
          <a:ext cx="79375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a:extLst>
            <a:ext uri="{FF2B5EF4-FFF2-40B4-BE49-F238E27FC236}">
              <a16:creationId xmlns:a16="http://schemas.microsoft.com/office/drawing/2014/main" id="{EB13EBB1-0AA8-406B-9F39-768F1E8CF01D}"/>
            </a:ext>
          </a:extLst>
        </xdr:cNvPr>
        <xdr:cNvSpPr txBox="1"/>
      </xdr:nvSpPr>
      <xdr:spPr>
        <a:xfrm>
          <a:off x="8458277" y="1055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a:extLst>
            <a:ext uri="{FF2B5EF4-FFF2-40B4-BE49-F238E27FC236}">
              <a16:creationId xmlns:a16="http://schemas.microsoft.com/office/drawing/2014/main" id="{3E64BBC9-AA1F-41C5-A509-2E6371108603}"/>
            </a:ext>
          </a:extLst>
        </xdr:cNvPr>
        <xdr:cNvSpPr txBox="1"/>
      </xdr:nvSpPr>
      <xdr:spPr>
        <a:xfrm>
          <a:off x="7677227" y="1056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a:extLst>
            <a:ext uri="{FF2B5EF4-FFF2-40B4-BE49-F238E27FC236}">
              <a16:creationId xmlns:a16="http://schemas.microsoft.com/office/drawing/2014/main" id="{635BCDBA-B1DF-4723-8F6D-8B22FFA8732F}"/>
            </a:ext>
          </a:extLst>
        </xdr:cNvPr>
        <xdr:cNvSpPr txBox="1"/>
      </xdr:nvSpPr>
      <xdr:spPr>
        <a:xfrm>
          <a:off x="6864427" y="105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a:extLst>
            <a:ext uri="{FF2B5EF4-FFF2-40B4-BE49-F238E27FC236}">
              <a16:creationId xmlns:a16="http://schemas.microsoft.com/office/drawing/2014/main" id="{2F16A496-F130-4790-B211-CF261B2F31C6}"/>
            </a:ext>
          </a:extLst>
        </xdr:cNvPr>
        <xdr:cNvSpPr txBox="1"/>
      </xdr:nvSpPr>
      <xdr:spPr>
        <a:xfrm>
          <a:off x="6070677" y="1057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116857</xdr:rowOff>
    </xdr:from>
    <xdr:ext cx="469744" cy="259045"/>
    <xdr:sp macro="" textlink="">
      <xdr:nvSpPr>
        <xdr:cNvPr id="261" name="n_1mainValue【体育館・プール】&#10;一人当たり面積">
          <a:extLst>
            <a:ext uri="{FF2B5EF4-FFF2-40B4-BE49-F238E27FC236}">
              <a16:creationId xmlns:a16="http://schemas.microsoft.com/office/drawing/2014/main" id="{DB50C653-06EF-4D8D-A8B9-D58F22288CC5}"/>
            </a:ext>
          </a:extLst>
        </xdr:cNvPr>
        <xdr:cNvSpPr txBox="1"/>
      </xdr:nvSpPr>
      <xdr:spPr>
        <a:xfrm>
          <a:off x="845827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120286</xdr:rowOff>
    </xdr:from>
    <xdr:ext cx="469744" cy="259045"/>
    <xdr:sp macro="" textlink="">
      <xdr:nvSpPr>
        <xdr:cNvPr id="262" name="n_2mainValue【体育館・プール】&#10;一人当たり面積">
          <a:extLst>
            <a:ext uri="{FF2B5EF4-FFF2-40B4-BE49-F238E27FC236}">
              <a16:creationId xmlns:a16="http://schemas.microsoft.com/office/drawing/2014/main" id="{94593CE8-66CD-45D2-A370-45AFAB2FC865}"/>
            </a:ext>
          </a:extLst>
        </xdr:cNvPr>
        <xdr:cNvSpPr txBox="1"/>
      </xdr:nvSpPr>
      <xdr:spPr>
        <a:xfrm>
          <a:off x="7677227" y="1019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124096</xdr:rowOff>
    </xdr:from>
    <xdr:ext cx="469744" cy="259045"/>
    <xdr:sp macro="" textlink="">
      <xdr:nvSpPr>
        <xdr:cNvPr id="263" name="n_3mainValue【体育館・プール】&#10;一人当たり面積">
          <a:extLst>
            <a:ext uri="{FF2B5EF4-FFF2-40B4-BE49-F238E27FC236}">
              <a16:creationId xmlns:a16="http://schemas.microsoft.com/office/drawing/2014/main" id="{24F723AD-0623-46B8-A76C-65C1B88D68B3}"/>
            </a:ext>
          </a:extLst>
        </xdr:cNvPr>
        <xdr:cNvSpPr txBox="1"/>
      </xdr:nvSpPr>
      <xdr:spPr>
        <a:xfrm>
          <a:off x="6864427" y="1020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119905</xdr:rowOff>
    </xdr:from>
    <xdr:ext cx="469744" cy="259045"/>
    <xdr:sp macro="" textlink="">
      <xdr:nvSpPr>
        <xdr:cNvPr id="264" name="n_4mainValue【体育館・プール】&#10;一人当たり面積">
          <a:extLst>
            <a:ext uri="{FF2B5EF4-FFF2-40B4-BE49-F238E27FC236}">
              <a16:creationId xmlns:a16="http://schemas.microsoft.com/office/drawing/2014/main" id="{0B4DDFBE-24DE-44CD-BF86-1164FFA6482D}"/>
            </a:ext>
          </a:extLst>
        </xdr:cNvPr>
        <xdr:cNvSpPr txBox="1"/>
      </xdr:nvSpPr>
      <xdr:spPr>
        <a:xfrm>
          <a:off x="6070677" y="10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D7C6812-E73F-4769-A3B0-6FFECB1DA4F5}"/>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E2C5AE0F-0F70-48B6-9F89-71F6569E22C2}"/>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6C1A9A72-8090-4D18-9548-62269220FA36}"/>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2A8BD1C9-093D-41C4-BAAA-970DFD470149}"/>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6BBE7CF0-EACA-404B-8445-C2B451FFD37F}"/>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61961F70-D1B8-49FD-9B19-A9FB7AA2D600}"/>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9469962-BEA5-4167-B6C4-F6422E453673}"/>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95F9266-0F59-479E-917C-D624C2CBA91A}"/>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65CF9F53-2C79-491B-95BD-307E9026478E}"/>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325EDC3-E031-4BC0-86B3-48699371186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A36957C2-3EFB-412D-A217-EB974499210E}"/>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DEA4AB20-83B4-4417-A82E-33B11E620BBD}"/>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AC933E25-304D-44BA-BA53-61B9E35D89C4}"/>
            </a:ext>
          </a:extLst>
        </xdr:cNvPr>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1E81F927-FDB7-48E7-8877-DC9853B310B5}"/>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CAADE0F2-1AE8-4F6B-A3F6-FD9D0BA1E1BA}"/>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482C2EA2-3C12-4C57-BA9C-2381AB311884}"/>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B423DB13-F1EA-4518-9C73-1ED479805CB4}"/>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8A52BC96-DE46-4AC9-84E5-91F068F30AD9}"/>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F1F4476B-17DE-48E4-964A-5727D319C8E7}"/>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2A16D443-98AD-4659-A40C-F3D65348B769}"/>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40AD7222-4B2B-4423-81D8-CA68FD8371D7}"/>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7ECEA23A-FEF6-4CEE-843F-74A7D7075050}"/>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5B05AC67-E0E1-4554-BA23-127D084030C3}"/>
            </a:ext>
          </a:extLst>
        </xdr:cNvPr>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9341D789-90AC-412E-AD13-4F49A9BBB373}"/>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4CA1AF27-6E97-4539-8C6B-C4D1BDF495F2}"/>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147FB9C3-D9D0-49CC-8D66-2737C858B836}"/>
            </a:ext>
          </a:extLst>
        </xdr:cNvPr>
        <xdr:cNvCxnSpPr/>
      </xdr:nvCxnSpPr>
      <xdr:spPr>
        <a:xfrm flipV="1">
          <a:off x="4177665" y="12950008"/>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B5973A73-0608-431A-9B32-170FE1D250F0}"/>
            </a:ext>
          </a:extLst>
        </xdr:cNvPr>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6B9DC786-793C-4DFA-9605-4801BEFA8B8B}"/>
            </a:ext>
          </a:extLst>
        </xdr:cNvPr>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015181A6-7026-4A85-A7A3-280B91EA6439}"/>
            </a:ext>
          </a:extLst>
        </xdr:cNvPr>
        <xdr:cNvSpPr txBox="1"/>
      </xdr:nvSpPr>
      <xdr:spPr>
        <a:xfrm>
          <a:off x="4216400" y="127315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id="{36094CBA-A18E-4657-A519-702613A8DB5E}"/>
            </a:ext>
          </a:extLst>
        </xdr:cNvPr>
        <xdr:cNvCxnSpPr/>
      </xdr:nvCxnSpPr>
      <xdr:spPr>
        <a:xfrm>
          <a:off x="4108450" y="129500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401A66FC-BBDC-4D61-9D59-8EE1DBD92180}"/>
            </a:ext>
          </a:extLst>
        </xdr:cNvPr>
        <xdr:cNvSpPr txBox="1"/>
      </xdr:nvSpPr>
      <xdr:spPr>
        <a:xfrm>
          <a:off x="4216400" y="13516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id="{67669E1D-7BDE-407A-9634-023B1E200C2F}"/>
            </a:ext>
          </a:extLst>
        </xdr:cNvPr>
        <xdr:cNvSpPr/>
      </xdr:nvSpPr>
      <xdr:spPr>
        <a:xfrm>
          <a:off x="4127500" y="136592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id="{2CE27282-7C72-4524-B232-C89901DE6201}"/>
            </a:ext>
          </a:extLst>
        </xdr:cNvPr>
        <xdr:cNvSpPr/>
      </xdr:nvSpPr>
      <xdr:spPr>
        <a:xfrm>
          <a:off x="3384550" y="1362492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a:extLst>
            <a:ext uri="{FF2B5EF4-FFF2-40B4-BE49-F238E27FC236}">
              <a16:creationId xmlns:a16="http://schemas.microsoft.com/office/drawing/2014/main" id="{AEBA74EC-A2CF-45E2-A4F3-A2D9B3A3FD0B}"/>
            </a:ext>
          </a:extLst>
        </xdr:cNvPr>
        <xdr:cNvSpPr/>
      </xdr:nvSpPr>
      <xdr:spPr>
        <a:xfrm>
          <a:off x="2571750" y="136510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a:extLst>
            <a:ext uri="{FF2B5EF4-FFF2-40B4-BE49-F238E27FC236}">
              <a16:creationId xmlns:a16="http://schemas.microsoft.com/office/drawing/2014/main" id="{73BD04E7-D428-45F6-848D-EECB39972515}"/>
            </a:ext>
          </a:extLst>
        </xdr:cNvPr>
        <xdr:cNvSpPr/>
      </xdr:nvSpPr>
      <xdr:spPr>
        <a:xfrm>
          <a:off x="1778000" y="136265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a:extLst>
            <a:ext uri="{FF2B5EF4-FFF2-40B4-BE49-F238E27FC236}">
              <a16:creationId xmlns:a16="http://schemas.microsoft.com/office/drawing/2014/main" id="{4C754427-6045-479C-945F-D553889129BE}"/>
            </a:ext>
          </a:extLst>
        </xdr:cNvPr>
        <xdr:cNvSpPr/>
      </xdr:nvSpPr>
      <xdr:spPr>
        <a:xfrm>
          <a:off x="984250" y="136053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2A6FB54-EDB1-4097-A7B5-64415BD97E27}"/>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B1D779F-9E96-4151-92BF-CA269347777C}"/>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C451469-BFA9-4A15-BE96-8F7D5B3FD01D}"/>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169D2F3-A91E-42CE-B3CE-CBBE8D9035AD}"/>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CE12C182-4CCD-48EC-9BFE-DE888871EE08}"/>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73842</xdr:rowOff>
    </xdr:from>
    <xdr:to>
      <xdr:col>24</xdr:col>
      <xdr:colOff>114300</xdr:colOff>
      <xdr:row>86</xdr:row>
      <xdr:rowOff>3992</xdr:rowOff>
    </xdr:to>
    <xdr:sp macro="" textlink="">
      <xdr:nvSpPr>
        <xdr:cNvPr id="306" name="楕円 305">
          <a:extLst>
            <a:ext uri="{FF2B5EF4-FFF2-40B4-BE49-F238E27FC236}">
              <a16:creationId xmlns:a16="http://schemas.microsoft.com/office/drawing/2014/main" id="{49FD49C9-FD6F-4450-9FCD-DCA03373B2B9}"/>
            </a:ext>
          </a:extLst>
        </xdr:cNvPr>
        <xdr:cNvSpPr/>
      </xdr:nvSpPr>
      <xdr:spPr>
        <a:xfrm>
          <a:off x="4127500" y="141136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52269</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3EF4DFCD-8859-45CE-831C-9B298BBB0B53}"/>
            </a:ext>
          </a:extLst>
        </xdr:cNvPr>
        <xdr:cNvSpPr txBox="1"/>
      </xdr:nvSpPr>
      <xdr:spPr>
        <a:xfrm>
          <a:off x="4216400" y="1409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36286</xdr:rowOff>
    </xdr:from>
    <xdr:to>
      <xdr:col>20</xdr:col>
      <xdr:colOff>38100</xdr:colOff>
      <xdr:row>85</xdr:row>
      <xdr:rowOff>137886</xdr:rowOff>
    </xdr:to>
    <xdr:sp macro="" textlink="">
      <xdr:nvSpPr>
        <xdr:cNvPr id="308" name="楕円 307">
          <a:extLst>
            <a:ext uri="{FF2B5EF4-FFF2-40B4-BE49-F238E27FC236}">
              <a16:creationId xmlns:a16="http://schemas.microsoft.com/office/drawing/2014/main" id="{F3855AFE-3E3F-470F-ADDD-2E2738799013}"/>
            </a:ext>
          </a:extLst>
        </xdr:cNvPr>
        <xdr:cNvSpPr/>
      </xdr:nvSpPr>
      <xdr:spPr>
        <a:xfrm>
          <a:off x="3384550" y="140761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87086</xdr:rowOff>
    </xdr:from>
    <xdr:to>
      <xdr:col>24</xdr:col>
      <xdr:colOff>63500</xdr:colOff>
      <xdr:row>85</xdr:row>
      <xdr:rowOff>124642</xdr:rowOff>
    </xdr:to>
    <xdr:cxnSp macro="">
      <xdr:nvCxnSpPr>
        <xdr:cNvPr id="309" name="直線コネクタ 308">
          <a:extLst>
            <a:ext uri="{FF2B5EF4-FFF2-40B4-BE49-F238E27FC236}">
              <a16:creationId xmlns:a16="http://schemas.microsoft.com/office/drawing/2014/main" id="{41FC2D60-E700-492C-92C3-6ADFE31DC632}"/>
            </a:ext>
          </a:extLst>
        </xdr:cNvPr>
        <xdr:cNvCxnSpPr/>
      </xdr:nvCxnSpPr>
      <xdr:spPr>
        <a:xfrm>
          <a:off x="3429000" y="14126936"/>
          <a:ext cx="7493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21589</xdr:rowOff>
    </xdr:from>
    <xdr:to>
      <xdr:col>15</xdr:col>
      <xdr:colOff>101600</xdr:colOff>
      <xdr:row>85</xdr:row>
      <xdr:rowOff>123189</xdr:rowOff>
    </xdr:to>
    <xdr:sp macro="" textlink="">
      <xdr:nvSpPr>
        <xdr:cNvPr id="310" name="楕円 309">
          <a:extLst>
            <a:ext uri="{FF2B5EF4-FFF2-40B4-BE49-F238E27FC236}">
              <a16:creationId xmlns:a16="http://schemas.microsoft.com/office/drawing/2014/main" id="{540BFDBA-FE33-442A-9686-0918E07BA0DE}"/>
            </a:ext>
          </a:extLst>
        </xdr:cNvPr>
        <xdr:cNvSpPr/>
      </xdr:nvSpPr>
      <xdr:spPr>
        <a:xfrm>
          <a:off x="257175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72389</xdr:rowOff>
    </xdr:from>
    <xdr:to>
      <xdr:col>19</xdr:col>
      <xdr:colOff>177800</xdr:colOff>
      <xdr:row>85</xdr:row>
      <xdr:rowOff>87086</xdr:rowOff>
    </xdr:to>
    <xdr:cxnSp macro="">
      <xdr:nvCxnSpPr>
        <xdr:cNvPr id="311" name="直線コネクタ 310">
          <a:extLst>
            <a:ext uri="{FF2B5EF4-FFF2-40B4-BE49-F238E27FC236}">
              <a16:creationId xmlns:a16="http://schemas.microsoft.com/office/drawing/2014/main" id="{ED412775-AA0D-44FE-96B1-E4B970FBBB2E}"/>
            </a:ext>
          </a:extLst>
        </xdr:cNvPr>
        <xdr:cNvCxnSpPr/>
      </xdr:nvCxnSpPr>
      <xdr:spPr>
        <a:xfrm>
          <a:off x="2622550" y="14112239"/>
          <a:ext cx="80645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166914</xdr:rowOff>
    </xdr:from>
    <xdr:to>
      <xdr:col>10</xdr:col>
      <xdr:colOff>165100</xdr:colOff>
      <xdr:row>85</xdr:row>
      <xdr:rowOff>97064</xdr:rowOff>
    </xdr:to>
    <xdr:sp macro="" textlink="">
      <xdr:nvSpPr>
        <xdr:cNvPr id="312" name="楕円 311">
          <a:extLst>
            <a:ext uri="{FF2B5EF4-FFF2-40B4-BE49-F238E27FC236}">
              <a16:creationId xmlns:a16="http://schemas.microsoft.com/office/drawing/2014/main" id="{F7774AAC-0AB1-49BF-89A7-EDCAE54FCC4A}"/>
            </a:ext>
          </a:extLst>
        </xdr:cNvPr>
        <xdr:cNvSpPr/>
      </xdr:nvSpPr>
      <xdr:spPr>
        <a:xfrm>
          <a:off x="1778000" y="140416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46264</xdr:rowOff>
    </xdr:from>
    <xdr:to>
      <xdr:col>15</xdr:col>
      <xdr:colOff>50800</xdr:colOff>
      <xdr:row>85</xdr:row>
      <xdr:rowOff>72389</xdr:rowOff>
    </xdr:to>
    <xdr:cxnSp macro="">
      <xdr:nvCxnSpPr>
        <xdr:cNvPr id="313" name="直線コネクタ 312">
          <a:extLst>
            <a:ext uri="{FF2B5EF4-FFF2-40B4-BE49-F238E27FC236}">
              <a16:creationId xmlns:a16="http://schemas.microsoft.com/office/drawing/2014/main" id="{55D7BD85-564A-442F-A768-D613B147274C}"/>
            </a:ext>
          </a:extLst>
        </xdr:cNvPr>
        <xdr:cNvCxnSpPr/>
      </xdr:nvCxnSpPr>
      <xdr:spPr>
        <a:xfrm>
          <a:off x="1828800" y="14086114"/>
          <a:ext cx="79375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24856</xdr:rowOff>
    </xdr:from>
    <xdr:to>
      <xdr:col>6</xdr:col>
      <xdr:colOff>38100</xdr:colOff>
      <xdr:row>84</xdr:row>
      <xdr:rowOff>126456</xdr:rowOff>
    </xdr:to>
    <xdr:sp macro="" textlink="">
      <xdr:nvSpPr>
        <xdr:cNvPr id="314" name="楕円 313">
          <a:extLst>
            <a:ext uri="{FF2B5EF4-FFF2-40B4-BE49-F238E27FC236}">
              <a16:creationId xmlns:a16="http://schemas.microsoft.com/office/drawing/2014/main" id="{B79CC322-3EBF-48DD-AFBA-CB960CC0F8D5}"/>
            </a:ext>
          </a:extLst>
        </xdr:cNvPr>
        <xdr:cNvSpPr/>
      </xdr:nvSpPr>
      <xdr:spPr>
        <a:xfrm>
          <a:off x="984250" y="138996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75656</xdr:rowOff>
    </xdr:from>
    <xdr:to>
      <xdr:col>10</xdr:col>
      <xdr:colOff>114300</xdr:colOff>
      <xdr:row>85</xdr:row>
      <xdr:rowOff>46264</xdr:rowOff>
    </xdr:to>
    <xdr:cxnSp macro="">
      <xdr:nvCxnSpPr>
        <xdr:cNvPr id="315" name="直線コネクタ 314">
          <a:extLst>
            <a:ext uri="{FF2B5EF4-FFF2-40B4-BE49-F238E27FC236}">
              <a16:creationId xmlns:a16="http://schemas.microsoft.com/office/drawing/2014/main" id="{D2B8095D-7A3B-416A-81AE-64DBCB2121DF}"/>
            </a:ext>
          </a:extLst>
        </xdr:cNvPr>
        <xdr:cNvCxnSpPr/>
      </xdr:nvCxnSpPr>
      <xdr:spPr>
        <a:xfrm>
          <a:off x="1028700" y="13950406"/>
          <a:ext cx="800100" cy="13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a:extLst>
            <a:ext uri="{FF2B5EF4-FFF2-40B4-BE49-F238E27FC236}">
              <a16:creationId xmlns:a16="http://schemas.microsoft.com/office/drawing/2014/main" id="{0BF1BF14-8A7D-47A5-BFED-2AFFADEE0644}"/>
            </a:ext>
          </a:extLst>
        </xdr:cNvPr>
        <xdr:cNvSpPr txBox="1"/>
      </xdr:nvSpPr>
      <xdr:spPr>
        <a:xfrm>
          <a:off x="3239144" y="13406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a:extLst>
            <a:ext uri="{FF2B5EF4-FFF2-40B4-BE49-F238E27FC236}">
              <a16:creationId xmlns:a16="http://schemas.microsoft.com/office/drawing/2014/main" id="{020BE252-1C27-4FC9-BF92-7C833877CDF7}"/>
            </a:ext>
          </a:extLst>
        </xdr:cNvPr>
        <xdr:cNvSpPr txBox="1"/>
      </xdr:nvSpPr>
      <xdr:spPr>
        <a:xfrm>
          <a:off x="2439044" y="13432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8" name="n_3aveValue【福祉施設】&#10;有形固定資産減価償却率">
          <a:extLst>
            <a:ext uri="{FF2B5EF4-FFF2-40B4-BE49-F238E27FC236}">
              <a16:creationId xmlns:a16="http://schemas.microsoft.com/office/drawing/2014/main" id="{3E954E67-9CC8-451F-A291-A0EB54C4F03D}"/>
            </a:ext>
          </a:extLst>
        </xdr:cNvPr>
        <xdr:cNvSpPr txBox="1"/>
      </xdr:nvSpPr>
      <xdr:spPr>
        <a:xfrm>
          <a:off x="1645294" y="13408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9" name="n_4aveValue【福祉施設】&#10;有形固定資産減価償却率">
          <a:extLst>
            <a:ext uri="{FF2B5EF4-FFF2-40B4-BE49-F238E27FC236}">
              <a16:creationId xmlns:a16="http://schemas.microsoft.com/office/drawing/2014/main" id="{F6E9104A-AA54-4714-BC3F-5E4C23D85F76}"/>
            </a:ext>
          </a:extLst>
        </xdr:cNvPr>
        <xdr:cNvSpPr txBox="1"/>
      </xdr:nvSpPr>
      <xdr:spPr>
        <a:xfrm>
          <a:off x="851544" y="13386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129013</xdr:rowOff>
    </xdr:from>
    <xdr:ext cx="405111" cy="259045"/>
    <xdr:sp macro="" textlink="">
      <xdr:nvSpPr>
        <xdr:cNvPr id="320" name="n_1mainValue【福祉施設】&#10;有形固定資産減価償却率">
          <a:extLst>
            <a:ext uri="{FF2B5EF4-FFF2-40B4-BE49-F238E27FC236}">
              <a16:creationId xmlns:a16="http://schemas.microsoft.com/office/drawing/2014/main" id="{350009C5-FDDA-4E3B-9358-A9A70D4626A6}"/>
            </a:ext>
          </a:extLst>
        </xdr:cNvPr>
        <xdr:cNvSpPr txBox="1"/>
      </xdr:nvSpPr>
      <xdr:spPr>
        <a:xfrm>
          <a:off x="3239144" y="14168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114316</xdr:rowOff>
    </xdr:from>
    <xdr:ext cx="405111" cy="259045"/>
    <xdr:sp macro="" textlink="">
      <xdr:nvSpPr>
        <xdr:cNvPr id="321" name="n_2mainValue【福祉施設】&#10;有形固定資産減価償却率">
          <a:extLst>
            <a:ext uri="{FF2B5EF4-FFF2-40B4-BE49-F238E27FC236}">
              <a16:creationId xmlns:a16="http://schemas.microsoft.com/office/drawing/2014/main" id="{BBA3E215-DB05-4740-BC79-B1B4715B77AD}"/>
            </a:ext>
          </a:extLst>
        </xdr:cNvPr>
        <xdr:cNvSpPr txBox="1"/>
      </xdr:nvSpPr>
      <xdr:spPr>
        <a:xfrm>
          <a:off x="24390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88191</xdr:rowOff>
    </xdr:from>
    <xdr:ext cx="405111" cy="259045"/>
    <xdr:sp macro="" textlink="">
      <xdr:nvSpPr>
        <xdr:cNvPr id="322" name="n_3mainValue【福祉施設】&#10;有形固定資産減価償却率">
          <a:extLst>
            <a:ext uri="{FF2B5EF4-FFF2-40B4-BE49-F238E27FC236}">
              <a16:creationId xmlns:a16="http://schemas.microsoft.com/office/drawing/2014/main" id="{384AB9D8-1996-465D-BB56-8ED036F6EE38}"/>
            </a:ext>
          </a:extLst>
        </xdr:cNvPr>
        <xdr:cNvSpPr txBox="1"/>
      </xdr:nvSpPr>
      <xdr:spPr>
        <a:xfrm>
          <a:off x="1645294" y="1412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117583</xdr:rowOff>
    </xdr:from>
    <xdr:ext cx="405111" cy="259045"/>
    <xdr:sp macro="" textlink="">
      <xdr:nvSpPr>
        <xdr:cNvPr id="323" name="n_4mainValue【福祉施設】&#10;有形固定資産減価償却率">
          <a:extLst>
            <a:ext uri="{FF2B5EF4-FFF2-40B4-BE49-F238E27FC236}">
              <a16:creationId xmlns:a16="http://schemas.microsoft.com/office/drawing/2014/main" id="{B969BB99-C4D3-4FF4-9AEF-84B6F0DD0C80}"/>
            </a:ext>
          </a:extLst>
        </xdr:cNvPr>
        <xdr:cNvSpPr txBox="1"/>
      </xdr:nvSpPr>
      <xdr:spPr>
        <a:xfrm>
          <a:off x="851544" y="1399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A00A2E45-FAF1-4D6A-985E-BDFA4C7002FC}"/>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A9D38851-D2F5-4C26-B3A2-A3D176C21E54}"/>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65418DCC-C9E9-40DE-A2CF-BC571B891F40}"/>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10675A42-973D-42E9-8EEA-97F84B8EE26D}"/>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B14207ED-EF6A-4C2C-91EC-96C76A04C161}"/>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A682B38-44ED-498D-A0A5-3B8264F96192}"/>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44F486D4-17C5-4ED0-B5AB-04A3890EC284}"/>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F216F11D-1E05-498D-A60C-9215DE6199E1}"/>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9517818A-0FB4-4E9B-95CB-DE94BACC89CC}"/>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5BB4752C-94BE-441E-A92B-8552BDA65244}"/>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1DB9D552-B7E7-4035-B298-6B8957492919}"/>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B979F5B5-4864-4753-B024-F48D4A651488}"/>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C44AB68B-6A2F-46D0-9B28-257DAB8E2E6C}"/>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FEB5C0AE-88F6-433B-A2AB-B56E221DFB24}"/>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C6986DCF-C3AD-4575-AB72-8C7C69878B6C}"/>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2A38A2F7-FEBA-416C-B724-6E9EC9417FAB}"/>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A9C02A4C-0322-499A-B6F0-65535A18A7C7}"/>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6CA0BBFC-DEA9-47AF-9FFF-F97E945683BE}"/>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14029E4E-D3E3-44CE-97B4-71B833D90910}"/>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1BC18D1E-A13F-451C-9E7C-0955B2D46249}"/>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916F3494-5BAC-4F8C-A6CE-5964A8D1B8A7}"/>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id="{47D1AAEF-47AF-4F9F-A319-CA84DB9D3E8E}"/>
            </a:ext>
          </a:extLst>
        </xdr:cNvPr>
        <xdr:cNvCxnSpPr/>
      </xdr:nvCxnSpPr>
      <xdr:spPr>
        <a:xfrm flipV="1">
          <a:off x="9429115" y="12890246"/>
          <a:ext cx="0" cy="134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id="{4ADFDD35-6CF1-4FC4-A7BC-909806206431}"/>
            </a:ext>
          </a:extLst>
        </xdr:cNvPr>
        <xdr:cNvSpPr txBox="1"/>
      </xdr:nvSpPr>
      <xdr:spPr>
        <a:xfrm>
          <a:off x="9467850" y="1423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id="{DE3F3CCF-2384-493A-9A23-D2F4012E2054}"/>
            </a:ext>
          </a:extLst>
        </xdr:cNvPr>
        <xdr:cNvCxnSpPr/>
      </xdr:nvCxnSpPr>
      <xdr:spPr>
        <a:xfrm>
          <a:off x="9359900" y="14231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id="{8D2E2A44-56C5-4E43-B5C6-5B88F8478FC1}"/>
            </a:ext>
          </a:extLst>
        </xdr:cNvPr>
        <xdr:cNvSpPr txBox="1"/>
      </xdr:nvSpPr>
      <xdr:spPr>
        <a:xfrm>
          <a:off x="9467850" y="1267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id="{95B642DA-AB75-46B7-B2C0-E52A0E0F7108}"/>
            </a:ext>
          </a:extLst>
        </xdr:cNvPr>
        <xdr:cNvCxnSpPr/>
      </xdr:nvCxnSpPr>
      <xdr:spPr>
        <a:xfrm>
          <a:off x="9359900" y="128902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50" name="【福祉施設】&#10;一人当たり面積平均値テキスト">
          <a:extLst>
            <a:ext uri="{FF2B5EF4-FFF2-40B4-BE49-F238E27FC236}">
              <a16:creationId xmlns:a16="http://schemas.microsoft.com/office/drawing/2014/main" id="{4E973933-D1BD-48BE-A4A0-3A52A7C93CF8}"/>
            </a:ext>
          </a:extLst>
        </xdr:cNvPr>
        <xdr:cNvSpPr txBox="1"/>
      </xdr:nvSpPr>
      <xdr:spPr>
        <a:xfrm>
          <a:off x="9467850" y="13862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id="{45DDD774-A051-4127-87AC-62B020F19DE7}"/>
            </a:ext>
          </a:extLst>
        </xdr:cNvPr>
        <xdr:cNvSpPr/>
      </xdr:nvSpPr>
      <xdr:spPr>
        <a:xfrm>
          <a:off x="9398000" y="138780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203C8999-9378-42D8-A646-1722ED91ED56}"/>
            </a:ext>
          </a:extLst>
        </xdr:cNvPr>
        <xdr:cNvSpPr/>
      </xdr:nvSpPr>
      <xdr:spPr>
        <a:xfrm>
          <a:off x="8636000" y="138661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id="{69CE7BB4-6400-429E-BB27-01850A26F47C}"/>
            </a:ext>
          </a:extLst>
        </xdr:cNvPr>
        <xdr:cNvSpPr/>
      </xdr:nvSpPr>
      <xdr:spPr>
        <a:xfrm>
          <a:off x="7842250" y="138752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id="{93F04C16-F362-4A67-B760-1352F2C5F1FC}"/>
            </a:ext>
          </a:extLst>
        </xdr:cNvPr>
        <xdr:cNvSpPr/>
      </xdr:nvSpPr>
      <xdr:spPr>
        <a:xfrm>
          <a:off x="7029450" y="138729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59D764F1-6572-4827-BB5D-BAC969962743}"/>
            </a:ext>
          </a:extLst>
        </xdr:cNvPr>
        <xdr:cNvSpPr/>
      </xdr:nvSpPr>
      <xdr:spPr>
        <a:xfrm>
          <a:off x="6235700" y="1387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5F6072F-AF80-41BD-A13C-B1FD04366957}"/>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A1C85D8-03EC-4BBB-9322-06AF71D472BE}"/>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74C0778-C164-4B2D-9FFB-1501629FEE89}"/>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055BCAA-E1C7-4821-AF1C-14DACCC06F76}"/>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FAE6B0A-5B3B-4FB6-B555-77593619B6F4}"/>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17018</xdr:rowOff>
    </xdr:from>
    <xdr:to>
      <xdr:col>55</xdr:col>
      <xdr:colOff>50800</xdr:colOff>
      <xdr:row>83</xdr:row>
      <xdr:rowOff>118618</xdr:rowOff>
    </xdr:to>
    <xdr:sp macro="" textlink="">
      <xdr:nvSpPr>
        <xdr:cNvPr id="361" name="楕円 360">
          <a:extLst>
            <a:ext uri="{FF2B5EF4-FFF2-40B4-BE49-F238E27FC236}">
              <a16:creationId xmlns:a16="http://schemas.microsoft.com/office/drawing/2014/main" id="{A6499DA7-66A1-49DF-BA86-7D768F0EDB56}"/>
            </a:ext>
          </a:extLst>
        </xdr:cNvPr>
        <xdr:cNvSpPr/>
      </xdr:nvSpPr>
      <xdr:spPr>
        <a:xfrm>
          <a:off x="9398000" y="137266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39895</xdr:rowOff>
    </xdr:from>
    <xdr:ext cx="469744" cy="259045"/>
    <xdr:sp macro="" textlink="">
      <xdr:nvSpPr>
        <xdr:cNvPr id="362" name="【福祉施設】&#10;一人当たり面積該当値テキスト">
          <a:extLst>
            <a:ext uri="{FF2B5EF4-FFF2-40B4-BE49-F238E27FC236}">
              <a16:creationId xmlns:a16="http://schemas.microsoft.com/office/drawing/2014/main" id="{0C634383-CBC3-4A06-8B77-F8C5B7A48696}"/>
            </a:ext>
          </a:extLst>
        </xdr:cNvPr>
        <xdr:cNvSpPr txBox="1"/>
      </xdr:nvSpPr>
      <xdr:spPr>
        <a:xfrm>
          <a:off x="9467850" y="1358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21589</xdr:rowOff>
    </xdr:from>
    <xdr:to>
      <xdr:col>50</xdr:col>
      <xdr:colOff>165100</xdr:colOff>
      <xdr:row>83</xdr:row>
      <xdr:rowOff>123189</xdr:rowOff>
    </xdr:to>
    <xdr:sp macro="" textlink="">
      <xdr:nvSpPr>
        <xdr:cNvPr id="363" name="楕円 362">
          <a:extLst>
            <a:ext uri="{FF2B5EF4-FFF2-40B4-BE49-F238E27FC236}">
              <a16:creationId xmlns:a16="http://schemas.microsoft.com/office/drawing/2014/main" id="{46BDE859-AD1B-4CB6-B74B-DB01EA477FCA}"/>
            </a:ext>
          </a:extLst>
        </xdr:cNvPr>
        <xdr:cNvSpPr/>
      </xdr:nvSpPr>
      <xdr:spPr>
        <a:xfrm>
          <a:off x="8636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67818</xdr:rowOff>
    </xdr:from>
    <xdr:to>
      <xdr:col>55</xdr:col>
      <xdr:colOff>0</xdr:colOff>
      <xdr:row>83</xdr:row>
      <xdr:rowOff>72389</xdr:rowOff>
    </xdr:to>
    <xdr:cxnSp macro="">
      <xdr:nvCxnSpPr>
        <xdr:cNvPr id="364" name="直線コネクタ 363">
          <a:extLst>
            <a:ext uri="{FF2B5EF4-FFF2-40B4-BE49-F238E27FC236}">
              <a16:creationId xmlns:a16="http://schemas.microsoft.com/office/drawing/2014/main" id="{21FE9186-57DE-4A6E-B7D2-E58FA478E2B4}"/>
            </a:ext>
          </a:extLst>
        </xdr:cNvPr>
        <xdr:cNvCxnSpPr/>
      </xdr:nvCxnSpPr>
      <xdr:spPr>
        <a:xfrm flipV="1">
          <a:off x="8686800" y="13777468"/>
          <a:ext cx="7429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30735</xdr:rowOff>
    </xdr:from>
    <xdr:to>
      <xdr:col>46</xdr:col>
      <xdr:colOff>38100</xdr:colOff>
      <xdr:row>83</xdr:row>
      <xdr:rowOff>132335</xdr:rowOff>
    </xdr:to>
    <xdr:sp macro="" textlink="">
      <xdr:nvSpPr>
        <xdr:cNvPr id="365" name="楕円 364">
          <a:extLst>
            <a:ext uri="{FF2B5EF4-FFF2-40B4-BE49-F238E27FC236}">
              <a16:creationId xmlns:a16="http://schemas.microsoft.com/office/drawing/2014/main" id="{97A92EA6-0735-438A-BA96-B2D25788774A}"/>
            </a:ext>
          </a:extLst>
        </xdr:cNvPr>
        <xdr:cNvSpPr/>
      </xdr:nvSpPr>
      <xdr:spPr>
        <a:xfrm>
          <a:off x="7842250" y="137403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72389</xdr:rowOff>
    </xdr:from>
    <xdr:to>
      <xdr:col>50</xdr:col>
      <xdr:colOff>114300</xdr:colOff>
      <xdr:row>83</xdr:row>
      <xdr:rowOff>81535</xdr:rowOff>
    </xdr:to>
    <xdr:cxnSp macro="">
      <xdr:nvCxnSpPr>
        <xdr:cNvPr id="366" name="直線コネクタ 365">
          <a:extLst>
            <a:ext uri="{FF2B5EF4-FFF2-40B4-BE49-F238E27FC236}">
              <a16:creationId xmlns:a16="http://schemas.microsoft.com/office/drawing/2014/main" id="{B8E972D9-D44A-46FF-9E74-EB8CEC9F5085}"/>
            </a:ext>
          </a:extLst>
        </xdr:cNvPr>
        <xdr:cNvCxnSpPr/>
      </xdr:nvCxnSpPr>
      <xdr:spPr>
        <a:xfrm flipV="1">
          <a:off x="7886700" y="13782039"/>
          <a:ext cx="8001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17018</xdr:rowOff>
    </xdr:from>
    <xdr:to>
      <xdr:col>41</xdr:col>
      <xdr:colOff>101600</xdr:colOff>
      <xdr:row>83</xdr:row>
      <xdr:rowOff>118618</xdr:rowOff>
    </xdr:to>
    <xdr:sp macro="" textlink="">
      <xdr:nvSpPr>
        <xdr:cNvPr id="367" name="楕円 366">
          <a:extLst>
            <a:ext uri="{FF2B5EF4-FFF2-40B4-BE49-F238E27FC236}">
              <a16:creationId xmlns:a16="http://schemas.microsoft.com/office/drawing/2014/main" id="{8BAA08ED-5127-441D-8F9A-175ED77C399C}"/>
            </a:ext>
          </a:extLst>
        </xdr:cNvPr>
        <xdr:cNvSpPr/>
      </xdr:nvSpPr>
      <xdr:spPr>
        <a:xfrm>
          <a:off x="7029450" y="1372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67818</xdr:rowOff>
    </xdr:from>
    <xdr:to>
      <xdr:col>45</xdr:col>
      <xdr:colOff>177800</xdr:colOff>
      <xdr:row>83</xdr:row>
      <xdr:rowOff>81535</xdr:rowOff>
    </xdr:to>
    <xdr:cxnSp macro="">
      <xdr:nvCxnSpPr>
        <xdr:cNvPr id="368" name="直線コネクタ 367">
          <a:extLst>
            <a:ext uri="{FF2B5EF4-FFF2-40B4-BE49-F238E27FC236}">
              <a16:creationId xmlns:a16="http://schemas.microsoft.com/office/drawing/2014/main" id="{99BE337B-8DA2-4C4B-ABF8-BD1BFEF76FA2}"/>
            </a:ext>
          </a:extLst>
        </xdr:cNvPr>
        <xdr:cNvCxnSpPr/>
      </xdr:nvCxnSpPr>
      <xdr:spPr>
        <a:xfrm>
          <a:off x="7080250" y="13777468"/>
          <a:ext cx="80645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81026</xdr:rowOff>
    </xdr:from>
    <xdr:to>
      <xdr:col>36</xdr:col>
      <xdr:colOff>165100</xdr:colOff>
      <xdr:row>83</xdr:row>
      <xdr:rowOff>11176</xdr:rowOff>
    </xdr:to>
    <xdr:sp macro="" textlink="">
      <xdr:nvSpPr>
        <xdr:cNvPr id="369" name="楕円 368">
          <a:extLst>
            <a:ext uri="{FF2B5EF4-FFF2-40B4-BE49-F238E27FC236}">
              <a16:creationId xmlns:a16="http://schemas.microsoft.com/office/drawing/2014/main" id="{72685C9F-B747-4497-B765-DF95A46BA251}"/>
            </a:ext>
          </a:extLst>
        </xdr:cNvPr>
        <xdr:cNvSpPr/>
      </xdr:nvSpPr>
      <xdr:spPr>
        <a:xfrm>
          <a:off x="6235700" y="136255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131826</xdr:rowOff>
    </xdr:from>
    <xdr:to>
      <xdr:col>41</xdr:col>
      <xdr:colOff>50800</xdr:colOff>
      <xdr:row>83</xdr:row>
      <xdr:rowOff>67818</xdr:rowOff>
    </xdr:to>
    <xdr:cxnSp macro="">
      <xdr:nvCxnSpPr>
        <xdr:cNvPr id="370" name="直線コネクタ 369">
          <a:extLst>
            <a:ext uri="{FF2B5EF4-FFF2-40B4-BE49-F238E27FC236}">
              <a16:creationId xmlns:a16="http://schemas.microsoft.com/office/drawing/2014/main" id="{957D16AB-ABFC-43EF-A89E-73759B7FE18E}"/>
            </a:ext>
          </a:extLst>
        </xdr:cNvPr>
        <xdr:cNvCxnSpPr/>
      </xdr:nvCxnSpPr>
      <xdr:spPr>
        <a:xfrm>
          <a:off x="6286500" y="13676376"/>
          <a:ext cx="793750" cy="10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71" name="n_1aveValue【福祉施設】&#10;一人当たり面積">
          <a:extLst>
            <a:ext uri="{FF2B5EF4-FFF2-40B4-BE49-F238E27FC236}">
              <a16:creationId xmlns:a16="http://schemas.microsoft.com/office/drawing/2014/main" id="{840E155D-2005-4935-8449-D2B760038D79}"/>
            </a:ext>
          </a:extLst>
        </xdr:cNvPr>
        <xdr:cNvSpPr txBox="1"/>
      </xdr:nvSpPr>
      <xdr:spPr>
        <a:xfrm>
          <a:off x="8458277" y="139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86885</xdr:rowOff>
    </xdr:from>
    <xdr:ext cx="469744" cy="259045"/>
    <xdr:sp macro="" textlink="">
      <xdr:nvSpPr>
        <xdr:cNvPr id="372" name="n_2aveValue【福祉施設】&#10;一人当たり面積">
          <a:extLst>
            <a:ext uri="{FF2B5EF4-FFF2-40B4-BE49-F238E27FC236}">
              <a16:creationId xmlns:a16="http://schemas.microsoft.com/office/drawing/2014/main" id="{98E5F0CB-A6F0-44A6-88BC-38DEDB03412E}"/>
            </a:ext>
          </a:extLst>
        </xdr:cNvPr>
        <xdr:cNvSpPr txBox="1"/>
      </xdr:nvSpPr>
      <xdr:spPr>
        <a:xfrm>
          <a:off x="7677227" y="1396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84599</xdr:rowOff>
    </xdr:from>
    <xdr:ext cx="469744" cy="259045"/>
    <xdr:sp macro="" textlink="">
      <xdr:nvSpPr>
        <xdr:cNvPr id="373" name="n_3aveValue【福祉施設】&#10;一人当たり面積">
          <a:extLst>
            <a:ext uri="{FF2B5EF4-FFF2-40B4-BE49-F238E27FC236}">
              <a16:creationId xmlns:a16="http://schemas.microsoft.com/office/drawing/2014/main" id="{32C3E9EB-DFF8-4FA9-92A6-50D495D9DC36}"/>
            </a:ext>
          </a:extLst>
        </xdr:cNvPr>
        <xdr:cNvSpPr txBox="1"/>
      </xdr:nvSpPr>
      <xdr:spPr>
        <a:xfrm>
          <a:off x="6864427" y="139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74" name="n_4aveValue【福祉施設】&#10;一人当たり面積">
          <a:extLst>
            <a:ext uri="{FF2B5EF4-FFF2-40B4-BE49-F238E27FC236}">
              <a16:creationId xmlns:a16="http://schemas.microsoft.com/office/drawing/2014/main" id="{72ECD04C-6777-4EAA-94E2-79C0C173E55D}"/>
            </a:ext>
          </a:extLst>
        </xdr:cNvPr>
        <xdr:cNvSpPr txBox="1"/>
      </xdr:nvSpPr>
      <xdr:spPr>
        <a:xfrm>
          <a:off x="6070677"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139716</xdr:rowOff>
    </xdr:from>
    <xdr:ext cx="469744" cy="259045"/>
    <xdr:sp macro="" textlink="">
      <xdr:nvSpPr>
        <xdr:cNvPr id="375" name="n_1mainValue【福祉施設】&#10;一人当たり面積">
          <a:extLst>
            <a:ext uri="{FF2B5EF4-FFF2-40B4-BE49-F238E27FC236}">
              <a16:creationId xmlns:a16="http://schemas.microsoft.com/office/drawing/2014/main" id="{EA531473-6453-4CC3-8ACF-DACC9EE7C98E}"/>
            </a:ext>
          </a:extLst>
        </xdr:cNvPr>
        <xdr:cNvSpPr txBox="1"/>
      </xdr:nvSpPr>
      <xdr:spPr>
        <a:xfrm>
          <a:off x="8458277" y="1351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148862</xdr:rowOff>
    </xdr:from>
    <xdr:ext cx="469744" cy="259045"/>
    <xdr:sp macro="" textlink="">
      <xdr:nvSpPr>
        <xdr:cNvPr id="376" name="n_2mainValue【福祉施設】&#10;一人当たり面積">
          <a:extLst>
            <a:ext uri="{FF2B5EF4-FFF2-40B4-BE49-F238E27FC236}">
              <a16:creationId xmlns:a16="http://schemas.microsoft.com/office/drawing/2014/main" id="{FDE19537-EEC5-4735-839D-26817369484D}"/>
            </a:ext>
          </a:extLst>
        </xdr:cNvPr>
        <xdr:cNvSpPr txBox="1"/>
      </xdr:nvSpPr>
      <xdr:spPr>
        <a:xfrm>
          <a:off x="7677227" y="1352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135145</xdr:rowOff>
    </xdr:from>
    <xdr:ext cx="469744" cy="259045"/>
    <xdr:sp macro="" textlink="">
      <xdr:nvSpPr>
        <xdr:cNvPr id="377" name="n_3mainValue【福祉施設】&#10;一人当たり面積">
          <a:extLst>
            <a:ext uri="{FF2B5EF4-FFF2-40B4-BE49-F238E27FC236}">
              <a16:creationId xmlns:a16="http://schemas.microsoft.com/office/drawing/2014/main" id="{CFDAF2BD-36A3-46C7-A45B-7000AC934B17}"/>
            </a:ext>
          </a:extLst>
        </xdr:cNvPr>
        <xdr:cNvSpPr txBox="1"/>
      </xdr:nvSpPr>
      <xdr:spPr>
        <a:xfrm>
          <a:off x="6864427" y="1351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27703</xdr:rowOff>
    </xdr:from>
    <xdr:ext cx="469744" cy="259045"/>
    <xdr:sp macro="" textlink="">
      <xdr:nvSpPr>
        <xdr:cNvPr id="378" name="n_4mainValue【福祉施設】&#10;一人当たり面積">
          <a:extLst>
            <a:ext uri="{FF2B5EF4-FFF2-40B4-BE49-F238E27FC236}">
              <a16:creationId xmlns:a16="http://schemas.microsoft.com/office/drawing/2014/main" id="{CA5FC92C-12D9-40E1-A92C-DF7E10D7DDF9}"/>
            </a:ext>
          </a:extLst>
        </xdr:cNvPr>
        <xdr:cNvSpPr txBox="1"/>
      </xdr:nvSpPr>
      <xdr:spPr>
        <a:xfrm>
          <a:off x="6070677" y="1340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FB5C6A44-4783-409E-AB9D-DDB95865B617}"/>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7E83A4D1-F437-4DEB-89A7-06E2C90A56AE}"/>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8BF7D087-9565-4F62-BA83-1CCD495DDC15}"/>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A18E8BC3-19A8-4D68-9CB6-29341157A09F}"/>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4B5D83E-C818-403A-B240-A3A88B1CF143}"/>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55109E1F-D135-4445-B810-7B99F068EF6D}"/>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291A36FA-40D4-4FC4-ACC2-37A78EE3B5EE}"/>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5B8E557B-4955-4762-8732-9C977061762B}"/>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7567F4DD-8B4D-43DA-A766-E420BBB657FF}"/>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515B9305-2302-4B11-AF72-E7D7E3A24E30}"/>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B242FACB-CF79-4974-9AD7-4ECAC363C329}"/>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FD47C012-8E62-460A-952E-36F8D676659F}"/>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DF89EA70-C680-4316-989A-4EC34B897C79}"/>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806A988C-2290-4B8B-BB06-F6D6237198DB}"/>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D41940A5-EA11-4086-A3C0-CFB45BBA6C0E}"/>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E146C74C-F6E1-43FF-AB72-26299B603681}"/>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61D7C6A3-DFE4-4CBA-844F-615E94A9A9F5}"/>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1B635BD6-B0B9-445A-9868-AD7303749006}"/>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573BE3F4-5E41-4817-85FA-2EEDF33710A2}"/>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B4107D33-5CED-4DFD-9C84-18E1EE634A27}"/>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E7504B28-5E3B-4104-98F6-18AF9A450BA4}"/>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D560EE3B-7172-400E-995D-79FCB4E70E3A}"/>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98A67D0F-86D7-47F2-9944-92E28F3F0DAE}"/>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DA09D015-C648-4D92-8BC7-9AF251F851F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ACC8ACDE-F05C-435D-B14C-CBD0C9CB5232}"/>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5D36C585-C5A6-47A2-B9AA-916C0C6F912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F4A5662D-A85B-48B6-A0A8-176BB7E0B14E}"/>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32EA530F-C703-4886-8249-985E71E496B0}"/>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518B4415-2319-4704-AE1A-E6B775376747}"/>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F6B44833-1D2B-4D0A-90C8-22EDA314A051}"/>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52A25B54-33CE-46D9-8A93-A74665C217AA}"/>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CD11E103-3EFA-40C6-8C5D-792B5DA276EC}"/>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1C2D0A74-0F54-4BE2-85E2-430822518255}"/>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2AE25BD0-62C2-40AF-AF78-72895DC68D0F}"/>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8FE7CB5C-37CD-46EB-8005-E8279864DC62}"/>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F70FDA86-A7C3-4581-A32B-B6A6EF8F5B3B}"/>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ADC57B5C-E743-41E9-B1E6-620793812894}"/>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A5C09B41-BC10-4708-B7B5-4EB122FF7DA5}"/>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0A5EB1E5-1B71-495B-9958-CDCA0A2B56CC}"/>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C3D09376-0BE1-4A38-8736-1D4FCC5A1CA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1F383210-46BE-4FAF-BDA3-16A239207649}"/>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420" name="直線コネクタ 419">
          <a:extLst>
            <a:ext uri="{FF2B5EF4-FFF2-40B4-BE49-F238E27FC236}">
              <a16:creationId xmlns:a16="http://schemas.microsoft.com/office/drawing/2014/main" id="{6A9A267A-CB27-41E7-9A6D-69E9336A9372}"/>
            </a:ext>
          </a:extLst>
        </xdr:cNvPr>
        <xdr:cNvCxnSpPr/>
      </xdr:nvCxnSpPr>
      <xdr:spPr>
        <a:xfrm flipV="1">
          <a:off x="14699614" y="5570039"/>
          <a:ext cx="0" cy="1448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421" name="【一般廃棄物処理施設】&#10;有形固定資産減価償却率最小値テキスト">
          <a:extLst>
            <a:ext uri="{FF2B5EF4-FFF2-40B4-BE49-F238E27FC236}">
              <a16:creationId xmlns:a16="http://schemas.microsoft.com/office/drawing/2014/main" id="{BE94A875-3E45-4757-A976-9B838AD9C37C}"/>
            </a:ext>
          </a:extLst>
        </xdr:cNvPr>
        <xdr:cNvSpPr txBox="1"/>
      </xdr:nvSpPr>
      <xdr:spPr>
        <a:xfrm>
          <a:off x="14738350" y="7022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422" name="直線コネクタ 421">
          <a:extLst>
            <a:ext uri="{FF2B5EF4-FFF2-40B4-BE49-F238E27FC236}">
              <a16:creationId xmlns:a16="http://schemas.microsoft.com/office/drawing/2014/main" id="{AF8589B2-9285-4689-9B51-86BCE614AB16}"/>
            </a:ext>
          </a:extLst>
        </xdr:cNvPr>
        <xdr:cNvCxnSpPr/>
      </xdr:nvCxnSpPr>
      <xdr:spPr>
        <a:xfrm>
          <a:off x="14611350" y="70183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3" name="【一般廃棄物処理施設】&#10;有形固定資産減価償却率最大値テキスト">
          <a:extLst>
            <a:ext uri="{FF2B5EF4-FFF2-40B4-BE49-F238E27FC236}">
              <a16:creationId xmlns:a16="http://schemas.microsoft.com/office/drawing/2014/main" id="{90399A11-756B-40DA-AD94-C50C56B2E245}"/>
            </a:ext>
          </a:extLst>
        </xdr:cNvPr>
        <xdr:cNvSpPr txBox="1"/>
      </xdr:nvSpPr>
      <xdr:spPr>
        <a:xfrm>
          <a:off x="14738350" y="53516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4" name="直線コネクタ 423">
          <a:extLst>
            <a:ext uri="{FF2B5EF4-FFF2-40B4-BE49-F238E27FC236}">
              <a16:creationId xmlns:a16="http://schemas.microsoft.com/office/drawing/2014/main" id="{CB524110-9212-4C2A-A86E-FB5312715659}"/>
            </a:ext>
          </a:extLst>
        </xdr:cNvPr>
        <xdr:cNvCxnSpPr/>
      </xdr:nvCxnSpPr>
      <xdr:spPr>
        <a:xfrm>
          <a:off x="14611350" y="55700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2F8E5CEC-9E9C-4DA8-9E13-6AC16BFBEE4E}"/>
            </a:ext>
          </a:extLst>
        </xdr:cNvPr>
        <xdr:cNvSpPr txBox="1"/>
      </xdr:nvSpPr>
      <xdr:spPr>
        <a:xfrm>
          <a:off x="14738350" y="6308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6" name="フローチャート: 判断 425">
          <a:extLst>
            <a:ext uri="{FF2B5EF4-FFF2-40B4-BE49-F238E27FC236}">
              <a16:creationId xmlns:a16="http://schemas.microsoft.com/office/drawing/2014/main" id="{564EA22B-7BB4-467D-8951-2CC7F37326A7}"/>
            </a:ext>
          </a:extLst>
        </xdr:cNvPr>
        <xdr:cNvSpPr/>
      </xdr:nvSpPr>
      <xdr:spPr>
        <a:xfrm>
          <a:off x="14649450" y="633004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427" name="フローチャート: 判断 426">
          <a:extLst>
            <a:ext uri="{FF2B5EF4-FFF2-40B4-BE49-F238E27FC236}">
              <a16:creationId xmlns:a16="http://schemas.microsoft.com/office/drawing/2014/main" id="{ABC695A0-FF4D-4D90-B7D0-C6A4E310B605}"/>
            </a:ext>
          </a:extLst>
        </xdr:cNvPr>
        <xdr:cNvSpPr/>
      </xdr:nvSpPr>
      <xdr:spPr>
        <a:xfrm>
          <a:off x="1388745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28" name="フローチャート: 判断 427">
          <a:extLst>
            <a:ext uri="{FF2B5EF4-FFF2-40B4-BE49-F238E27FC236}">
              <a16:creationId xmlns:a16="http://schemas.microsoft.com/office/drawing/2014/main" id="{4E312088-B2BA-4BB9-81D0-4BCD664488C1}"/>
            </a:ext>
          </a:extLst>
        </xdr:cNvPr>
        <xdr:cNvSpPr/>
      </xdr:nvSpPr>
      <xdr:spPr>
        <a:xfrm>
          <a:off x="1309370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429" name="フローチャート: 判断 428">
          <a:extLst>
            <a:ext uri="{FF2B5EF4-FFF2-40B4-BE49-F238E27FC236}">
              <a16:creationId xmlns:a16="http://schemas.microsoft.com/office/drawing/2014/main" id="{A30249F8-0A8A-47D3-A0E0-3CA8C4DAE0E6}"/>
            </a:ext>
          </a:extLst>
        </xdr:cNvPr>
        <xdr:cNvSpPr/>
      </xdr:nvSpPr>
      <xdr:spPr>
        <a:xfrm>
          <a:off x="12299950" y="63153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430" name="フローチャート: 判断 429">
          <a:extLst>
            <a:ext uri="{FF2B5EF4-FFF2-40B4-BE49-F238E27FC236}">
              <a16:creationId xmlns:a16="http://schemas.microsoft.com/office/drawing/2014/main" id="{BF28E241-AE88-43E8-85D9-43875E1749F9}"/>
            </a:ext>
          </a:extLst>
        </xdr:cNvPr>
        <xdr:cNvSpPr/>
      </xdr:nvSpPr>
      <xdr:spPr>
        <a:xfrm>
          <a:off x="11487150" y="5759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A5FC7822-EA03-4915-A790-40C56799EDE8}"/>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1E9048B6-CC4A-41EF-A444-4D82EC73B68B}"/>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1D2EE58-6399-4B21-B45E-C17A04781A89}"/>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68F1C00F-92E9-41F0-8829-F14777744116}"/>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0A48208-FE44-425F-8AAB-64DA68AB7D29}"/>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64589</xdr:rowOff>
    </xdr:from>
    <xdr:to>
      <xdr:col>85</xdr:col>
      <xdr:colOff>177800</xdr:colOff>
      <xdr:row>36</xdr:row>
      <xdr:rowOff>166189</xdr:rowOff>
    </xdr:to>
    <xdr:sp macro="" textlink="">
      <xdr:nvSpPr>
        <xdr:cNvPr id="436" name="楕円 435">
          <a:extLst>
            <a:ext uri="{FF2B5EF4-FFF2-40B4-BE49-F238E27FC236}">
              <a16:creationId xmlns:a16="http://schemas.microsoft.com/office/drawing/2014/main" id="{9344DB81-04AE-4F40-9366-562DD5A0E004}"/>
            </a:ext>
          </a:extLst>
        </xdr:cNvPr>
        <xdr:cNvSpPr/>
      </xdr:nvSpPr>
      <xdr:spPr>
        <a:xfrm>
          <a:off x="14649450" y="601453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87466</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1FCB82A1-B082-4559-A66D-A2C4A99FAFE9}"/>
            </a:ext>
          </a:extLst>
        </xdr:cNvPr>
        <xdr:cNvSpPr txBox="1"/>
      </xdr:nvSpPr>
      <xdr:spPr>
        <a:xfrm>
          <a:off x="14738350" y="587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59690</xdr:rowOff>
    </xdr:from>
    <xdr:to>
      <xdr:col>81</xdr:col>
      <xdr:colOff>101600</xdr:colOff>
      <xdr:row>36</xdr:row>
      <xdr:rowOff>161290</xdr:rowOff>
    </xdr:to>
    <xdr:sp macro="" textlink="">
      <xdr:nvSpPr>
        <xdr:cNvPr id="438" name="楕円 437">
          <a:extLst>
            <a:ext uri="{FF2B5EF4-FFF2-40B4-BE49-F238E27FC236}">
              <a16:creationId xmlns:a16="http://schemas.microsoft.com/office/drawing/2014/main" id="{1A1D0093-9070-46E7-A936-6B2EBBB2B7F4}"/>
            </a:ext>
          </a:extLst>
        </xdr:cNvPr>
        <xdr:cNvSpPr/>
      </xdr:nvSpPr>
      <xdr:spPr>
        <a:xfrm>
          <a:off x="1388745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110490</xdr:rowOff>
    </xdr:from>
    <xdr:to>
      <xdr:col>85</xdr:col>
      <xdr:colOff>127000</xdr:colOff>
      <xdr:row>36</xdr:row>
      <xdr:rowOff>115389</xdr:rowOff>
    </xdr:to>
    <xdr:cxnSp macro="">
      <xdr:nvCxnSpPr>
        <xdr:cNvPr id="439" name="直線コネクタ 438">
          <a:extLst>
            <a:ext uri="{FF2B5EF4-FFF2-40B4-BE49-F238E27FC236}">
              <a16:creationId xmlns:a16="http://schemas.microsoft.com/office/drawing/2014/main" id="{AA184D17-82E4-452C-A0DE-2F16D20A1CD7}"/>
            </a:ext>
          </a:extLst>
        </xdr:cNvPr>
        <xdr:cNvCxnSpPr/>
      </xdr:nvCxnSpPr>
      <xdr:spPr>
        <a:xfrm>
          <a:off x="13938250" y="6060440"/>
          <a:ext cx="762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15603</xdr:rowOff>
    </xdr:from>
    <xdr:to>
      <xdr:col>76</xdr:col>
      <xdr:colOff>165100</xdr:colOff>
      <xdr:row>36</xdr:row>
      <xdr:rowOff>117203</xdr:rowOff>
    </xdr:to>
    <xdr:sp macro="" textlink="">
      <xdr:nvSpPr>
        <xdr:cNvPr id="440" name="楕円 439">
          <a:extLst>
            <a:ext uri="{FF2B5EF4-FFF2-40B4-BE49-F238E27FC236}">
              <a16:creationId xmlns:a16="http://schemas.microsoft.com/office/drawing/2014/main" id="{187ABF67-40A2-472C-9B43-723648FE3799}"/>
            </a:ext>
          </a:extLst>
        </xdr:cNvPr>
        <xdr:cNvSpPr/>
      </xdr:nvSpPr>
      <xdr:spPr>
        <a:xfrm>
          <a:off x="13093700" y="59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66403</xdr:rowOff>
    </xdr:from>
    <xdr:to>
      <xdr:col>81</xdr:col>
      <xdr:colOff>50800</xdr:colOff>
      <xdr:row>36</xdr:row>
      <xdr:rowOff>110490</xdr:rowOff>
    </xdr:to>
    <xdr:cxnSp macro="">
      <xdr:nvCxnSpPr>
        <xdr:cNvPr id="441" name="直線コネクタ 440">
          <a:extLst>
            <a:ext uri="{FF2B5EF4-FFF2-40B4-BE49-F238E27FC236}">
              <a16:creationId xmlns:a16="http://schemas.microsoft.com/office/drawing/2014/main" id="{D3D63F8C-C5B4-4C75-80FF-178264AE35D0}"/>
            </a:ext>
          </a:extLst>
        </xdr:cNvPr>
        <xdr:cNvCxnSpPr/>
      </xdr:nvCxnSpPr>
      <xdr:spPr>
        <a:xfrm>
          <a:off x="13144500" y="6016353"/>
          <a:ext cx="7937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154396</xdr:rowOff>
    </xdr:from>
    <xdr:to>
      <xdr:col>72</xdr:col>
      <xdr:colOff>38100</xdr:colOff>
      <xdr:row>36</xdr:row>
      <xdr:rowOff>84546</xdr:rowOff>
    </xdr:to>
    <xdr:sp macro="" textlink="">
      <xdr:nvSpPr>
        <xdr:cNvPr id="442" name="楕円 441">
          <a:extLst>
            <a:ext uri="{FF2B5EF4-FFF2-40B4-BE49-F238E27FC236}">
              <a16:creationId xmlns:a16="http://schemas.microsoft.com/office/drawing/2014/main" id="{ECF90BA6-BC89-4689-A8B8-E4C669EF91D2}"/>
            </a:ext>
          </a:extLst>
        </xdr:cNvPr>
        <xdr:cNvSpPr/>
      </xdr:nvSpPr>
      <xdr:spPr>
        <a:xfrm>
          <a:off x="12299950" y="59392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33746</xdr:rowOff>
    </xdr:from>
    <xdr:to>
      <xdr:col>76</xdr:col>
      <xdr:colOff>114300</xdr:colOff>
      <xdr:row>36</xdr:row>
      <xdr:rowOff>66403</xdr:rowOff>
    </xdr:to>
    <xdr:cxnSp macro="">
      <xdr:nvCxnSpPr>
        <xdr:cNvPr id="443" name="直線コネクタ 442">
          <a:extLst>
            <a:ext uri="{FF2B5EF4-FFF2-40B4-BE49-F238E27FC236}">
              <a16:creationId xmlns:a16="http://schemas.microsoft.com/office/drawing/2014/main" id="{78EE7F92-F555-4B15-B83C-619EA7694099}"/>
            </a:ext>
          </a:extLst>
        </xdr:cNvPr>
        <xdr:cNvCxnSpPr/>
      </xdr:nvCxnSpPr>
      <xdr:spPr>
        <a:xfrm>
          <a:off x="12344400" y="5983696"/>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4173</xdr:rowOff>
    </xdr:from>
    <xdr:to>
      <xdr:col>67</xdr:col>
      <xdr:colOff>101600</xdr:colOff>
      <xdr:row>36</xdr:row>
      <xdr:rowOff>105773</xdr:rowOff>
    </xdr:to>
    <xdr:sp macro="" textlink="">
      <xdr:nvSpPr>
        <xdr:cNvPr id="444" name="楕円 443">
          <a:extLst>
            <a:ext uri="{FF2B5EF4-FFF2-40B4-BE49-F238E27FC236}">
              <a16:creationId xmlns:a16="http://schemas.microsoft.com/office/drawing/2014/main" id="{9ACA683E-4504-470D-81E1-48018DF4012F}"/>
            </a:ext>
          </a:extLst>
        </xdr:cNvPr>
        <xdr:cNvSpPr/>
      </xdr:nvSpPr>
      <xdr:spPr>
        <a:xfrm>
          <a:off x="11487150" y="595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33746</xdr:rowOff>
    </xdr:from>
    <xdr:to>
      <xdr:col>71</xdr:col>
      <xdr:colOff>177800</xdr:colOff>
      <xdr:row>36</xdr:row>
      <xdr:rowOff>54973</xdr:rowOff>
    </xdr:to>
    <xdr:cxnSp macro="">
      <xdr:nvCxnSpPr>
        <xdr:cNvPr id="445" name="直線コネクタ 444">
          <a:extLst>
            <a:ext uri="{FF2B5EF4-FFF2-40B4-BE49-F238E27FC236}">
              <a16:creationId xmlns:a16="http://schemas.microsoft.com/office/drawing/2014/main" id="{92F3D005-25C6-47DE-A9E3-9B80B04595E9}"/>
            </a:ext>
          </a:extLst>
        </xdr:cNvPr>
        <xdr:cNvCxnSpPr/>
      </xdr:nvCxnSpPr>
      <xdr:spPr>
        <a:xfrm flipV="1">
          <a:off x="11537950" y="5983696"/>
          <a:ext cx="8064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117E39FE-2ECC-4878-A4CD-CA7ADDAFAD4B}"/>
            </a:ext>
          </a:extLst>
        </xdr:cNvPr>
        <xdr:cNvSpPr txBox="1"/>
      </xdr:nvSpPr>
      <xdr:spPr>
        <a:xfrm>
          <a:off x="13742044" y="6422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7DFD271F-118A-4896-8112-E39463915744}"/>
            </a:ext>
          </a:extLst>
        </xdr:cNvPr>
        <xdr:cNvSpPr txBox="1"/>
      </xdr:nvSpPr>
      <xdr:spPr>
        <a:xfrm>
          <a:off x="12960994" y="6421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CB59D9A2-2164-41AD-9D07-868CF4FD3EFD}"/>
            </a:ext>
          </a:extLst>
        </xdr:cNvPr>
        <xdr:cNvSpPr txBox="1"/>
      </xdr:nvSpPr>
      <xdr:spPr>
        <a:xfrm>
          <a:off x="12167244" y="6408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B40B0D04-BF61-4323-B7EA-CC2BBB491C90}"/>
            </a:ext>
          </a:extLst>
        </xdr:cNvPr>
        <xdr:cNvSpPr txBox="1"/>
      </xdr:nvSpPr>
      <xdr:spPr>
        <a:xfrm>
          <a:off x="113544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6367</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B51AD2CB-7F15-4852-B91B-58AE6C69C33F}"/>
            </a:ext>
          </a:extLst>
        </xdr:cNvPr>
        <xdr:cNvSpPr txBox="1"/>
      </xdr:nvSpPr>
      <xdr:spPr>
        <a:xfrm>
          <a:off x="13742044" y="5791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133730</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B835528A-F5C4-4C9D-9B36-D98AF28F4E2A}"/>
            </a:ext>
          </a:extLst>
        </xdr:cNvPr>
        <xdr:cNvSpPr txBox="1"/>
      </xdr:nvSpPr>
      <xdr:spPr>
        <a:xfrm>
          <a:off x="12960994" y="575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101073</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F9A765C5-A33D-4A90-8B73-F5B3770A3C01}"/>
            </a:ext>
          </a:extLst>
        </xdr:cNvPr>
        <xdr:cNvSpPr txBox="1"/>
      </xdr:nvSpPr>
      <xdr:spPr>
        <a:xfrm>
          <a:off x="12167244" y="572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96900</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55063B81-47BB-44F3-B3E7-519256FB33EB}"/>
            </a:ext>
          </a:extLst>
        </xdr:cNvPr>
        <xdr:cNvSpPr txBox="1"/>
      </xdr:nvSpPr>
      <xdr:spPr>
        <a:xfrm>
          <a:off x="11354444" y="604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A51867CC-62BE-48DC-9725-936CA7F62656}"/>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C7AED5BF-3308-451B-8A19-7791BF1403B9}"/>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7B6F6CD6-F868-4885-9CCA-7CF8DE712CF3}"/>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9924AF28-DD6B-4B84-B679-D222DE207B2A}"/>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A2C4A2CA-F93A-4402-99F3-3C9D970AD207}"/>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F030E803-0EDE-4E65-A812-09D68BA22625}"/>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8BA2042F-2BA0-479B-B440-436B30C0E280}"/>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96EEEC68-14A7-49FE-B10C-6EE0EE8C913F}"/>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65ADB876-4B00-4EB7-A094-9FD1C193F489}"/>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994611D2-C4DF-48D3-B0BC-765DA2391C43}"/>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DB74EE27-51E0-4CE4-AE6B-8BCA9026CC9E}"/>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5" name="テキスト ボックス 464">
          <a:extLst>
            <a:ext uri="{FF2B5EF4-FFF2-40B4-BE49-F238E27FC236}">
              <a16:creationId xmlns:a16="http://schemas.microsoft.com/office/drawing/2014/main" id="{86FDA572-9CFE-4A1D-8E4E-62BFC6B99331}"/>
            </a:ext>
          </a:extLst>
        </xdr:cNvPr>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954061F8-913D-4B90-9CA0-662AD791BA16}"/>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7" name="テキスト ボックス 466">
          <a:extLst>
            <a:ext uri="{FF2B5EF4-FFF2-40B4-BE49-F238E27FC236}">
              <a16:creationId xmlns:a16="http://schemas.microsoft.com/office/drawing/2014/main" id="{58E9F3DB-C034-449E-A946-D04C5C96CDFC}"/>
            </a:ext>
          </a:extLst>
        </xdr:cNvPr>
        <xdr:cNvSpPr txBox="1"/>
      </xdr:nvSpPr>
      <xdr:spPr>
        <a:xfrm>
          <a:off x="1593998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8902040F-47D7-4BD4-8792-AC153E71D9F1}"/>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9" name="テキスト ボックス 468">
          <a:extLst>
            <a:ext uri="{FF2B5EF4-FFF2-40B4-BE49-F238E27FC236}">
              <a16:creationId xmlns:a16="http://schemas.microsoft.com/office/drawing/2014/main" id="{143E6EC3-E4D3-49A5-86CC-D799C656A8D7}"/>
            </a:ext>
          </a:extLst>
        </xdr:cNvPr>
        <xdr:cNvSpPr txBox="1"/>
      </xdr:nvSpPr>
      <xdr:spPr>
        <a:xfrm>
          <a:off x="1593998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D7EA67AB-5CDC-48FB-BF22-3A696E9A7F1D}"/>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1" name="テキスト ボックス 470">
          <a:extLst>
            <a:ext uri="{FF2B5EF4-FFF2-40B4-BE49-F238E27FC236}">
              <a16:creationId xmlns:a16="http://schemas.microsoft.com/office/drawing/2014/main" id="{990D39C6-E868-43A6-AEEE-FE5A69AA8E92}"/>
            </a:ext>
          </a:extLst>
        </xdr:cNvPr>
        <xdr:cNvSpPr txBox="1"/>
      </xdr:nvSpPr>
      <xdr:spPr>
        <a:xfrm>
          <a:off x="1593998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D05AF43A-9CE7-447D-A301-A2FA3A35A4FE}"/>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a:extLst>
            <a:ext uri="{FF2B5EF4-FFF2-40B4-BE49-F238E27FC236}">
              <a16:creationId xmlns:a16="http://schemas.microsoft.com/office/drawing/2014/main" id="{D66FFB26-A6BF-4479-B714-02FEBDE8B809}"/>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a:extLst>
            <a:ext uri="{FF2B5EF4-FFF2-40B4-BE49-F238E27FC236}">
              <a16:creationId xmlns:a16="http://schemas.microsoft.com/office/drawing/2014/main" id="{30D3E9C3-3E26-4E16-827B-B23C0E4C2629}"/>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475" name="直線コネクタ 474">
          <a:extLst>
            <a:ext uri="{FF2B5EF4-FFF2-40B4-BE49-F238E27FC236}">
              <a16:creationId xmlns:a16="http://schemas.microsoft.com/office/drawing/2014/main" id="{AD1325C4-0477-4635-8B2C-6CB136E223D1}"/>
            </a:ext>
          </a:extLst>
        </xdr:cNvPr>
        <xdr:cNvCxnSpPr/>
      </xdr:nvCxnSpPr>
      <xdr:spPr>
        <a:xfrm flipV="1">
          <a:off x="19951064" y="5466111"/>
          <a:ext cx="0" cy="1442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476" name="【一般廃棄物処理施設】&#10;一人当たり有形固定資産（償却資産）額最小値テキスト">
          <a:extLst>
            <a:ext uri="{FF2B5EF4-FFF2-40B4-BE49-F238E27FC236}">
              <a16:creationId xmlns:a16="http://schemas.microsoft.com/office/drawing/2014/main" id="{DC9F1D98-D2B4-4019-8206-F20B7CA71EAB}"/>
            </a:ext>
          </a:extLst>
        </xdr:cNvPr>
        <xdr:cNvSpPr txBox="1"/>
      </xdr:nvSpPr>
      <xdr:spPr>
        <a:xfrm>
          <a:off x="19989800" y="6912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477" name="直線コネクタ 476">
          <a:extLst>
            <a:ext uri="{FF2B5EF4-FFF2-40B4-BE49-F238E27FC236}">
              <a16:creationId xmlns:a16="http://schemas.microsoft.com/office/drawing/2014/main" id="{7083961A-A577-49AD-A860-CDBC67A6F437}"/>
            </a:ext>
          </a:extLst>
        </xdr:cNvPr>
        <xdr:cNvCxnSpPr/>
      </xdr:nvCxnSpPr>
      <xdr:spPr>
        <a:xfrm>
          <a:off x="19881850" y="69084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478" name="【一般廃棄物処理施設】&#10;一人当たり有形固定資産（償却資産）額最大値テキスト">
          <a:extLst>
            <a:ext uri="{FF2B5EF4-FFF2-40B4-BE49-F238E27FC236}">
              <a16:creationId xmlns:a16="http://schemas.microsoft.com/office/drawing/2014/main" id="{C524BA45-6571-4CFA-856C-DA0DDC779B1C}"/>
            </a:ext>
          </a:extLst>
        </xdr:cNvPr>
        <xdr:cNvSpPr txBox="1"/>
      </xdr:nvSpPr>
      <xdr:spPr>
        <a:xfrm>
          <a:off x="19989800" y="525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479" name="直線コネクタ 478">
          <a:extLst>
            <a:ext uri="{FF2B5EF4-FFF2-40B4-BE49-F238E27FC236}">
              <a16:creationId xmlns:a16="http://schemas.microsoft.com/office/drawing/2014/main" id="{06F73DEE-633D-4D54-907A-38E38C98E15E}"/>
            </a:ext>
          </a:extLst>
        </xdr:cNvPr>
        <xdr:cNvCxnSpPr/>
      </xdr:nvCxnSpPr>
      <xdr:spPr>
        <a:xfrm>
          <a:off x="19881850" y="5466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480" name="【一般廃棄物処理施設】&#10;一人当たり有形固定資産（償却資産）額平均値テキスト">
          <a:extLst>
            <a:ext uri="{FF2B5EF4-FFF2-40B4-BE49-F238E27FC236}">
              <a16:creationId xmlns:a16="http://schemas.microsoft.com/office/drawing/2014/main" id="{941E65FA-D98F-4CB8-9E81-E97F0C72B18D}"/>
            </a:ext>
          </a:extLst>
        </xdr:cNvPr>
        <xdr:cNvSpPr txBox="1"/>
      </xdr:nvSpPr>
      <xdr:spPr>
        <a:xfrm>
          <a:off x="19989800" y="63181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481" name="フローチャート: 判断 480">
          <a:extLst>
            <a:ext uri="{FF2B5EF4-FFF2-40B4-BE49-F238E27FC236}">
              <a16:creationId xmlns:a16="http://schemas.microsoft.com/office/drawing/2014/main" id="{238392E7-D146-45D5-A7AE-32F8749080CC}"/>
            </a:ext>
          </a:extLst>
        </xdr:cNvPr>
        <xdr:cNvSpPr/>
      </xdr:nvSpPr>
      <xdr:spPr>
        <a:xfrm>
          <a:off x="19900900" y="633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482" name="フローチャート: 判断 481">
          <a:extLst>
            <a:ext uri="{FF2B5EF4-FFF2-40B4-BE49-F238E27FC236}">
              <a16:creationId xmlns:a16="http://schemas.microsoft.com/office/drawing/2014/main" id="{394E1888-C80E-4150-85A9-E3FD104AA694}"/>
            </a:ext>
          </a:extLst>
        </xdr:cNvPr>
        <xdr:cNvSpPr/>
      </xdr:nvSpPr>
      <xdr:spPr>
        <a:xfrm>
          <a:off x="19157950" y="63562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483" name="フローチャート: 判断 482">
          <a:extLst>
            <a:ext uri="{FF2B5EF4-FFF2-40B4-BE49-F238E27FC236}">
              <a16:creationId xmlns:a16="http://schemas.microsoft.com/office/drawing/2014/main" id="{7C892263-FC92-446E-B28D-078F68CC3ECA}"/>
            </a:ext>
          </a:extLst>
        </xdr:cNvPr>
        <xdr:cNvSpPr/>
      </xdr:nvSpPr>
      <xdr:spPr>
        <a:xfrm>
          <a:off x="18345150" y="63686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484" name="フローチャート: 判断 483">
          <a:extLst>
            <a:ext uri="{FF2B5EF4-FFF2-40B4-BE49-F238E27FC236}">
              <a16:creationId xmlns:a16="http://schemas.microsoft.com/office/drawing/2014/main" id="{7997690E-5DC9-4954-A202-8FF06700125F}"/>
            </a:ext>
          </a:extLst>
        </xdr:cNvPr>
        <xdr:cNvSpPr/>
      </xdr:nvSpPr>
      <xdr:spPr>
        <a:xfrm>
          <a:off x="17551400" y="63856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485" name="フローチャート: 判断 484">
          <a:extLst>
            <a:ext uri="{FF2B5EF4-FFF2-40B4-BE49-F238E27FC236}">
              <a16:creationId xmlns:a16="http://schemas.microsoft.com/office/drawing/2014/main" id="{5F304B94-FF3E-48A1-826D-DD095D7DA377}"/>
            </a:ext>
          </a:extLst>
        </xdr:cNvPr>
        <xdr:cNvSpPr/>
      </xdr:nvSpPr>
      <xdr:spPr>
        <a:xfrm>
          <a:off x="16757650" y="56115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2E8529A4-46D9-4B37-842F-9152F55A949A}"/>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41595964-E32B-4078-A6BA-F1851EC3A2B9}"/>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2AC996F-BDF3-4344-B629-847B50D6709F}"/>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76601D4-AC5E-4708-881E-C28F197D4211}"/>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F8F8D08-EBC2-41B5-9888-938DF8FD72F3}"/>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157110</xdr:rowOff>
    </xdr:from>
    <xdr:to>
      <xdr:col>116</xdr:col>
      <xdr:colOff>114300</xdr:colOff>
      <xdr:row>37</xdr:row>
      <xdr:rowOff>87260</xdr:rowOff>
    </xdr:to>
    <xdr:sp macro="" textlink="">
      <xdr:nvSpPr>
        <xdr:cNvPr id="491" name="楕円 490">
          <a:extLst>
            <a:ext uri="{FF2B5EF4-FFF2-40B4-BE49-F238E27FC236}">
              <a16:creationId xmlns:a16="http://schemas.microsoft.com/office/drawing/2014/main" id="{E2AB1B37-EC10-4A13-9A21-AC7BCCA3FD4E}"/>
            </a:ext>
          </a:extLst>
        </xdr:cNvPr>
        <xdr:cNvSpPr/>
      </xdr:nvSpPr>
      <xdr:spPr>
        <a:xfrm>
          <a:off x="19900900" y="61070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8537</xdr:rowOff>
    </xdr:from>
    <xdr:ext cx="599010" cy="259045"/>
    <xdr:sp macro="" textlink="">
      <xdr:nvSpPr>
        <xdr:cNvPr id="492" name="【一般廃棄物処理施設】&#10;一人当たり有形固定資産（償却資産）額該当値テキスト">
          <a:extLst>
            <a:ext uri="{FF2B5EF4-FFF2-40B4-BE49-F238E27FC236}">
              <a16:creationId xmlns:a16="http://schemas.microsoft.com/office/drawing/2014/main" id="{F90E54BF-A40F-45A1-83DF-CE7469FD49BB}"/>
            </a:ext>
          </a:extLst>
        </xdr:cNvPr>
        <xdr:cNvSpPr txBox="1"/>
      </xdr:nvSpPr>
      <xdr:spPr>
        <a:xfrm>
          <a:off x="19989800" y="595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39034</xdr:rowOff>
    </xdr:from>
    <xdr:to>
      <xdr:col>112</xdr:col>
      <xdr:colOff>38100</xdr:colOff>
      <xdr:row>37</xdr:row>
      <xdr:rowOff>140634</xdr:rowOff>
    </xdr:to>
    <xdr:sp macro="" textlink="">
      <xdr:nvSpPr>
        <xdr:cNvPr id="493" name="楕円 492">
          <a:extLst>
            <a:ext uri="{FF2B5EF4-FFF2-40B4-BE49-F238E27FC236}">
              <a16:creationId xmlns:a16="http://schemas.microsoft.com/office/drawing/2014/main" id="{DCB56FA3-2956-427C-B5F4-0139928B7F34}"/>
            </a:ext>
          </a:extLst>
        </xdr:cNvPr>
        <xdr:cNvSpPr/>
      </xdr:nvSpPr>
      <xdr:spPr>
        <a:xfrm>
          <a:off x="19157950" y="61540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36460</xdr:rowOff>
    </xdr:from>
    <xdr:to>
      <xdr:col>116</xdr:col>
      <xdr:colOff>63500</xdr:colOff>
      <xdr:row>37</xdr:row>
      <xdr:rowOff>89834</xdr:rowOff>
    </xdr:to>
    <xdr:cxnSp macro="">
      <xdr:nvCxnSpPr>
        <xdr:cNvPr id="494" name="直線コネクタ 493">
          <a:extLst>
            <a:ext uri="{FF2B5EF4-FFF2-40B4-BE49-F238E27FC236}">
              <a16:creationId xmlns:a16="http://schemas.microsoft.com/office/drawing/2014/main" id="{D61F9954-A715-4768-B0E4-8EA18DDE2523}"/>
            </a:ext>
          </a:extLst>
        </xdr:cNvPr>
        <xdr:cNvCxnSpPr/>
      </xdr:nvCxnSpPr>
      <xdr:spPr>
        <a:xfrm flipV="1">
          <a:off x="19202400" y="6151510"/>
          <a:ext cx="749300" cy="5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63247</xdr:rowOff>
    </xdr:from>
    <xdr:to>
      <xdr:col>107</xdr:col>
      <xdr:colOff>101600</xdr:colOff>
      <xdr:row>37</xdr:row>
      <xdr:rowOff>164847</xdr:rowOff>
    </xdr:to>
    <xdr:sp macro="" textlink="">
      <xdr:nvSpPr>
        <xdr:cNvPr id="495" name="楕円 494">
          <a:extLst>
            <a:ext uri="{FF2B5EF4-FFF2-40B4-BE49-F238E27FC236}">
              <a16:creationId xmlns:a16="http://schemas.microsoft.com/office/drawing/2014/main" id="{B9F39B62-64A0-4CEB-ADA1-6B1B524F7F88}"/>
            </a:ext>
          </a:extLst>
        </xdr:cNvPr>
        <xdr:cNvSpPr/>
      </xdr:nvSpPr>
      <xdr:spPr>
        <a:xfrm>
          <a:off x="18345150" y="617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89834</xdr:rowOff>
    </xdr:from>
    <xdr:to>
      <xdr:col>111</xdr:col>
      <xdr:colOff>177800</xdr:colOff>
      <xdr:row>37</xdr:row>
      <xdr:rowOff>114047</xdr:rowOff>
    </xdr:to>
    <xdr:cxnSp macro="">
      <xdr:nvCxnSpPr>
        <xdr:cNvPr id="496" name="直線コネクタ 495">
          <a:extLst>
            <a:ext uri="{FF2B5EF4-FFF2-40B4-BE49-F238E27FC236}">
              <a16:creationId xmlns:a16="http://schemas.microsoft.com/office/drawing/2014/main" id="{E4034E21-5AB4-43C3-AE0D-9A2FD47B1625}"/>
            </a:ext>
          </a:extLst>
        </xdr:cNvPr>
        <xdr:cNvCxnSpPr/>
      </xdr:nvCxnSpPr>
      <xdr:spPr>
        <a:xfrm flipV="1">
          <a:off x="18395950" y="6204884"/>
          <a:ext cx="806450" cy="2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63576</xdr:rowOff>
    </xdr:from>
    <xdr:to>
      <xdr:col>102</xdr:col>
      <xdr:colOff>165100</xdr:colOff>
      <xdr:row>37</xdr:row>
      <xdr:rowOff>165176</xdr:rowOff>
    </xdr:to>
    <xdr:sp macro="" textlink="">
      <xdr:nvSpPr>
        <xdr:cNvPr id="497" name="楕円 496">
          <a:extLst>
            <a:ext uri="{FF2B5EF4-FFF2-40B4-BE49-F238E27FC236}">
              <a16:creationId xmlns:a16="http://schemas.microsoft.com/office/drawing/2014/main" id="{A4DCA688-D1A2-486E-B1C6-014B986D3716}"/>
            </a:ext>
          </a:extLst>
        </xdr:cNvPr>
        <xdr:cNvSpPr/>
      </xdr:nvSpPr>
      <xdr:spPr>
        <a:xfrm>
          <a:off x="17551400" y="61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114047</xdr:rowOff>
    </xdr:from>
    <xdr:to>
      <xdr:col>107</xdr:col>
      <xdr:colOff>50800</xdr:colOff>
      <xdr:row>37</xdr:row>
      <xdr:rowOff>114376</xdr:rowOff>
    </xdr:to>
    <xdr:cxnSp macro="">
      <xdr:nvCxnSpPr>
        <xdr:cNvPr id="498" name="直線コネクタ 497">
          <a:extLst>
            <a:ext uri="{FF2B5EF4-FFF2-40B4-BE49-F238E27FC236}">
              <a16:creationId xmlns:a16="http://schemas.microsoft.com/office/drawing/2014/main" id="{AD9149FF-86FD-44F7-908C-8BA361F961B5}"/>
            </a:ext>
          </a:extLst>
        </xdr:cNvPr>
        <xdr:cNvCxnSpPr/>
      </xdr:nvCxnSpPr>
      <xdr:spPr>
        <a:xfrm flipV="1">
          <a:off x="17602200" y="6229097"/>
          <a:ext cx="79375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8379</xdr:rowOff>
    </xdr:from>
    <xdr:to>
      <xdr:col>98</xdr:col>
      <xdr:colOff>38100</xdr:colOff>
      <xdr:row>38</xdr:row>
      <xdr:rowOff>109979</xdr:rowOff>
    </xdr:to>
    <xdr:sp macro="" textlink="">
      <xdr:nvSpPr>
        <xdr:cNvPr id="499" name="楕円 498">
          <a:extLst>
            <a:ext uri="{FF2B5EF4-FFF2-40B4-BE49-F238E27FC236}">
              <a16:creationId xmlns:a16="http://schemas.microsoft.com/office/drawing/2014/main" id="{664F143F-22C4-4ED5-B918-D60C8B9BB335}"/>
            </a:ext>
          </a:extLst>
        </xdr:cNvPr>
        <xdr:cNvSpPr/>
      </xdr:nvSpPr>
      <xdr:spPr>
        <a:xfrm>
          <a:off x="16757650" y="62885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114376</xdr:rowOff>
    </xdr:from>
    <xdr:to>
      <xdr:col>102</xdr:col>
      <xdr:colOff>114300</xdr:colOff>
      <xdr:row>38</xdr:row>
      <xdr:rowOff>59179</xdr:rowOff>
    </xdr:to>
    <xdr:cxnSp macro="">
      <xdr:nvCxnSpPr>
        <xdr:cNvPr id="500" name="直線コネクタ 499">
          <a:extLst>
            <a:ext uri="{FF2B5EF4-FFF2-40B4-BE49-F238E27FC236}">
              <a16:creationId xmlns:a16="http://schemas.microsoft.com/office/drawing/2014/main" id="{98C0DB81-34A3-4143-85EC-36AFB4C33220}"/>
            </a:ext>
          </a:extLst>
        </xdr:cNvPr>
        <xdr:cNvCxnSpPr/>
      </xdr:nvCxnSpPr>
      <xdr:spPr>
        <a:xfrm flipV="1">
          <a:off x="16802100" y="6229426"/>
          <a:ext cx="800100" cy="10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501" name="n_1aveValue【一般廃棄物処理施設】&#10;一人当たり有形固定資産（償却資産）額">
          <a:extLst>
            <a:ext uri="{FF2B5EF4-FFF2-40B4-BE49-F238E27FC236}">
              <a16:creationId xmlns:a16="http://schemas.microsoft.com/office/drawing/2014/main" id="{C21CFC6D-9AEE-4378-B073-D4F6682FBDEE}"/>
            </a:ext>
          </a:extLst>
        </xdr:cNvPr>
        <xdr:cNvSpPr txBox="1"/>
      </xdr:nvSpPr>
      <xdr:spPr>
        <a:xfrm>
          <a:off x="18915595" y="644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502" name="n_2aveValue【一般廃棄物処理施設】&#10;一人当たり有形固定資産（償却資産）額">
          <a:extLst>
            <a:ext uri="{FF2B5EF4-FFF2-40B4-BE49-F238E27FC236}">
              <a16:creationId xmlns:a16="http://schemas.microsoft.com/office/drawing/2014/main" id="{7B7DBF30-455A-4C54-B965-F2AF9835065E}"/>
            </a:ext>
          </a:extLst>
        </xdr:cNvPr>
        <xdr:cNvSpPr txBox="1"/>
      </xdr:nvSpPr>
      <xdr:spPr>
        <a:xfrm>
          <a:off x="18134545" y="645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503" name="n_3aveValue【一般廃棄物処理施設】&#10;一人当たり有形固定資産（償却資産）額">
          <a:extLst>
            <a:ext uri="{FF2B5EF4-FFF2-40B4-BE49-F238E27FC236}">
              <a16:creationId xmlns:a16="http://schemas.microsoft.com/office/drawing/2014/main" id="{1C3719E5-8A85-4910-81C4-A262E85364B0}"/>
            </a:ext>
          </a:extLst>
        </xdr:cNvPr>
        <xdr:cNvSpPr txBox="1"/>
      </xdr:nvSpPr>
      <xdr:spPr>
        <a:xfrm>
          <a:off x="17321745" y="64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504" name="n_4aveValue【一般廃棄物処理施設】&#10;一人当たり有形固定資産（償却資産）額">
          <a:extLst>
            <a:ext uri="{FF2B5EF4-FFF2-40B4-BE49-F238E27FC236}">
              <a16:creationId xmlns:a16="http://schemas.microsoft.com/office/drawing/2014/main" id="{C57F6BFF-29FC-42A4-8A61-BA8A439ABBE7}"/>
            </a:ext>
          </a:extLst>
        </xdr:cNvPr>
        <xdr:cNvSpPr txBox="1"/>
      </xdr:nvSpPr>
      <xdr:spPr>
        <a:xfrm>
          <a:off x="16527995" y="539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157161</xdr:rowOff>
    </xdr:from>
    <xdr:ext cx="599010" cy="259045"/>
    <xdr:sp macro="" textlink="">
      <xdr:nvSpPr>
        <xdr:cNvPr id="505" name="n_1mainValue【一般廃棄物処理施設】&#10;一人当たり有形固定資産（償却資産）額">
          <a:extLst>
            <a:ext uri="{FF2B5EF4-FFF2-40B4-BE49-F238E27FC236}">
              <a16:creationId xmlns:a16="http://schemas.microsoft.com/office/drawing/2014/main" id="{996180E7-E3B3-4DD5-8946-9787DB40CCF8}"/>
            </a:ext>
          </a:extLst>
        </xdr:cNvPr>
        <xdr:cNvSpPr txBox="1"/>
      </xdr:nvSpPr>
      <xdr:spPr>
        <a:xfrm>
          <a:off x="18915595" y="594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9924</xdr:rowOff>
    </xdr:from>
    <xdr:ext cx="599010" cy="259045"/>
    <xdr:sp macro="" textlink="">
      <xdr:nvSpPr>
        <xdr:cNvPr id="506" name="n_2mainValue【一般廃棄物処理施設】&#10;一人当たり有形固定資産（償却資産）額">
          <a:extLst>
            <a:ext uri="{FF2B5EF4-FFF2-40B4-BE49-F238E27FC236}">
              <a16:creationId xmlns:a16="http://schemas.microsoft.com/office/drawing/2014/main" id="{649F37C1-8EE9-4A70-93C9-0D76978B5E96}"/>
            </a:ext>
          </a:extLst>
        </xdr:cNvPr>
        <xdr:cNvSpPr txBox="1"/>
      </xdr:nvSpPr>
      <xdr:spPr>
        <a:xfrm>
          <a:off x="18134545" y="595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10253</xdr:rowOff>
    </xdr:from>
    <xdr:ext cx="599010" cy="259045"/>
    <xdr:sp macro="" textlink="">
      <xdr:nvSpPr>
        <xdr:cNvPr id="507" name="n_3mainValue【一般廃棄物処理施設】&#10;一人当たり有形固定資産（償却資産）額">
          <a:extLst>
            <a:ext uri="{FF2B5EF4-FFF2-40B4-BE49-F238E27FC236}">
              <a16:creationId xmlns:a16="http://schemas.microsoft.com/office/drawing/2014/main" id="{693ED765-4E71-47E7-A45A-337E3B6DAA66}"/>
            </a:ext>
          </a:extLst>
        </xdr:cNvPr>
        <xdr:cNvSpPr txBox="1"/>
      </xdr:nvSpPr>
      <xdr:spPr>
        <a:xfrm>
          <a:off x="17321745" y="596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101106</xdr:rowOff>
    </xdr:from>
    <xdr:ext cx="599010" cy="259045"/>
    <xdr:sp macro="" textlink="">
      <xdr:nvSpPr>
        <xdr:cNvPr id="508" name="n_4mainValue【一般廃棄物処理施設】&#10;一人当たり有形固定資産（償却資産）額">
          <a:extLst>
            <a:ext uri="{FF2B5EF4-FFF2-40B4-BE49-F238E27FC236}">
              <a16:creationId xmlns:a16="http://schemas.microsoft.com/office/drawing/2014/main" id="{9DD70AF9-FF58-4389-A4C9-6D68DD9DA8D1}"/>
            </a:ext>
          </a:extLst>
        </xdr:cNvPr>
        <xdr:cNvSpPr txBox="1"/>
      </xdr:nvSpPr>
      <xdr:spPr>
        <a:xfrm>
          <a:off x="16527995" y="638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5D48B56E-EFA5-4D6E-9D0C-325965693A7D}"/>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5AC00E61-E713-4271-806F-80558A0F57AE}"/>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E538AECB-A5FD-4528-8EA3-3D01471FE089}"/>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75051BB2-2C81-4E55-8642-04DAACFCE512}"/>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D0C59012-636B-482E-975C-D7E8EDBB94A7}"/>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45A945D3-CF6C-4FAE-8CFB-DFF99C2D8C0C}"/>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71CD7BBB-5634-4CDE-ADBA-4F350BDC2000}"/>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E344C20F-4BE2-429E-8E5E-F25BE7DEE5CF}"/>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2C8981A5-9BA6-4D69-BA22-6B33CA200DEA}"/>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D8DC8DDE-41CD-4532-81B6-E1D54132635B}"/>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22F7CDDE-042E-4170-BC4A-11B6CF24F77B}"/>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id="{CA323BA7-30B0-484C-A0C1-8DEC8DF576A8}"/>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a:extLst>
            <a:ext uri="{FF2B5EF4-FFF2-40B4-BE49-F238E27FC236}">
              <a16:creationId xmlns:a16="http://schemas.microsoft.com/office/drawing/2014/main" id="{26B8DE2F-1F01-4C8F-808A-C969ED08045F}"/>
            </a:ext>
          </a:extLst>
        </xdr:cNvPr>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id="{9BB6D44D-06F0-4CE7-9FC4-6ED35628732C}"/>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id="{785D78E5-53D5-4F8A-84FA-975EB413A5EA}"/>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id="{972520C1-FC44-4B56-BB88-6A6ECBCA846B}"/>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id="{46D30591-528D-4E25-96F2-48054E170FEF}"/>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id="{952653CC-759A-4A4D-95FE-BED07EDEE5E8}"/>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id="{03D5AEF1-1B1F-4DEF-9FB4-7CC4F5D34CDB}"/>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id="{839CAE4D-1DC3-4A37-AD71-6E76737E936A}"/>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id="{923AC90F-A7AA-476F-9B11-99E093D3FCBD}"/>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id="{4DC24AD1-CB5C-4D43-A234-DF97897A1027}"/>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a:extLst>
            <a:ext uri="{FF2B5EF4-FFF2-40B4-BE49-F238E27FC236}">
              <a16:creationId xmlns:a16="http://schemas.microsoft.com/office/drawing/2014/main" id="{7BDC25F1-7E3F-48B6-B75F-CBA34DBC2925}"/>
            </a:ext>
          </a:extLst>
        </xdr:cNvPr>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E3F99CD3-768F-4DE1-B66C-7EAF3526241E}"/>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a:extLst>
            <a:ext uri="{FF2B5EF4-FFF2-40B4-BE49-F238E27FC236}">
              <a16:creationId xmlns:a16="http://schemas.microsoft.com/office/drawing/2014/main" id="{26093232-0445-4548-896F-41D9A1C1A3F7}"/>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534" name="直線コネクタ 533">
          <a:extLst>
            <a:ext uri="{FF2B5EF4-FFF2-40B4-BE49-F238E27FC236}">
              <a16:creationId xmlns:a16="http://schemas.microsoft.com/office/drawing/2014/main" id="{ABF984AA-9071-41F2-9520-FE4459EB7D97}"/>
            </a:ext>
          </a:extLst>
        </xdr:cNvPr>
        <xdr:cNvCxnSpPr/>
      </xdr:nvCxnSpPr>
      <xdr:spPr>
        <a:xfrm flipV="1">
          <a:off x="14699614" y="9328694"/>
          <a:ext cx="0" cy="137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5" name="【保健センター・保健所】&#10;有形固定資産減価償却率最小値テキスト">
          <a:extLst>
            <a:ext uri="{FF2B5EF4-FFF2-40B4-BE49-F238E27FC236}">
              <a16:creationId xmlns:a16="http://schemas.microsoft.com/office/drawing/2014/main" id="{B47C09CE-CDF4-4E6C-96A3-799423EC2005}"/>
            </a:ext>
          </a:extLst>
        </xdr:cNvPr>
        <xdr:cNvSpPr txBox="1"/>
      </xdr:nvSpPr>
      <xdr:spPr>
        <a:xfrm>
          <a:off x="1473835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6" name="直線コネクタ 535">
          <a:extLst>
            <a:ext uri="{FF2B5EF4-FFF2-40B4-BE49-F238E27FC236}">
              <a16:creationId xmlns:a16="http://schemas.microsoft.com/office/drawing/2014/main" id="{8C82011E-9096-4AD6-910F-12E3B7E85ABB}"/>
            </a:ext>
          </a:extLst>
        </xdr:cNvPr>
        <xdr:cNvCxnSpPr/>
      </xdr:nvCxnSpPr>
      <xdr:spPr>
        <a:xfrm>
          <a:off x="146113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7" name="【保健センター・保健所】&#10;有形固定資産減価償却率最大値テキスト">
          <a:extLst>
            <a:ext uri="{FF2B5EF4-FFF2-40B4-BE49-F238E27FC236}">
              <a16:creationId xmlns:a16="http://schemas.microsoft.com/office/drawing/2014/main" id="{6C524914-1A2B-4ED8-A9B0-C759DCE12A1B}"/>
            </a:ext>
          </a:extLst>
        </xdr:cNvPr>
        <xdr:cNvSpPr txBox="1"/>
      </xdr:nvSpPr>
      <xdr:spPr>
        <a:xfrm>
          <a:off x="14738350" y="9110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8" name="直線コネクタ 537">
          <a:extLst>
            <a:ext uri="{FF2B5EF4-FFF2-40B4-BE49-F238E27FC236}">
              <a16:creationId xmlns:a16="http://schemas.microsoft.com/office/drawing/2014/main" id="{AF9B6B05-E1A8-4C2E-A789-02883C834EFF}"/>
            </a:ext>
          </a:extLst>
        </xdr:cNvPr>
        <xdr:cNvCxnSpPr/>
      </xdr:nvCxnSpPr>
      <xdr:spPr>
        <a:xfrm>
          <a:off x="14611350" y="93286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539" name="【保健センター・保健所】&#10;有形固定資産減価償却率平均値テキスト">
          <a:extLst>
            <a:ext uri="{FF2B5EF4-FFF2-40B4-BE49-F238E27FC236}">
              <a16:creationId xmlns:a16="http://schemas.microsoft.com/office/drawing/2014/main" id="{8B3F4983-4EB1-4341-845F-A39F3A5E6B8F}"/>
            </a:ext>
          </a:extLst>
        </xdr:cNvPr>
        <xdr:cNvSpPr txBox="1"/>
      </xdr:nvSpPr>
      <xdr:spPr>
        <a:xfrm>
          <a:off x="14738350" y="97470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540" name="フローチャート: 判断 539">
          <a:extLst>
            <a:ext uri="{FF2B5EF4-FFF2-40B4-BE49-F238E27FC236}">
              <a16:creationId xmlns:a16="http://schemas.microsoft.com/office/drawing/2014/main" id="{4379A300-801D-4003-94E1-9691A00A7D92}"/>
            </a:ext>
          </a:extLst>
        </xdr:cNvPr>
        <xdr:cNvSpPr/>
      </xdr:nvSpPr>
      <xdr:spPr>
        <a:xfrm>
          <a:off x="14649450" y="989565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1" name="フローチャート: 判断 540">
          <a:extLst>
            <a:ext uri="{FF2B5EF4-FFF2-40B4-BE49-F238E27FC236}">
              <a16:creationId xmlns:a16="http://schemas.microsoft.com/office/drawing/2014/main" id="{DB528218-2FDB-4CBB-92C5-EAFC3D9B2C13}"/>
            </a:ext>
          </a:extLst>
        </xdr:cNvPr>
        <xdr:cNvSpPr/>
      </xdr:nvSpPr>
      <xdr:spPr>
        <a:xfrm>
          <a:off x="13887450" y="98793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542" name="フローチャート: 判断 541">
          <a:extLst>
            <a:ext uri="{FF2B5EF4-FFF2-40B4-BE49-F238E27FC236}">
              <a16:creationId xmlns:a16="http://schemas.microsoft.com/office/drawing/2014/main" id="{1B7D4DAB-02E1-4BA7-A037-E52C8E3BAD71}"/>
            </a:ext>
          </a:extLst>
        </xdr:cNvPr>
        <xdr:cNvSpPr/>
      </xdr:nvSpPr>
      <xdr:spPr>
        <a:xfrm>
          <a:off x="13093700" y="98287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3" name="フローチャート: 判断 542">
          <a:extLst>
            <a:ext uri="{FF2B5EF4-FFF2-40B4-BE49-F238E27FC236}">
              <a16:creationId xmlns:a16="http://schemas.microsoft.com/office/drawing/2014/main" id="{1528F542-CD00-42E0-A80F-88E4B08186D4}"/>
            </a:ext>
          </a:extLst>
        </xdr:cNvPr>
        <xdr:cNvSpPr/>
      </xdr:nvSpPr>
      <xdr:spPr>
        <a:xfrm>
          <a:off x="12299950" y="98156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4" name="フローチャート: 判断 543">
          <a:extLst>
            <a:ext uri="{FF2B5EF4-FFF2-40B4-BE49-F238E27FC236}">
              <a16:creationId xmlns:a16="http://schemas.microsoft.com/office/drawing/2014/main" id="{C689558B-41B0-4CCD-BA96-AA6129BBEBA7}"/>
            </a:ext>
          </a:extLst>
        </xdr:cNvPr>
        <xdr:cNvSpPr/>
      </xdr:nvSpPr>
      <xdr:spPr>
        <a:xfrm>
          <a:off x="11487150" y="977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E4C4B843-FA38-4C56-84AD-53CE00D4CF31}"/>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D3303D8F-D2DE-45FB-828A-BC37E582FCD6}"/>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D0AC44A0-52CD-4474-8C0B-530B62644270}"/>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D8C0ACB-7831-426F-9A73-CA165CED9314}"/>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B3B99290-2BAA-4A5C-8862-F32DAA3CDFD5}"/>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104322</xdr:rowOff>
    </xdr:from>
    <xdr:to>
      <xdr:col>85</xdr:col>
      <xdr:colOff>177800</xdr:colOff>
      <xdr:row>61</xdr:row>
      <xdr:rowOff>34472</xdr:rowOff>
    </xdr:to>
    <xdr:sp macro="" textlink="">
      <xdr:nvSpPr>
        <xdr:cNvPr id="550" name="楕円 549">
          <a:extLst>
            <a:ext uri="{FF2B5EF4-FFF2-40B4-BE49-F238E27FC236}">
              <a16:creationId xmlns:a16="http://schemas.microsoft.com/office/drawing/2014/main" id="{DDE397B5-2325-4695-A0EF-EA2F41D3CAE1}"/>
            </a:ext>
          </a:extLst>
        </xdr:cNvPr>
        <xdr:cNvSpPr/>
      </xdr:nvSpPr>
      <xdr:spPr>
        <a:xfrm>
          <a:off x="14649450" y="100166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82749</xdr:rowOff>
    </xdr:from>
    <xdr:ext cx="405111" cy="259045"/>
    <xdr:sp macro="" textlink="">
      <xdr:nvSpPr>
        <xdr:cNvPr id="551" name="【保健センター・保健所】&#10;有形固定資産減価償却率該当値テキスト">
          <a:extLst>
            <a:ext uri="{FF2B5EF4-FFF2-40B4-BE49-F238E27FC236}">
              <a16:creationId xmlns:a16="http://schemas.microsoft.com/office/drawing/2014/main" id="{F02D6D6B-409D-4DE8-800B-8B89026941A2}"/>
            </a:ext>
          </a:extLst>
        </xdr:cNvPr>
        <xdr:cNvSpPr txBox="1"/>
      </xdr:nvSpPr>
      <xdr:spPr>
        <a:xfrm>
          <a:off x="14738350"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99423</xdr:rowOff>
    </xdr:from>
    <xdr:to>
      <xdr:col>81</xdr:col>
      <xdr:colOff>101600</xdr:colOff>
      <xdr:row>61</xdr:row>
      <xdr:rowOff>29573</xdr:rowOff>
    </xdr:to>
    <xdr:sp macro="" textlink="">
      <xdr:nvSpPr>
        <xdr:cNvPr id="552" name="楕円 551">
          <a:extLst>
            <a:ext uri="{FF2B5EF4-FFF2-40B4-BE49-F238E27FC236}">
              <a16:creationId xmlns:a16="http://schemas.microsoft.com/office/drawing/2014/main" id="{E33FA349-DC20-4A33-B45F-5D9CE650C663}"/>
            </a:ext>
          </a:extLst>
        </xdr:cNvPr>
        <xdr:cNvSpPr/>
      </xdr:nvSpPr>
      <xdr:spPr>
        <a:xfrm>
          <a:off x="13887450" y="100117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150223</xdr:rowOff>
    </xdr:from>
    <xdr:to>
      <xdr:col>85</xdr:col>
      <xdr:colOff>127000</xdr:colOff>
      <xdr:row>60</xdr:row>
      <xdr:rowOff>155122</xdr:rowOff>
    </xdr:to>
    <xdr:cxnSp macro="">
      <xdr:nvCxnSpPr>
        <xdr:cNvPr id="553" name="直線コネクタ 552">
          <a:extLst>
            <a:ext uri="{FF2B5EF4-FFF2-40B4-BE49-F238E27FC236}">
              <a16:creationId xmlns:a16="http://schemas.microsoft.com/office/drawing/2014/main" id="{5DB8F5CE-F2A9-4511-A80E-770F21C78971}"/>
            </a:ext>
          </a:extLst>
        </xdr:cNvPr>
        <xdr:cNvCxnSpPr/>
      </xdr:nvCxnSpPr>
      <xdr:spPr>
        <a:xfrm>
          <a:off x="13938250" y="10062573"/>
          <a:ext cx="762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109220</xdr:rowOff>
    </xdr:from>
    <xdr:to>
      <xdr:col>76</xdr:col>
      <xdr:colOff>165100</xdr:colOff>
      <xdr:row>61</xdr:row>
      <xdr:rowOff>39370</xdr:rowOff>
    </xdr:to>
    <xdr:sp macro="" textlink="">
      <xdr:nvSpPr>
        <xdr:cNvPr id="554" name="楕円 553">
          <a:extLst>
            <a:ext uri="{FF2B5EF4-FFF2-40B4-BE49-F238E27FC236}">
              <a16:creationId xmlns:a16="http://schemas.microsoft.com/office/drawing/2014/main" id="{50D9D3D2-8118-4A0B-88F4-9CAFE5ABED00}"/>
            </a:ext>
          </a:extLst>
        </xdr:cNvPr>
        <xdr:cNvSpPr/>
      </xdr:nvSpPr>
      <xdr:spPr>
        <a:xfrm>
          <a:off x="13093700" y="10021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150223</xdr:rowOff>
    </xdr:from>
    <xdr:to>
      <xdr:col>81</xdr:col>
      <xdr:colOff>50800</xdr:colOff>
      <xdr:row>60</xdr:row>
      <xdr:rowOff>160020</xdr:rowOff>
    </xdr:to>
    <xdr:cxnSp macro="">
      <xdr:nvCxnSpPr>
        <xdr:cNvPr id="555" name="直線コネクタ 554">
          <a:extLst>
            <a:ext uri="{FF2B5EF4-FFF2-40B4-BE49-F238E27FC236}">
              <a16:creationId xmlns:a16="http://schemas.microsoft.com/office/drawing/2014/main" id="{4CAD4858-7CEF-4E96-811D-7444F5ECC81D}"/>
            </a:ext>
          </a:extLst>
        </xdr:cNvPr>
        <xdr:cNvCxnSpPr/>
      </xdr:nvCxnSpPr>
      <xdr:spPr>
        <a:xfrm flipV="1">
          <a:off x="13144500" y="10062573"/>
          <a:ext cx="7937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99423</xdr:rowOff>
    </xdr:from>
    <xdr:to>
      <xdr:col>72</xdr:col>
      <xdr:colOff>38100</xdr:colOff>
      <xdr:row>61</xdr:row>
      <xdr:rowOff>29573</xdr:rowOff>
    </xdr:to>
    <xdr:sp macro="" textlink="">
      <xdr:nvSpPr>
        <xdr:cNvPr id="556" name="楕円 555">
          <a:extLst>
            <a:ext uri="{FF2B5EF4-FFF2-40B4-BE49-F238E27FC236}">
              <a16:creationId xmlns:a16="http://schemas.microsoft.com/office/drawing/2014/main" id="{EEC312D3-F7EA-4DED-99C3-598815EA2C8C}"/>
            </a:ext>
          </a:extLst>
        </xdr:cNvPr>
        <xdr:cNvSpPr/>
      </xdr:nvSpPr>
      <xdr:spPr>
        <a:xfrm>
          <a:off x="12299950" y="100117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150223</xdr:rowOff>
    </xdr:from>
    <xdr:to>
      <xdr:col>76</xdr:col>
      <xdr:colOff>114300</xdr:colOff>
      <xdr:row>60</xdr:row>
      <xdr:rowOff>160020</xdr:rowOff>
    </xdr:to>
    <xdr:cxnSp macro="">
      <xdr:nvCxnSpPr>
        <xdr:cNvPr id="557" name="直線コネクタ 556">
          <a:extLst>
            <a:ext uri="{FF2B5EF4-FFF2-40B4-BE49-F238E27FC236}">
              <a16:creationId xmlns:a16="http://schemas.microsoft.com/office/drawing/2014/main" id="{D033EF7B-9150-4C23-A2CF-81FA87600C38}"/>
            </a:ext>
          </a:extLst>
        </xdr:cNvPr>
        <xdr:cNvCxnSpPr/>
      </xdr:nvCxnSpPr>
      <xdr:spPr>
        <a:xfrm>
          <a:off x="12344400" y="10062573"/>
          <a:ext cx="8001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60234</xdr:rowOff>
    </xdr:from>
    <xdr:to>
      <xdr:col>67</xdr:col>
      <xdr:colOff>101600</xdr:colOff>
      <xdr:row>60</xdr:row>
      <xdr:rowOff>161834</xdr:rowOff>
    </xdr:to>
    <xdr:sp macro="" textlink="">
      <xdr:nvSpPr>
        <xdr:cNvPr id="558" name="楕円 557">
          <a:extLst>
            <a:ext uri="{FF2B5EF4-FFF2-40B4-BE49-F238E27FC236}">
              <a16:creationId xmlns:a16="http://schemas.microsoft.com/office/drawing/2014/main" id="{983766A4-1D45-4FE4-8290-A747D7407E2D}"/>
            </a:ext>
          </a:extLst>
        </xdr:cNvPr>
        <xdr:cNvSpPr/>
      </xdr:nvSpPr>
      <xdr:spPr>
        <a:xfrm>
          <a:off x="11487150" y="997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111034</xdr:rowOff>
    </xdr:from>
    <xdr:to>
      <xdr:col>71</xdr:col>
      <xdr:colOff>177800</xdr:colOff>
      <xdr:row>60</xdr:row>
      <xdr:rowOff>150223</xdr:rowOff>
    </xdr:to>
    <xdr:cxnSp macro="">
      <xdr:nvCxnSpPr>
        <xdr:cNvPr id="559" name="直線コネクタ 558">
          <a:extLst>
            <a:ext uri="{FF2B5EF4-FFF2-40B4-BE49-F238E27FC236}">
              <a16:creationId xmlns:a16="http://schemas.microsoft.com/office/drawing/2014/main" id="{CA886C29-89A1-4BFF-9903-874D52BB7C69}"/>
            </a:ext>
          </a:extLst>
        </xdr:cNvPr>
        <xdr:cNvCxnSpPr/>
      </xdr:nvCxnSpPr>
      <xdr:spPr>
        <a:xfrm>
          <a:off x="11537950" y="10023384"/>
          <a:ext cx="80645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60" name="n_1aveValue【保健センター・保健所】&#10;有形固定資産減価償却率">
          <a:extLst>
            <a:ext uri="{FF2B5EF4-FFF2-40B4-BE49-F238E27FC236}">
              <a16:creationId xmlns:a16="http://schemas.microsoft.com/office/drawing/2014/main" id="{3FB24CF2-4F70-48C4-A1C1-61B00D72CC23}"/>
            </a:ext>
          </a:extLst>
        </xdr:cNvPr>
        <xdr:cNvSpPr txBox="1"/>
      </xdr:nvSpPr>
      <xdr:spPr>
        <a:xfrm>
          <a:off x="137420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561" name="n_2aveValue【保健センター・保健所】&#10;有形固定資産減価償却率">
          <a:extLst>
            <a:ext uri="{FF2B5EF4-FFF2-40B4-BE49-F238E27FC236}">
              <a16:creationId xmlns:a16="http://schemas.microsoft.com/office/drawing/2014/main" id="{07673481-705A-4F85-8BD8-79E35D110389}"/>
            </a:ext>
          </a:extLst>
        </xdr:cNvPr>
        <xdr:cNvSpPr txBox="1"/>
      </xdr:nvSpPr>
      <xdr:spPr>
        <a:xfrm>
          <a:off x="12960994" y="9610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62" name="n_3aveValue【保健センター・保健所】&#10;有形固定資産減価償却率">
          <a:extLst>
            <a:ext uri="{FF2B5EF4-FFF2-40B4-BE49-F238E27FC236}">
              <a16:creationId xmlns:a16="http://schemas.microsoft.com/office/drawing/2014/main" id="{C6659EB9-D121-41B3-84D0-A0B7B5BBAC92}"/>
            </a:ext>
          </a:extLst>
        </xdr:cNvPr>
        <xdr:cNvSpPr txBox="1"/>
      </xdr:nvSpPr>
      <xdr:spPr>
        <a:xfrm>
          <a:off x="12167244" y="959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63" name="n_4aveValue【保健センター・保健所】&#10;有形固定資産減価償却率">
          <a:extLst>
            <a:ext uri="{FF2B5EF4-FFF2-40B4-BE49-F238E27FC236}">
              <a16:creationId xmlns:a16="http://schemas.microsoft.com/office/drawing/2014/main" id="{698545C2-EE76-4359-A05F-321119D5DEAE}"/>
            </a:ext>
          </a:extLst>
        </xdr:cNvPr>
        <xdr:cNvSpPr txBox="1"/>
      </xdr:nvSpPr>
      <xdr:spPr>
        <a:xfrm>
          <a:off x="11354444" y="9561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20700</xdr:rowOff>
    </xdr:from>
    <xdr:ext cx="405111" cy="259045"/>
    <xdr:sp macro="" textlink="">
      <xdr:nvSpPr>
        <xdr:cNvPr id="564" name="n_1mainValue【保健センター・保健所】&#10;有形固定資産減価償却率">
          <a:extLst>
            <a:ext uri="{FF2B5EF4-FFF2-40B4-BE49-F238E27FC236}">
              <a16:creationId xmlns:a16="http://schemas.microsoft.com/office/drawing/2014/main" id="{BC44D171-BBA6-4C9B-9536-F95644E3509D}"/>
            </a:ext>
          </a:extLst>
        </xdr:cNvPr>
        <xdr:cNvSpPr txBox="1"/>
      </xdr:nvSpPr>
      <xdr:spPr>
        <a:xfrm>
          <a:off x="13742044" y="1009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30497</xdr:rowOff>
    </xdr:from>
    <xdr:ext cx="405111" cy="259045"/>
    <xdr:sp macro="" textlink="">
      <xdr:nvSpPr>
        <xdr:cNvPr id="565" name="n_2mainValue【保健センター・保健所】&#10;有形固定資産減価償却率">
          <a:extLst>
            <a:ext uri="{FF2B5EF4-FFF2-40B4-BE49-F238E27FC236}">
              <a16:creationId xmlns:a16="http://schemas.microsoft.com/office/drawing/2014/main" id="{888072D6-EA12-4021-8776-65B186ADBC9A}"/>
            </a:ext>
          </a:extLst>
        </xdr:cNvPr>
        <xdr:cNvSpPr txBox="1"/>
      </xdr:nvSpPr>
      <xdr:spPr>
        <a:xfrm>
          <a:off x="1296099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20700</xdr:rowOff>
    </xdr:from>
    <xdr:ext cx="405111" cy="259045"/>
    <xdr:sp macro="" textlink="">
      <xdr:nvSpPr>
        <xdr:cNvPr id="566" name="n_3mainValue【保健センター・保健所】&#10;有形固定資産減価償却率">
          <a:extLst>
            <a:ext uri="{FF2B5EF4-FFF2-40B4-BE49-F238E27FC236}">
              <a16:creationId xmlns:a16="http://schemas.microsoft.com/office/drawing/2014/main" id="{734C20EF-6D6D-4097-B645-6129BFA55570}"/>
            </a:ext>
          </a:extLst>
        </xdr:cNvPr>
        <xdr:cNvSpPr txBox="1"/>
      </xdr:nvSpPr>
      <xdr:spPr>
        <a:xfrm>
          <a:off x="12167244" y="1009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152961</xdr:rowOff>
    </xdr:from>
    <xdr:ext cx="405111" cy="259045"/>
    <xdr:sp macro="" textlink="">
      <xdr:nvSpPr>
        <xdr:cNvPr id="567" name="n_4mainValue【保健センター・保健所】&#10;有形固定資産減価償却率">
          <a:extLst>
            <a:ext uri="{FF2B5EF4-FFF2-40B4-BE49-F238E27FC236}">
              <a16:creationId xmlns:a16="http://schemas.microsoft.com/office/drawing/2014/main" id="{F7DABC3A-5953-4450-9F97-B34D995576A2}"/>
            </a:ext>
          </a:extLst>
        </xdr:cNvPr>
        <xdr:cNvSpPr txBox="1"/>
      </xdr:nvSpPr>
      <xdr:spPr>
        <a:xfrm>
          <a:off x="113544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3B07BF9F-2482-40BA-9777-05B2F1BA1907}"/>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332713BC-23B5-4FBF-B9AA-11D6424243EB}"/>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3F48E06B-FB8B-4966-86A0-3AC4D4E98D88}"/>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E5C79E5F-8B09-414A-8E2F-C2BC0928D52B}"/>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E394ECC-3840-475E-85AC-E2717CE33A19}"/>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84223A20-C8EC-4406-8308-D24E38521115}"/>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79A15965-2850-4941-9E70-E2EE5BE90362}"/>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20A77D81-FCE9-4E1E-BD22-A8A37913AF3C}"/>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F784C44D-36B7-4681-A9F2-774DDD63D9B9}"/>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86BE3DFF-DD7C-40B6-9966-526254223B3E}"/>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5BA056F4-08F1-418B-8C30-D8654825D86C}"/>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1202372C-E64F-4810-AEDC-2BDBC5DD3E39}"/>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76CA1FED-67EC-40BF-A80C-50E6BB914487}"/>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46D34896-A6B0-473F-BF51-2489905010DF}"/>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5CDE9A0E-874A-4A6E-A9A1-8F3403AC1D2F}"/>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382A79EC-857F-46D3-9F0F-D5A1FB4269B0}"/>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22DB22D6-D6CB-4BDE-8DE5-DDD3A2F07BD7}"/>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48DF4EE8-1E07-4D54-8E2C-D10D2F4E0E48}"/>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F8D5D39-F039-440F-B309-FE276357A15A}"/>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D240385C-C409-4BFA-9F15-DD2AF52B4DE8}"/>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E39CD20F-CDF7-4505-A58C-4352BEE3D0FC}"/>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441170A4-0E9E-4C1D-A357-742F5F5A5751}"/>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077DB278-3FE1-4718-9ABA-287B79DB19CE}"/>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591" name="直線コネクタ 590">
          <a:extLst>
            <a:ext uri="{FF2B5EF4-FFF2-40B4-BE49-F238E27FC236}">
              <a16:creationId xmlns:a16="http://schemas.microsoft.com/office/drawing/2014/main" id="{B7253E2F-3D9A-4C19-8D29-EDBF18CA1C0A}"/>
            </a:ext>
          </a:extLst>
        </xdr:cNvPr>
        <xdr:cNvCxnSpPr/>
      </xdr:nvCxnSpPr>
      <xdr:spPr>
        <a:xfrm flipV="1">
          <a:off x="19951064" y="918591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F2A365AD-02BC-4F67-A0A8-6B174BC27B84}"/>
            </a:ext>
          </a:extLst>
        </xdr:cNvPr>
        <xdr:cNvSpPr txBox="1"/>
      </xdr:nvSpPr>
      <xdr:spPr>
        <a:xfrm>
          <a:off x="19989800"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3" name="直線コネクタ 592">
          <a:extLst>
            <a:ext uri="{FF2B5EF4-FFF2-40B4-BE49-F238E27FC236}">
              <a16:creationId xmlns:a16="http://schemas.microsoft.com/office/drawing/2014/main" id="{E2D56835-0ADC-41E5-949A-73A0612323CD}"/>
            </a:ext>
          </a:extLst>
        </xdr:cNvPr>
        <xdr:cNvCxnSpPr/>
      </xdr:nvCxnSpPr>
      <xdr:spPr>
        <a:xfrm>
          <a:off x="19881850" y="10637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F0F9FB52-28DA-4E7A-A494-A18F464EFE0F}"/>
            </a:ext>
          </a:extLst>
        </xdr:cNvPr>
        <xdr:cNvSpPr txBox="1"/>
      </xdr:nvSpPr>
      <xdr:spPr>
        <a:xfrm>
          <a:off x="19989800" y="896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95" name="直線コネクタ 594">
          <a:extLst>
            <a:ext uri="{FF2B5EF4-FFF2-40B4-BE49-F238E27FC236}">
              <a16:creationId xmlns:a16="http://schemas.microsoft.com/office/drawing/2014/main" id="{0A38EBBE-6485-4C23-A565-7A7DDF34E286}"/>
            </a:ext>
          </a:extLst>
        </xdr:cNvPr>
        <xdr:cNvCxnSpPr/>
      </xdr:nvCxnSpPr>
      <xdr:spPr>
        <a:xfrm>
          <a:off x="19881850" y="91859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6C1F3828-4DD3-4D6D-9DA4-7E1F8C0C4DFA}"/>
            </a:ext>
          </a:extLst>
        </xdr:cNvPr>
        <xdr:cNvSpPr txBox="1"/>
      </xdr:nvSpPr>
      <xdr:spPr>
        <a:xfrm>
          <a:off x="19989800" y="10288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597" name="フローチャート: 判断 596">
          <a:extLst>
            <a:ext uri="{FF2B5EF4-FFF2-40B4-BE49-F238E27FC236}">
              <a16:creationId xmlns:a16="http://schemas.microsoft.com/office/drawing/2014/main" id="{24CE4E21-2BE7-478C-AC4E-B1B9AE1E2F9B}"/>
            </a:ext>
          </a:extLst>
        </xdr:cNvPr>
        <xdr:cNvSpPr/>
      </xdr:nvSpPr>
      <xdr:spPr>
        <a:xfrm>
          <a:off x="19900900" y="103098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598" name="フローチャート: 判断 597">
          <a:extLst>
            <a:ext uri="{FF2B5EF4-FFF2-40B4-BE49-F238E27FC236}">
              <a16:creationId xmlns:a16="http://schemas.microsoft.com/office/drawing/2014/main" id="{D08DAB2F-6D1F-44A4-BC1F-8262FBE1E496}"/>
            </a:ext>
          </a:extLst>
        </xdr:cNvPr>
        <xdr:cNvSpPr/>
      </xdr:nvSpPr>
      <xdr:spPr>
        <a:xfrm>
          <a:off x="19157950" y="103174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599" name="フローチャート: 判断 598">
          <a:extLst>
            <a:ext uri="{FF2B5EF4-FFF2-40B4-BE49-F238E27FC236}">
              <a16:creationId xmlns:a16="http://schemas.microsoft.com/office/drawing/2014/main" id="{B4564D2D-FA2A-41CD-8BE1-B3D5B3CF013C}"/>
            </a:ext>
          </a:extLst>
        </xdr:cNvPr>
        <xdr:cNvSpPr/>
      </xdr:nvSpPr>
      <xdr:spPr>
        <a:xfrm>
          <a:off x="1834515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00" name="フローチャート: 判断 599">
          <a:extLst>
            <a:ext uri="{FF2B5EF4-FFF2-40B4-BE49-F238E27FC236}">
              <a16:creationId xmlns:a16="http://schemas.microsoft.com/office/drawing/2014/main" id="{A8C4715D-8DFF-4E58-A924-EC9DDC790A99}"/>
            </a:ext>
          </a:extLst>
        </xdr:cNvPr>
        <xdr:cNvSpPr/>
      </xdr:nvSpPr>
      <xdr:spPr>
        <a:xfrm>
          <a:off x="17551400" y="10336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01" name="フローチャート: 判断 600">
          <a:extLst>
            <a:ext uri="{FF2B5EF4-FFF2-40B4-BE49-F238E27FC236}">
              <a16:creationId xmlns:a16="http://schemas.microsoft.com/office/drawing/2014/main" id="{8D15E042-24F6-43F6-BD38-D98C948E696E}"/>
            </a:ext>
          </a:extLst>
        </xdr:cNvPr>
        <xdr:cNvSpPr/>
      </xdr:nvSpPr>
      <xdr:spPr>
        <a:xfrm>
          <a:off x="16757650" y="10344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A35CC2F3-5ABB-414E-A77B-CCC169A5E298}"/>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4C49B83-7C4B-457B-B2E3-06950523104E}"/>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3C3A0AF3-C70C-461D-B7A4-A86F88613395}"/>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BD9D3EDE-FD39-49D8-B91D-7FEB3F53176B}"/>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E2792830-DBA5-436C-938A-6443EC3D0EC8}"/>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82550</xdr:rowOff>
    </xdr:from>
    <xdr:to>
      <xdr:col>116</xdr:col>
      <xdr:colOff>114300</xdr:colOff>
      <xdr:row>61</xdr:row>
      <xdr:rowOff>12700</xdr:rowOff>
    </xdr:to>
    <xdr:sp macro="" textlink="">
      <xdr:nvSpPr>
        <xdr:cNvPr id="607" name="楕円 606">
          <a:extLst>
            <a:ext uri="{FF2B5EF4-FFF2-40B4-BE49-F238E27FC236}">
              <a16:creationId xmlns:a16="http://schemas.microsoft.com/office/drawing/2014/main" id="{AFEEB156-D49A-417C-9A0A-E23F1AE80DA7}"/>
            </a:ext>
          </a:extLst>
        </xdr:cNvPr>
        <xdr:cNvSpPr/>
      </xdr:nvSpPr>
      <xdr:spPr>
        <a:xfrm>
          <a:off x="19900900" y="9994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105427</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4D5EDEBC-79FB-4AAB-AEAA-F934C29B55F5}"/>
            </a:ext>
          </a:extLst>
        </xdr:cNvPr>
        <xdr:cNvSpPr txBox="1"/>
      </xdr:nvSpPr>
      <xdr:spPr>
        <a:xfrm>
          <a:off x="19989800" y="985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90170</xdr:rowOff>
    </xdr:from>
    <xdr:to>
      <xdr:col>112</xdr:col>
      <xdr:colOff>38100</xdr:colOff>
      <xdr:row>61</xdr:row>
      <xdr:rowOff>20320</xdr:rowOff>
    </xdr:to>
    <xdr:sp macro="" textlink="">
      <xdr:nvSpPr>
        <xdr:cNvPr id="609" name="楕円 608">
          <a:extLst>
            <a:ext uri="{FF2B5EF4-FFF2-40B4-BE49-F238E27FC236}">
              <a16:creationId xmlns:a16="http://schemas.microsoft.com/office/drawing/2014/main" id="{F2A08F20-2641-489B-AFE7-86A136A8E985}"/>
            </a:ext>
          </a:extLst>
        </xdr:cNvPr>
        <xdr:cNvSpPr/>
      </xdr:nvSpPr>
      <xdr:spPr>
        <a:xfrm>
          <a:off x="19157950" y="100025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133350</xdr:rowOff>
    </xdr:from>
    <xdr:to>
      <xdr:col>116</xdr:col>
      <xdr:colOff>63500</xdr:colOff>
      <xdr:row>60</xdr:row>
      <xdr:rowOff>140970</xdr:rowOff>
    </xdr:to>
    <xdr:cxnSp macro="">
      <xdr:nvCxnSpPr>
        <xdr:cNvPr id="610" name="直線コネクタ 609">
          <a:extLst>
            <a:ext uri="{FF2B5EF4-FFF2-40B4-BE49-F238E27FC236}">
              <a16:creationId xmlns:a16="http://schemas.microsoft.com/office/drawing/2014/main" id="{6AA2165E-B9A9-4996-9AF7-1960791A6F3C}"/>
            </a:ext>
          </a:extLst>
        </xdr:cNvPr>
        <xdr:cNvCxnSpPr/>
      </xdr:nvCxnSpPr>
      <xdr:spPr>
        <a:xfrm flipV="1">
          <a:off x="19202400" y="10045700"/>
          <a:ext cx="7493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97790</xdr:rowOff>
    </xdr:from>
    <xdr:to>
      <xdr:col>107</xdr:col>
      <xdr:colOff>101600</xdr:colOff>
      <xdr:row>61</xdr:row>
      <xdr:rowOff>27940</xdr:rowOff>
    </xdr:to>
    <xdr:sp macro="" textlink="">
      <xdr:nvSpPr>
        <xdr:cNvPr id="611" name="楕円 610">
          <a:extLst>
            <a:ext uri="{FF2B5EF4-FFF2-40B4-BE49-F238E27FC236}">
              <a16:creationId xmlns:a16="http://schemas.microsoft.com/office/drawing/2014/main" id="{8C5ABCD6-CAB7-4103-9C4E-5E56403E0709}"/>
            </a:ext>
          </a:extLst>
        </xdr:cNvPr>
        <xdr:cNvSpPr/>
      </xdr:nvSpPr>
      <xdr:spPr>
        <a:xfrm>
          <a:off x="18345150" y="100101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140970</xdr:rowOff>
    </xdr:from>
    <xdr:to>
      <xdr:col>111</xdr:col>
      <xdr:colOff>177800</xdr:colOff>
      <xdr:row>60</xdr:row>
      <xdr:rowOff>148590</xdr:rowOff>
    </xdr:to>
    <xdr:cxnSp macro="">
      <xdr:nvCxnSpPr>
        <xdr:cNvPr id="612" name="直線コネクタ 611">
          <a:extLst>
            <a:ext uri="{FF2B5EF4-FFF2-40B4-BE49-F238E27FC236}">
              <a16:creationId xmlns:a16="http://schemas.microsoft.com/office/drawing/2014/main" id="{0BB81970-1CCD-4246-AF41-55CC63D1A433}"/>
            </a:ext>
          </a:extLst>
        </xdr:cNvPr>
        <xdr:cNvCxnSpPr/>
      </xdr:nvCxnSpPr>
      <xdr:spPr>
        <a:xfrm flipV="1">
          <a:off x="18395950" y="10053320"/>
          <a:ext cx="8064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13" name="楕円 612">
          <a:extLst>
            <a:ext uri="{FF2B5EF4-FFF2-40B4-BE49-F238E27FC236}">
              <a16:creationId xmlns:a16="http://schemas.microsoft.com/office/drawing/2014/main" id="{FCEA4CB0-F29F-4CC4-8866-BCF17632D848}"/>
            </a:ext>
          </a:extLst>
        </xdr:cNvPr>
        <xdr:cNvSpPr/>
      </xdr:nvSpPr>
      <xdr:spPr>
        <a:xfrm>
          <a:off x="17551400" y="10021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148590</xdr:rowOff>
    </xdr:from>
    <xdr:to>
      <xdr:col>107</xdr:col>
      <xdr:colOff>50800</xdr:colOff>
      <xdr:row>60</xdr:row>
      <xdr:rowOff>160020</xdr:rowOff>
    </xdr:to>
    <xdr:cxnSp macro="">
      <xdr:nvCxnSpPr>
        <xdr:cNvPr id="614" name="直線コネクタ 613">
          <a:extLst>
            <a:ext uri="{FF2B5EF4-FFF2-40B4-BE49-F238E27FC236}">
              <a16:creationId xmlns:a16="http://schemas.microsoft.com/office/drawing/2014/main" id="{57C13113-FC79-43EB-806E-B272B2A2E3DA}"/>
            </a:ext>
          </a:extLst>
        </xdr:cNvPr>
        <xdr:cNvCxnSpPr/>
      </xdr:nvCxnSpPr>
      <xdr:spPr>
        <a:xfrm flipV="1">
          <a:off x="17602200" y="10060940"/>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116840</xdr:rowOff>
    </xdr:from>
    <xdr:to>
      <xdr:col>98</xdr:col>
      <xdr:colOff>38100</xdr:colOff>
      <xdr:row>61</xdr:row>
      <xdr:rowOff>46990</xdr:rowOff>
    </xdr:to>
    <xdr:sp macro="" textlink="">
      <xdr:nvSpPr>
        <xdr:cNvPr id="615" name="楕円 614">
          <a:extLst>
            <a:ext uri="{FF2B5EF4-FFF2-40B4-BE49-F238E27FC236}">
              <a16:creationId xmlns:a16="http://schemas.microsoft.com/office/drawing/2014/main" id="{C5C33257-26CF-4A63-87E5-5DF9A1266471}"/>
            </a:ext>
          </a:extLst>
        </xdr:cNvPr>
        <xdr:cNvSpPr/>
      </xdr:nvSpPr>
      <xdr:spPr>
        <a:xfrm>
          <a:off x="16757650" y="100291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160020</xdr:rowOff>
    </xdr:from>
    <xdr:to>
      <xdr:col>102</xdr:col>
      <xdr:colOff>114300</xdr:colOff>
      <xdr:row>60</xdr:row>
      <xdr:rowOff>167640</xdr:rowOff>
    </xdr:to>
    <xdr:cxnSp macro="">
      <xdr:nvCxnSpPr>
        <xdr:cNvPr id="616" name="直線コネクタ 615">
          <a:extLst>
            <a:ext uri="{FF2B5EF4-FFF2-40B4-BE49-F238E27FC236}">
              <a16:creationId xmlns:a16="http://schemas.microsoft.com/office/drawing/2014/main" id="{E1FA0B0E-5A9F-406D-8D56-11EEA32A5345}"/>
            </a:ext>
          </a:extLst>
        </xdr:cNvPr>
        <xdr:cNvCxnSpPr/>
      </xdr:nvCxnSpPr>
      <xdr:spPr>
        <a:xfrm flipV="1">
          <a:off x="16802100" y="1007237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617" name="n_1aveValue【保健センター・保健所】&#10;一人当たり面積">
          <a:extLst>
            <a:ext uri="{FF2B5EF4-FFF2-40B4-BE49-F238E27FC236}">
              <a16:creationId xmlns:a16="http://schemas.microsoft.com/office/drawing/2014/main" id="{7A534051-CC24-416A-8ECA-321761726833}"/>
            </a:ext>
          </a:extLst>
        </xdr:cNvPr>
        <xdr:cNvSpPr txBox="1"/>
      </xdr:nvSpPr>
      <xdr:spPr>
        <a:xfrm>
          <a:off x="18980227" y="1041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618" name="n_2aveValue【保健センター・保健所】&#10;一人当たり面積">
          <a:extLst>
            <a:ext uri="{FF2B5EF4-FFF2-40B4-BE49-F238E27FC236}">
              <a16:creationId xmlns:a16="http://schemas.microsoft.com/office/drawing/2014/main" id="{1CFEC78B-2F73-45D1-A5FD-16BF671DF536}"/>
            </a:ext>
          </a:extLst>
        </xdr:cNvPr>
        <xdr:cNvSpPr txBox="1"/>
      </xdr:nvSpPr>
      <xdr:spPr>
        <a:xfrm>
          <a:off x="181801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619" name="n_3aveValue【保健センター・保健所】&#10;一人当たり面積">
          <a:extLst>
            <a:ext uri="{FF2B5EF4-FFF2-40B4-BE49-F238E27FC236}">
              <a16:creationId xmlns:a16="http://schemas.microsoft.com/office/drawing/2014/main" id="{94CCB7A1-8BA5-4F6B-A397-DAE866C62EAA}"/>
            </a:ext>
          </a:extLst>
        </xdr:cNvPr>
        <xdr:cNvSpPr txBox="1"/>
      </xdr:nvSpPr>
      <xdr:spPr>
        <a:xfrm>
          <a:off x="1738637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620" name="n_4aveValue【保健センター・保健所】&#10;一人当たり面積">
          <a:extLst>
            <a:ext uri="{FF2B5EF4-FFF2-40B4-BE49-F238E27FC236}">
              <a16:creationId xmlns:a16="http://schemas.microsoft.com/office/drawing/2014/main" id="{30C4F605-1AA2-4FDC-BDB3-CCB5DACED463}"/>
            </a:ext>
          </a:extLst>
        </xdr:cNvPr>
        <xdr:cNvSpPr txBox="1"/>
      </xdr:nvSpPr>
      <xdr:spPr>
        <a:xfrm>
          <a:off x="165926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36847</xdr:rowOff>
    </xdr:from>
    <xdr:ext cx="469744" cy="259045"/>
    <xdr:sp macro="" textlink="">
      <xdr:nvSpPr>
        <xdr:cNvPr id="621" name="n_1mainValue【保健センター・保健所】&#10;一人当たり面積">
          <a:extLst>
            <a:ext uri="{FF2B5EF4-FFF2-40B4-BE49-F238E27FC236}">
              <a16:creationId xmlns:a16="http://schemas.microsoft.com/office/drawing/2014/main" id="{16A5F0C7-D93E-4F06-930A-C9BB9521A5B5}"/>
            </a:ext>
          </a:extLst>
        </xdr:cNvPr>
        <xdr:cNvSpPr txBox="1"/>
      </xdr:nvSpPr>
      <xdr:spPr>
        <a:xfrm>
          <a:off x="18980227" y="978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44467</xdr:rowOff>
    </xdr:from>
    <xdr:ext cx="469744" cy="259045"/>
    <xdr:sp macro="" textlink="">
      <xdr:nvSpPr>
        <xdr:cNvPr id="622" name="n_2mainValue【保健センター・保健所】&#10;一人当たり面積">
          <a:extLst>
            <a:ext uri="{FF2B5EF4-FFF2-40B4-BE49-F238E27FC236}">
              <a16:creationId xmlns:a16="http://schemas.microsoft.com/office/drawing/2014/main" id="{9F167B99-5BF4-4E16-A624-CA04F53FAC50}"/>
            </a:ext>
          </a:extLst>
        </xdr:cNvPr>
        <xdr:cNvSpPr txBox="1"/>
      </xdr:nvSpPr>
      <xdr:spPr>
        <a:xfrm>
          <a:off x="18180127" y="979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623" name="n_3mainValue【保健センター・保健所】&#10;一人当たり面積">
          <a:extLst>
            <a:ext uri="{FF2B5EF4-FFF2-40B4-BE49-F238E27FC236}">
              <a16:creationId xmlns:a16="http://schemas.microsoft.com/office/drawing/2014/main" id="{7F9EC0BE-7152-4618-92FB-C4012C1E8622}"/>
            </a:ext>
          </a:extLst>
        </xdr:cNvPr>
        <xdr:cNvSpPr txBox="1"/>
      </xdr:nvSpPr>
      <xdr:spPr>
        <a:xfrm>
          <a:off x="17386377" y="980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63517</xdr:rowOff>
    </xdr:from>
    <xdr:ext cx="469744" cy="259045"/>
    <xdr:sp macro="" textlink="">
      <xdr:nvSpPr>
        <xdr:cNvPr id="624" name="n_4mainValue【保健センター・保健所】&#10;一人当たり面積">
          <a:extLst>
            <a:ext uri="{FF2B5EF4-FFF2-40B4-BE49-F238E27FC236}">
              <a16:creationId xmlns:a16="http://schemas.microsoft.com/office/drawing/2014/main" id="{40558A20-3A10-4446-8882-B6BF0D21FA13}"/>
            </a:ext>
          </a:extLst>
        </xdr:cNvPr>
        <xdr:cNvSpPr txBox="1"/>
      </xdr:nvSpPr>
      <xdr:spPr>
        <a:xfrm>
          <a:off x="16592627" y="981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6E318A0C-22B5-4A6B-B827-2CB9F5D0D0B6}"/>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C24DC534-3614-47EC-80A4-26BFD6E8D203}"/>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9272D363-76FD-4E55-9319-807BD37D8B30}"/>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687F26A8-4DF0-4659-9F55-96A0FD476ED3}"/>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FE98E820-9C65-4279-A4F0-813A162FC333}"/>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8DB990E5-981B-4B8D-BE3F-6DBEC0CE74C0}"/>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80E791A6-47D8-4E5D-9861-8E3834E1DDE4}"/>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9295E1B2-9B2B-4B5B-B1B2-832458AE9964}"/>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CC2091CB-6D7C-45DA-B4E3-D24B458B2B57}"/>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8D0954AB-B666-47ED-A9BE-BD555D0DCB0A}"/>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E8723EAE-A6D3-4F0A-935A-3EDC2ECFFBA5}"/>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71D25F98-9DA0-447F-9896-90C8B38FE2FD}"/>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DDF8D318-7654-4856-AC30-74BE0A239592}"/>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2E5A33C0-DBD3-4386-B420-7C617B2DE5F7}"/>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CCF70C9C-485E-4C32-9F93-A0AF66B61037}"/>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597B9305-0CFC-4D26-8A4D-1D8005065412}"/>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FB449F3B-EECC-4333-BDDA-86F41B02D93F}"/>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7DB3AA60-571F-4A8B-A8D3-2FFE0B3DFC8A}"/>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7266A6C6-6DCB-412B-88B3-327630D82D82}"/>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707C37A1-C08E-4D74-A537-65A7E27D9E03}"/>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5" name="テキスト ボックス 644">
          <a:extLst>
            <a:ext uri="{FF2B5EF4-FFF2-40B4-BE49-F238E27FC236}">
              <a16:creationId xmlns:a16="http://schemas.microsoft.com/office/drawing/2014/main" id="{488B6AD0-B911-418B-BF29-097F270CCDC3}"/>
            </a:ext>
          </a:extLst>
        </xdr:cNvPr>
        <xdr:cNvSpPr txBox="1"/>
      </xdr:nvSpPr>
      <xdr:spPr>
        <a:xfrm>
          <a:off x="10906911" y="12716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ABA087D2-4037-4E96-9BE5-B4C396437B99}"/>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1568B129-9EF1-4906-B43E-9E8ED627B47A}"/>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8" name="直線コネクタ 647">
          <a:extLst>
            <a:ext uri="{FF2B5EF4-FFF2-40B4-BE49-F238E27FC236}">
              <a16:creationId xmlns:a16="http://schemas.microsoft.com/office/drawing/2014/main" id="{15C9A3A6-5FFF-4129-8F30-31B8879057F7}"/>
            </a:ext>
          </a:extLst>
        </xdr:cNvPr>
        <xdr:cNvCxnSpPr/>
      </xdr:nvCxnSpPr>
      <xdr:spPr>
        <a:xfrm flipV="1">
          <a:off x="14699614" y="12852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9" name="【消防施設】&#10;有形固定資産減価償却率最小値テキスト">
          <a:extLst>
            <a:ext uri="{FF2B5EF4-FFF2-40B4-BE49-F238E27FC236}">
              <a16:creationId xmlns:a16="http://schemas.microsoft.com/office/drawing/2014/main" id="{0983C5B0-A177-4C10-B5B4-D5EE10B71837}"/>
            </a:ext>
          </a:extLst>
        </xdr:cNvPr>
        <xdr:cNvSpPr txBox="1"/>
      </xdr:nvSpPr>
      <xdr:spPr>
        <a:xfrm>
          <a:off x="1473835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0" name="直線コネクタ 649">
          <a:extLst>
            <a:ext uri="{FF2B5EF4-FFF2-40B4-BE49-F238E27FC236}">
              <a16:creationId xmlns:a16="http://schemas.microsoft.com/office/drawing/2014/main" id="{7FE844B3-E4C6-4997-BE15-70A4EC1196D9}"/>
            </a:ext>
          </a:extLst>
        </xdr:cNvPr>
        <xdr:cNvCxnSpPr/>
      </xdr:nvCxnSpPr>
      <xdr:spPr>
        <a:xfrm>
          <a:off x="14611350" y="1407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1" name="【消防施設】&#10;有形固定資産減価償却率最大値テキスト">
          <a:extLst>
            <a:ext uri="{FF2B5EF4-FFF2-40B4-BE49-F238E27FC236}">
              <a16:creationId xmlns:a16="http://schemas.microsoft.com/office/drawing/2014/main" id="{A8EE10C7-B064-4F35-9BE4-E59052CD0991}"/>
            </a:ext>
          </a:extLst>
        </xdr:cNvPr>
        <xdr:cNvSpPr txBox="1"/>
      </xdr:nvSpPr>
      <xdr:spPr>
        <a:xfrm>
          <a:off x="14738350" y="1263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2" name="直線コネクタ 651">
          <a:extLst>
            <a:ext uri="{FF2B5EF4-FFF2-40B4-BE49-F238E27FC236}">
              <a16:creationId xmlns:a16="http://schemas.microsoft.com/office/drawing/2014/main" id="{0A68D472-2EF1-40BE-A21D-CA20A9FECACD}"/>
            </a:ext>
          </a:extLst>
        </xdr:cNvPr>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653" name="【消防施設】&#10;有形固定資産減価償却率平均値テキスト">
          <a:extLst>
            <a:ext uri="{FF2B5EF4-FFF2-40B4-BE49-F238E27FC236}">
              <a16:creationId xmlns:a16="http://schemas.microsoft.com/office/drawing/2014/main" id="{DED29960-7CA2-4286-831D-AF0E281F06CF}"/>
            </a:ext>
          </a:extLst>
        </xdr:cNvPr>
        <xdr:cNvSpPr txBox="1"/>
      </xdr:nvSpPr>
      <xdr:spPr>
        <a:xfrm>
          <a:off x="14738350" y="13528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4" name="フローチャート: 判断 653">
          <a:extLst>
            <a:ext uri="{FF2B5EF4-FFF2-40B4-BE49-F238E27FC236}">
              <a16:creationId xmlns:a16="http://schemas.microsoft.com/office/drawing/2014/main" id="{2EE4EC91-E2AF-410A-B35B-02F4D5EEB55D}"/>
            </a:ext>
          </a:extLst>
        </xdr:cNvPr>
        <xdr:cNvSpPr/>
      </xdr:nvSpPr>
      <xdr:spPr>
        <a:xfrm>
          <a:off x="14649450" y="135432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655" name="フローチャート: 判断 654">
          <a:extLst>
            <a:ext uri="{FF2B5EF4-FFF2-40B4-BE49-F238E27FC236}">
              <a16:creationId xmlns:a16="http://schemas.microsoft.com/office/drawing/2014/main" id="{FBAA0F9A-872C-4C6D-B57E-C7DD2AE8CAEE}"/>
            </a:ext>
          </a:extLst>
        </xdr:cNvPr>
        <xdr:cNvSpPr/>
      </xdr:nvSpPr>
      <xdr:spPr>
        <a:xfrm>
          <a:off x="13887450" y="1354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56" name="フローチャート: 判断 655">
          <a:extLst>
            <a:ext uri="{FF2B5EF4-FFF2-40B4-BE49-F238E27FC236}">
              <a16:creationId xmlns:a16="http://schemas.microsoft.com/office/drawing/2014/main" id="{1C8B7CD9-97EF-4E59-8756-28052EF1337E}"/>
            </a:ext>
          </a:extLst>
        </xdr:cNvPr>
        <xdr:cNvSpPr/>
      </xdr:nvSpPr>
      <xdr:spPr>
        <a:xfrm>
          <a:off x="13093700" y="1355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657" name="フローチャート: 判断 656">
          <a:extLst>
            <a:ext uri="{FF2B5EF4-FFF2-40B4-BE49-F238E27FC236}">
              <a16:creationId xmlns:a16="http://schemas.microsoft.com/office/drawing/2014/main" id="{D6C92E5A-5FD0-4EC6-93FB-CE9FBDDFCD30}"/>
            </a:ext>
          </a:extLst>
        </xdr:cNvPr>
        <xdr:cNvSpPr/>
      </xdr:nvSpPr>
      <xdr:spPr>
        <a:xfrm>
          <a:off x="12299950" y="13568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58" name="フローチャート: 判断 657">
          <a:extLst>
            <a:ext uri="{FF2B5EF4-FFF2-40B4-BE49-F238E27FC236}">
              <a16:creationId xmlns:a16="http://schemas.microsoft.com/office/drawing/2014/main" id="{41EA7B71-7572-4F81-86BE-09B45D6E51FC}"/>
            </a:ext>
          </a:extLst>
        </xdr:cNvPr>
        <xdr:cNvSpPr/>
      </xdr:nvSpPr>
      <xdr:spPr>
        <a:xfrm>
          <a:off x="1148715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44B0D15-4CA5-4485-A8EA-FA916FC80D65}"/>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4C7C1DA-7B8E-4A2A-8139-71FF4CC971B2}"/>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6B3B3FAD-19E8-48DD-B809-2976BBA4B294}"/>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A4A1C841-4408-4BC8-9A66-CA1F9093DA61}"/>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7F3B52FF-13AA-48A6-9CA6-235DC68B3417}"/>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60961</xdr:rowOff>
    </xdr:from>
    <xdr:to>
      <xdr:col>85</xdr:col>
      <xdr:colOff>177800</xdr:colOff>
      <xdr:row>79</xdr:row>
      <xdr:rowOff>162561</xdr:rowOff>
    </xdr:to>
    <xdr:sp macro="" textlink="">
      <xdr:nvSpPr>
        <xdr:cNvPr id="664" name="楕円 663">
          <a:extLst>
            <a:ext uri="{FF2B5EF4-FFF2-40B4-BE49-F238E27FC236}">
              <a16:creationId xmlns:a16="http://schemas.microsoft.com/office/drawing/2014/main" id="{17524E84-1EA9-4C9E-A975-051CEFF48165}"/>
            </a:ext>
          </a:extLst>
        </xdr:cNvPr>
        <xdr:cNvSpPr/>
      </xdr:nvSpPr>
      <xdr:spPr>
        <a:xfrm>
          <a:off x="14649450" y="1311021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83838</xdr:rowOff>
    </xdr:from>
    <xdr:ext cx="405111" cy="259045"/>
    <xdr:sp macro="" textlink="">
      <xdr:nvSpPr>
        <xdr:cNvPr id="665" name="【消防施設】&#10;有形固定資産減価償却率該当値テキスト">
          <a:extLst>
            <a:ext uri="{FF2B5EF4-FFF2-40B4-BE49-F238E27FC236}">
              <a16:creationId xmlns:a16="http://schemas.microsoft.com/office/drawing/2014/main" id="{12D330F6-497E-4F96-8467-1B6E8C42573B}"/>
            </a:ext>
          </a:extLst>
        </xdr:cNvPr>
        <xdr:cNvSpPr txBox="1"/>
      </xdr:nvSpPr>
      <xdr:spPr>
        <a:xfrm>
          <a:off x="14738350" y="1296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36830</xdr:rowOff>
    </xdr:from>
    <xdr:to>
      <xdr:col>81</xdr:col>
      <xdr:colOff>101600</xdr:colOff>
      <xdr:row>79</xdr:row>
      <xdr:rowOff>138430</xdr:rowOff>
    </xdr:to>
    <xdr:sp macro="" textlink="">
      <xdr:nvSpPr>
        <xdr:cNvPr id="666" name="楕円 665">
          <a:extLst>
            <a:ext uri="{FF2B5EF4-FFF2-40B4-BE49-F238E27FC236}">
              <a16:creationId xmlns:a16="http://schemas.microsoft.com/office/drawing/2014/main" id="{2440E740-16C8-4B85-8E7D-0B8639D9EFF5}"/>
            </a:ext>
          </a:extLst>
        </xdr:cNvPr>
        <xdr:cNvSpPr/>
      </xdr:nvSpPr>
      <xdr:spPr>
        <a:xfrm>
          <a:off x="13887450" y="130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87630</xdr:rowOff>
    </xdr:from>
    <xdr:to>
      <xdr:col>85</xdr:col>
      <xdr:colOff>127000</xdr:colOff>
      <xdr:row>79</xdr:row>
      <xdr:rowOff>111761</xdr:rowOff>
    </xdr:to>
    <xdr:cxnSp macro="">
      <xdr:nvCxnSpPr>
        <xdr:cNvPr id="667" name="直線コネクタ 666">
          <a:extLst>
            <a:ext uri="{FF2B5EF4-FFF2-40B4-BE49-F238E27FC236}">
              <a16:creationId xmlns:a16="http://schemas.microsoft.com/office/drawing/2014/main" id="{733E47E4-DCEB-4449-88D1-60E2292F29F8}"/>
            </a:ext>
          </a:extLst>
        </xdr:cNvPr>
        <xdr:cNvCxnSpPr/>
      </xdr:nvCxnSpPr>
      <xdr:spPr>
        <a:xfrm>
          <a:off x="13938250" y="13136880"/>
          <a:ext cx="762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168911</xdr:rowOff>
    </xdr:from>
    <xdr:to>
      <xdr:col>76</xdr:col>
      <xdr:colOff>165100</xdr:colOff>
      <xdr:row>79</xdr:row>
      <xdr:rowOff>99061</xdr:rowOff>
    </xdr:to>
    <xdr:sp macro="" textlink="">
      <xdr:nvSpPr>
        <xdr:cNvPr id="668" name="楕円 667">
          <a:extLst>
            <a:ext uri="{FF2B5EF4-FFF2-40B4-BE49-F238E27FC236}">
              <a16:creationId xmlns:a16="http://schemas.microsoft.com/office/drawing/2014/main" id="{EE51A8B4-1E8E-45EC-A145-96D38F96D878}"/>
            </a:ext>
          </a:extLst>
        </xdr:cNvPr>
        <xdr:cNvSpPr/>
      </xdr:nvSpPr>
      <xdr:spPr>
        <a:xfrm>
          <a:off x="13093700" y="130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48261</xdr:rowOff>
    </xdr:from>
    <xdr:to>
      <xdr:col>81</xdr:col>
      <xdr:colOff>50800</xdr:colOff>
      <xdr:row>79</xdr:row>
      <xdr:rowOff>87630</xdr:rowOff>
    </xdr:to>
    <xdr:cxnSp macro="">
      <xdr:nvCxnSpPr>
        <xdr:cNvPr id="669" name="直線コネクタ 668">
          <a:extLst>
            <a:ext uri="{FF2B5EF4-FFF2-40B4-BE49-F238E27FC236}">
              <a16:creationId xmlns:a16="http://schemas.microsoft.com/office/drawing/2014/main" id="{516D85E8-A488-4908-B0DD-82D362F2981E}"/>
            </a:ext>
          </a:extLst>
        </xdr:cNvPr>
        <xdr:cNvCxnSpPr/>
      </xdr:nvCxnSpPr>
      <xdr:spPr>
        <a:xfrm>
          <a:off x="13144500" y="13097511"/>
          <a:ext cx="79375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137161</xdr:rowOff>
    </xdr:from>
    <xdr:to>
      <xdr:col>72</xdr:col>
      <xdr:colOff>38100</xdr:colOff>
      <xdr:row>79</xdr:row>
      <xdr:rowOff>67311</xdr:rowOff>
    </xdr:to>
    <xdr:sp macro="" textlink="">
      <xdr:nvSpPr>
        <xdr:cNvPr id="670" name="楕円 669">
          <a:extLst>
            <a:ext uri="{FF2B5EF4-FFF2-40B4-BE49-F238E27FC236}">
              <a16:creationId xmlns:a16="http://schemas.microsoft.com/office/drawing/2014/main" id="{6184608F-0EF5-417D-A9E5-F202D3F3F7F5}"/>
            </a:ext>
          </a:extLst>
        </xdr:cNvPr>
        <xdr:cNvSpPr/>
      </xdr:nvSpPr>
      <xdr:spPr>
        <a:xfrm>
          <a:off x="12299950" y="130213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16511</xdr:rowOff>
    </xdr:from>
    <xdr:to>
      <xdr:col>76</xdr:col>
      <xdr:colOff>114300</xdr:colOff>
      <xdr:row>79</xdr:row>
      <xdr:rowOff>48261</xdr:rowOff>
    </xdr:to>
    <xdr:cxnSp macro="">
      <xdr:nvCxnSpPr>
        <xdr:cNvPr id="671" name="直線コネクタ 670">
          <a:extLst>
            <a:ext uri="{FF2B5EF4-FFF2-40B4-BE49-F238E27FC236}">
              <a16:creationId xmlns:a16="http://schemas.microsoft.com/office/drawing/2014/main" id="{7F6A80B6-6700-42BC-BFDF-8A9F2DEF11CB}"/>
            </a:ext>
          </a:extLst>
        </xdr:cNvPr>
        <xdr:cNvCxnSpPr/>
      </xdr:nvCxnSpPr>
      <xdr:spPr>
        <a:xfrm>
          <a:off x="12344400" y="13065761"/>
          <a:ext cx="8001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114300</xdr:rowOff>
    </xdr:from>
    <xdr:to>
      <xdr:col>67</xdr:col>
      <xdr:colOff>101600</xdr:colOff>
      <xdr:row>79</xdr:row>
      <xdr:rowOff>44450</xdr:rowOff>
    </xdr:to>
    <xdr:sp macro="" textlink="">
      <xdr:nvSpPr>
        <xdr:cNvPr id="672" name="楕円 671">
          <a:extLst>
            <a:ext uri="{FF2B5EF4-FFF2-40B4-BE49-F238E27FC236}">
              <a16:creationId xmlns:a16="http://schemas.microsoft.com/office/drawing/2014/main" id="{B0D63D5F-229D-485E-9335-030D5112ECE6}"/>
            </a:ext>
          </a:extLst>
        </xdr:cNvPr>
        <xdr:cNvSpPr/>
      </xdr:nvSpPr>
      <xdr:spPr>
        <a:xfrm>
          <a:off x="11487150" y="12998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165100</xdr:rowOff>
    </xdr:from>
    <xdr:to>
      <xdr:col>71</xdr:col>
      <xdr:colOff>177800</xdr:colOff>
      <xdr:row>79</xdr:row>
      <xdr:rowOff>16511</xdr:rowOff>
    </xdr:to>
    <xdr:cxnSp macro="">
      <xdr:nvCxnSpPr>
        <xdr:cNvPr id="673" name="直線コネクタ 672">
          <a:extLst>
            <a:ext uri="{FF2B5EF4-FFF2-40B4-BE49-F238E27FC236}">
              <a16:creationId xmlns:a16="http://schemas.microsoft.com/office/drawing/2014/main" id="{8E0F1EA9-714E-4D70-80AE-9FC2A73C095D}"/>
            </a:ext>
          </a:extLst>
        </xdr:cNvPr>
        <xdr:cNvCxnSpPr/>
      </xdr:nvCxnSpPr>
      <xdr:spPr>
        <a:xfrm>
          <a:off x="11537950" y="13049250"/>
          <a:ext cx="80645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674" name="n_1aveValue【消防施設】&#10;有形固定資産減価償却率">
          <a:extLst>
            <a:ext uri="{FF2B5EF4-FFF2-40B4-BE49-F238E27FC236}">
              <a16:creationId xmlns:a16="http://schemas.microsoft.com/office/drawing/2014/main" id="{41C9BACF-64EA-4562-922D-7F09657C91EB}"/>
            </a:ext>
          </a:extLst>
        </xdr:cNvPr>
        <xdr:cNvSpPr txBox="1"/>
      </xdr:nvSpPr>
      <xdr:spPr>
        <a:xfrm>
          <a:off x="1374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675" name="n_2aveValue【消防施設】&#10;有形固定資産減価償却率">
          <a:extLst>
            <a:ext uri="{FF2B5EF4-FFF2-40B4-BE49-F238E27FC236}">
              <a16:creationId xmlns:a16="http://schemas.microsoft.com/office/drawing/2014/main" id="{AABF34EA-D49D-4F30-955C-0E7C5FB12FDF}"/>
            </a:ext>
          </a:extLst>
        </xdr:cNvPr>
        <xdr:cNvSpPr txBox="1"/>
      </xdr:nvSpPr>
      <xdr:spPr>
        <a:xfrm>
          <a:off x="12960994" y="1364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676" name="n_3aveValue【消防施設】&#10;有形固定資産減価償却率">
          <a:extLst>
            <a:ext uri="{FF2B5EF4-FFF2-40B4-BE49-F238E27FC236}">
              <a16:creationId xmlns:a16="http://schemas.microsoft.com/office/drawing/2014/main" id="{D4985786-C5F1-4FAB-89B6-77D023E5252A}"/>
            </a:ext>
          </a:extLst>
        </xdr:cNvPr>
        <xdr:cNvSpPr txBox="1"/>
      </xdr:nvSpPr>
      <xdr:spPr>
        <a:xfrm>
          <a:off x="121672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677" name="n_4aveValue【消防施設】&#10;有形固定資産減価償却率">
          <a:extLst>
            <a:ext uri="{FF2B5EF4-FFF2-40B4-BE49-F238E27FC236}">
              <a16:creationId xmlns:a16="http://schemas.microsoft.com/office/drawing/2014/main" id="{E75118CE-2E6A-4671-8FFF-73B176FF268A}"/>
            </a:ext>
          </a:extLst>
        </xdr:cNvPr>
        <xdr:cNvSpPr txBox="1"/>
      </xdr:nvSpPr>
      <xdr:spPr>
        <a:xfrm>
          <a:off x="11354444" y="13530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154957</xdr:rowOff>
    </xdr:from>
    <xdr:ext cx="405111" cy="259045"/>
    <xdr:sp macro="" textlink="">
      <xdr:nvSpPr>
        <xdr:cNvPr id="678" name="n_1mainValue【消防施設】&#10;有形固定資産減価償却率">
          <a:extLst>
            <a:ext uri="{FF2B5EF4-FFF2-40B4-BE49-F238E27FC236}">
              <a16:creationId xmlns:a16="http://schemas.microsoft.com/office/drawing/2014/main" id="{F288AFEB-0321-42C4-80DD-F97316494CE7}"/>
            </a:ext>
          </a:extLst>
        </xdr:cNvPr>
        <xdr:cNvSpPr txBox="1"/>
      </xdr:nvSpPr>
      <xdr:spPr>
        <a:xfrm>
          <a:off x="13742044" y="1287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115588</xdr:rowOff>
    </xdr:from>
    <xdr:ext cx="405111" cy="259045"/>
    <xdr:sp macro="" textlink="">
      <xdr:nvSpPr>
        <xdr:cNvPr id="679" name="n_2mainValue【消防施設】&#10;有形固定資産減価償却率">
          <a:extLst>
            <a:ext uri="{FF2B5EF4-FFF2-40B4-BE49-F238E27FC236}">
              <a16:creationId xmlns:a16="http://schemas.microsoft.com/office/drawing/2014/main" id="{683041F3-923F-46E8-A787-E77E930486F7}"/>
            </a:ext>
          </a:extLst>
        </xdr:cNvPr>
        <xdr:cNvSpPr txBox="1"/>
      </xdr:nvSpPr>
      <xdr:spPr>
        <a:xfrm>
          <a:off x="12960994" y="1283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83838</xdr:rowOff>
    </xdr:from>
    <xdr:ext cx="405111" cy="259045"/>
    <xdr:sp macro="" textlink="">
      <xdr:nvSpPr>
        <xdr:cNvPr id="680" name="n_3mainValue【消防施設】&#10;有形固定資産減価償却率">
          <a:extLst>
            <a:ext uri="{FF2B5EF4-FFF2-40B4-BE49-F238E27FC236}">
              <a16:creationId xmlns:a16="http://schemas.microsoft.com/office/drawing/2014/main" id="{D686B64F-8CEE-4E61-A75A-9633D9DC53E5}"/>
            </a:ext>
          </a:extLst>
        </xdr:cNvPr>
        <xdr:cNvSpPr txBox="1"/>
      </xdr:nvSpPr>
      <xdr:spPr>
        <a:xfrm>
          <a:off x="12167244" y="1280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60977</xdr:rowOff>
    </xdr:from>
    <xdr:ext cx="405111" cy="259045"/>
    <xdr:sp macro="" textlink="">
      <xdr:nvSpPr>
        <xdr:cNvPr id="681" name="n_4mainValue【消防施設】&#10;有形固定資産減価償却率">
          <a:extLst>
            <a:ext uri="{FF2B5EF4-FFF2-40B4-BE49-F238E27FC236}">
              <a16:creationId xmlns:a16="http://schemas.microsoft.com/office/drawing/2014/main" id="{F474C3CE-55CB-4DC7-8E8F-0D2967E29471}"/>
            </a:ext>
          </a:extLst>
        </xdr:cNvPr>
        <xdr:cNvSpPr txBox="1"/>
      </xdr:nvSpPr>
      <xdr:spPr>
        <a:xfrm>
          <a:off x="11354444" y="1278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2AFD693-F52D-4CCA-9CD2-32514411BE84}"/>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6438D1F6-6AC7-4AE6-A0BF-CE70C914E2CF}"/>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39282267-ED16-476E-B4DB-2B040A16DCF5}"/>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8CF86C90-3E12-47BA-BD30-D40F7C2D60C6}"/>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A4E58175-D257-4031-BC70-840D96CB8A95}"/>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A51DC757-9F78-4E4F-B3B7-F493797CA702}"/>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C7ABD4CB-A45B-48EC-AE9D-4C5F68FBC5AC}"/>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F76D9F23-DEBC-402F-A72C-035336095E6C}"/>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3B7C651F-9AB8-435B-A409-A7B1B4BA1C09}"/>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9230C586-0508-47D5-A9BC-A0CF5F951DDF}"/>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DBC58D12-9F67-4E7C-A92D-9625F464A6B4}"/>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D483BD9F-06A8-412D-9D70-D69EEED3F1ED}"/>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CFD8308D-5326-4E83-A49B-55D4DD0260F4}"/>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5" name="テキスト ボックス 694">
          <a:extLst>
            <a:ext uri="{FF2B5EF4-FFF2-40B4-BE49-F238E27FC236}">
              <a16:creationId xmlns:a16="http://schemas.microsoft.com/office/drawing/2014/main" id="{E8D1F359-2D1C-41F3-BCD6-FD23895523EC}"/>
            </a:ext>
          </a:extLst>
        </xdr:cNvPr>
        <xdr:cNvSpPr txBox="1"/>
      </xdr:nvSpPr>
      <xdr:spPr>
        <a:xfrm>
          <a:off x="15939981" y="13815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4229C0B5-0B72-4E45-BCEA-DE46C08749A3}"/>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7" name="テキスト ボックス 696">
          <a:extLst>
            <a:ext uri="{FF2B5EF4-FFF2-40B4-BE49-F238E27FC236}">
              <a16:creationId xmlns:a16="http://schemas.microsoft.com/office/drawing/2014/main" id="{51D39ABD-125D-4165-825F-F4C512BB784E}"/>
            </a:ext>
          </a:extLst>
        </xdr:cNvPr>
        <xdr:cNvSpPr txBox="1"/>
      </xdr:nvSpPr>
      <xdr:spPr>
        <a:xfrm>
          <a:off x="159399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A2FBAB9C-370E-43CA-AB25-263418540513}"/>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99" name="テキスト ボックス 698">
          <a:extLst>
            <a:ext uri="{FF2B5EF4-FFF2-40B4-BE49-F238E27FC236}">
              <a16:creationId xmlns:a16="http://schemas.microsoft.com/office/drawing/2014/main" id="{7B256163-8D60-46EE-B16E-02AD568EB11A}"/>
            </a:ext>
          </a:extLst>
        </xdr:cNvPr>
        <xdr:cNvSpPr txBox="1"/>
      </xdr:nvSpPr>
      <xdr:spPr>
        <a:xfrm>
          <a:off x="15939981" y="13078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242C9AFB-00EB-4598-9E72-164FD746CE57}"/>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1" name="テキスト ボックス 700">
          <a:extLst>
            <a:ext uri="{FF2B5EF4-FFF2-40B4-BE49-F238E27FC236}">
              <a16:creationId xmlns:a16="http://schemas.microsoft.com/office/drawing/2014/main" id="{FDA48162-E288-4667-8EEE-F1F158FC4F40}"/>
            </a:ext>
          </a:extLst>
        </xdr:cNvPr>
        <xdr:cNvSpPr txBox="1"/>
      </xdr:nvSpPr>
      <xdr:spPr>
        <a:xfrm>
          <a:off x="15939981" y="1271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8400F50D-D271-4F50-B7A3-554E9CBF02D6}"/>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3" name="テキスト ボックス 702">
          <a:extLst>
            <a:ext uri="{FF2B5EF4-FFF2-40B4-BE49-F238E27FC236}">
              <a16:creationId xmlns:a16="http://schemas.microsoft.com/office/drawing/2014/main" id="{5363365D-6B27-4D5A-8122-90E2B74011B9}"/>
            </a:ext>
          </a:extLst>
        </xdr:cNvPr>
        <xdr:cNvSpPr txBox="1"/>
      </xdr:nvSpPr>
      <xdr:spPr>
        <a:xfrm>
          <a:off x="15939981" y="12348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C358C547-D8DB-42C9-836C-AB3240EABA22}"/>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05" name="直線コネクタ 704">
          <a:extLst>
            <a:ext uri="{FF2B5EF4-FFF2-40B4-BE49-F238E27FC236}">
              <a16:creationId xmlns:a16="http://schemas.microsoft.com/office/drawing/2014/main" id="{B835671F-B4F5-4C1C-B73A-FAAA3C110383}"/>
            </a:ext>
          </a:extLst>
        </xdr:cNvPr>
        <xdr:cNvCxnSpPr/>
      </xdr:nvCxnSpPr>
      <xdr:spPr>
        <a:xfrm flipV="1">
          <a:off x="19951064" y="12954540"/>
          <a:ext cx="0" cy="1364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06" name="【消防施設】&#10;一人当たり面積最小値テキスト">
          <a:extLst>
            <a:ext uri="{FF2B5EF4-FFF2-40B4-BE49-F238E27FC236}">
              <a16:creationId xmlns:a16="http://schemas.microsoft.com/office/drawing/2014/main" id="{CBACC8F3-9E7E-4A3A-AD22-904BB0815B06}"/>
            </a:ext>
          </a:extLst>
        </xdr:cNvPr>
        <xdr:cNvSpPr txBox="1"/>
      </xdr:nvSpPr>
      <xdr:spPr>
        <a:xfrm>
          <a:off x="19989800" y="143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7" name="直線コネクタ 706">
          <a:extLst>
            <a:ext uri="{FF2B5EF4-FFF2-40B4-BE49-F238E27FC236}">
              <a16:creationId xmlns:a16="http://schemas.microsoft.com/office/drawing/2014/main" id="{1A758BDB-CE98-494E-ADEF-9DC29FF4E547}"/>
            </a:ext>
          </a:extLst>
        </xdr:cNvPr>
        <xdr:cNvCxnSpPr/>
      </xdr:nvCxnSpPr>
      <xdr:spPr>
        <a:xfrm>
          <a:off x="19881850" y="143191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08" name="【消防施設】&#10;一人当たり面積最大値テキスト">
          <a:extLst>
            <a:ext uri="{FF2B5EF4-FFF2-40B4-BE49-F238E27FC236}">
              <a16:creationId xmlns:a16="http://schemas.microsoft.com/office/drawing/2014/main" id="{6BA32D0B-4312-415A-ABB3-2D2278A1C97A}"/>
            </a:ext>
          </a:extLst>
        </xdr:cNvPr>
        <xdr:cNvSpPr txBox="1"/>
      </xdr:nvSpPr>
      <xdr:spPr>
        <a:xfrm>
          <a:off x="19989800" y="12736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09" name="直線コネクタ 708">
          <a:extLst>
            <a:ext uri="{FF2B5EF4-FFF2-40B4-BE49-F238E27FC236}">
              <a16:creationId xmlns:a16="http://schemas.microsoft.com/office/drawing/2014/main" id="{E4A90454-744C-4423-8B87-635282E9948D}"/>
            </a:ext>
          </a:extLst>
        </xdr:cNvPr>
        <xdr:cNvCxnSpPr/>
      </xdr:nvCxnSpPr>
      <xdr:spPr>
        <a:xfrm>
          <a:off x="19881850" y="129545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10" name="【消防施設】&#10;一人当たり面積平均値テキスト">
          <a:extLst>
            <a:ext uri="{FF2B5EF4-FFF2-40B4-BE49-F238E27FC236}">
              <a16:creationId xmlns:a16="http://schemas.microsoft.com/office/drawing/2014/main" id="{E5FF6A51-34F1-4D13-A523-02F4C4344A29}"/>
            </a:ext>
          </a:extLst>
        </xdr:cNvPr>
        <xdr:cNvSpPr txBox="1"/>
      </xdr:nvSpPr>
      <xdr:spPr>
        <a:xfrm>
          <a:off x="19989800" y="141184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11" name="フローチャート: 判断 710">
          <a:extLst>
            <a:ext uri="{FF2B5EF4-FFF2-40B4-BE49-F238E27FC236}">
              <a16:creationId xmlns:a16="http://schemas.microsoft.com/office/drawing/2014/main" id="{7E57C625-E165-403A-86A3-9F5FA70BA352}"/>
            </a:ext>
          </a:extLst>
        </xdr:cNvPr>
        <xdr:cNvSpPr/>
      </xdr:nvSpPr>
      <xdr:spPr>
        <a:xfrm>
          <a:off x="19900900" y="1426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12" name="フローチャート: 判断 711">
          <a:extLst>
            <a:ext uri="{FF2B5EF4-FFF2-40B4-BE49-F238E27FC236}">
              <a16:creationId xmlns:a16="http://schemas.microsoft.com/office/drawing/2014/main" id="{D51B4EE9-332C-4B30-87DE-54DC6E171499}"/>
            </a:ext>
          </a:extLst>
        </xdr:cNvPr>
        <xdr:cNvSpPr/>
      </xdr:nvSpPr>
      <xdr:spPr>
        <a:xfrm>
          <a:off x="19157950" y="142611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713" name="フローチャート: 判断 712">
          <a:extLst>
            <a:ext uri="{FF2B5EF4-FFF2-40B4-BE49-F238E27FC236}">
              <a16:creationId xmlns:a16="http://schemas.microsoft.com/office/drawing/2014/main" id="{660906A1-2990-4CEB-AECA-DE65EE24D2C5}"/>
            </a:ext>
          </a:extLst>
        </xdr:cNvPr>
        <xdr:cNvSpPr/>
      </xdr:nvSpPr>
      <xdr:spPr>
        <a:xfrm>
          <a:off x="18345150" y="1426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714" name="フローチャート: 判断 713">
          <a:extLst>
            <a:ext uri="{FF2B5EF4-FFF2-40B4-BE49-F238E27FC236}">
              <a16:creationId xmlns:a16="http://schemas.microsoft.com/office/drawing/2014/main" id="{ED9BB27B-EE8B-4EF3-A8FB-B3973BEBA834}"/>
            </a:ext>
          </a:extLst>
        </xdr:cNvPr>
        <xdr:cNvSpPr/>
      </xdr:nvSpPr>
      <xdr:spPr>
        <a:xfrm>
          <a:off x="17551400" y="1426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715" name="フローチャート: 判断 714">
          <a:extLst>
            <a:ext uri="{FF2B5EF4-FFF2-40B4-BE49-F238E27FC236}">
              <a16:creationId xmlns:a16="http://schemas.microsoft.com/office/drawing/2014/main" id="{8E63FBBD-D49E-473B-A7DD-3D40CD421333}"/>
            </a:ext>
          </a:extLst>
        </xdr:cNvPr>
        <xdr:cNvSpPr/>
      </xdr:nvSpPr>
      <xdr:spPr>
        <a:xfrm>
          <a:off x="16757650" y="142679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B6071F60-1EAF-4DC2-99D6-B5DDA632061D}"/>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BBCE9804-0D2A-4B38-A8A9-0FFDBE65F9F8}"/>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EA031159-C5B1-4072-A92C-26EFFD96E48E}"/>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DEF22F94-FBBE-4A51-AD46-0BF424B68CFE}"/>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3BF8D7D6-71C7-42F7-811D-42C32774DD93}"/>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63191</xdr:rowOff>
    </xdr:from>
    <xdr:to>
      <xdr:col>116</xdr:col>
      <xdr:colOff>114300</xdr:colOff>
      <xdr:row>86</xdr:row>
      <xdr:rowOff>164791</xdr:rowOff>
    </xdr:to>
    <xdr:sp macro="" textlink="">
      <xdr:nvSpPr>
        <xdr:cNvPr id="721" name="楕円 720">
          <a:extLst>
            <a:ext uri="{FF2B5EF4-FFF2-40B4-BE49-F238E27FC236}">
              <a16:creationId xmlns:a16="http://schemas.microsoft.com/office/drawing/2014/main" id="{E3330B04-55DD-4CD4-94F6-5FB967C46B7C}"/>
            </a:ext>
          </a:extLst>
        </xdr:cNvPr>
        <xdr:cNvSpPr/>
      </xdr:nvSpPr>
      <xdr:spPr>
        <a:xfrm>
          <a:off x="19900900" y="1426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722" name="【消防施設】&#10;一人当たり面積該当値テキスト">
          <a:extLst>
            <a:ext uri="{FF2B5EF4-FFF2-40B4-BE49-F238E27FC236}">
              <a16:creationId xmlns:a16="http://schemas.microsoft.com/office/drawing/2014/main" id="{B16F67AD-899D-4A8E-BED8-7B198B4B7D9D}"/>
            </a:ext>
          </a:extLst>
        </xdr:cNvPr>
        <xdr:cNvSpPr txBox="1"/>
      </xdr:nvSpPr>
      <xdr:spPr>
        <a:xfrm>
          <a:off x="19989800" y="142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63191</xdr:rowOff>
    </xdr:from>
    <xdr:to>
      <xdr:col>112</xdr:col>
      <xdr:colOff>38100</xdr:colOff>
      <xdr:row>86</xdr:row>
      <xdr:rowOff>164791</xdr:rowOff>
    </xdr:to>
    <xdr:sp macro="" textlink="">
      <xdr:nvSpPr>
        <xdr:cNvPr id="723" name="楕円 722">
          <a:extLst>
            <a:ext uri="{FF2B5EF4-FFF2-40B4-BE49-F238E27FC236}">
              <a16:creationId xmlns:a16="http://schemas.microsoft.com/office/drawing/2014/main" id="{2755AE1D-2B6F-49E2-A7AF-23389838512F}"/>
            </a:ext>
          </a:extLst>
        </xdr:cNvPr>
        <xdr:cNvSpPr/>
      </xdr:nvSpPr>
      <xdr:spPr>
        <a:xfrm>
          <a:off x="19157950" y="142681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113991</xdr:rowOff>
    </xdr:from>
    <xdr:to>
      <xdr:col>116</xdr:col>
      <xdr:colOff>63500</xdr:colOff>
      <xdr:row>86</xdr:row>
      <xdr:rowOff>113991</xdr:rowOff>
    </xdr:to>
    <xdr:cxnSp macro="">
      <xdr:nvCxnSpPr>
        <xdr:cNvPr id="724" name="直線コネクタ 723">
          <a:extLst>
            <a:ext uri="{FF2B5EF4-FFF2-40B4-BE49-F238E27FC236}">
              <a16:creationId xmlns:a16="http://schemas.microsoft.com/office/drawing/2014/main" id="{DBDBDDA7-9BF7-48F4-BCDE-5B04D0668E65}"/>
            </a:ext>
          </a:extLst>
        </xdr:cNvPr>
        <xdr:cNvCxnSpPr/>
      </xdr:nvCxnSpPr>
      <xdr:spPr>
        <a:xfrm>
          <a:off x="19202400" y="14318941"/>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63199</xdr:rowOff>
    </xdr:from>
    <xdr:to>
      <xdr:col>107</xdr:col>
      <xdr:colOff>101600</xdr:colOff>
      <xdr:row>86</xdr:row>
      <xdr:rowOff>164799</xdr:rowOff>
    </xdr:to>
    <xdr:sp macro="" textlink="">
      <xdr:nvSpPr>
        <xdr:cNvPr id="725" name="楕円 724">
          <a:extLst>
            <a:ext uri="{FF2B5EF4-FFF2-40B4-BE49-F238E27FC236}">
              <a16:creationId xmlns:a16="http://schemas.microsoft.com/office/drawing/2014/main" id="{921592AE-F84F-464C-9FA6-284A87241363}"/>
            </a:ext>
          </a:extLst>
        </xdr:cNvPr>
        <xdr:cNvSpPr/>
      </xdr:nvSpPr>
      <xdr:spPr>
        <a:xfrm>
          <a:off x="18345150" y="1426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113991</xdr:rowOff>
    </xdr:from>
    <xdr:to>
      <xdr:col>111</xdr:col>
      <xdr:colOff>177800</xdr:colOff>
      <xdr:row>86</xdr:row>
      <xdr:rowOff>113999</xdr:rowOff>
    </xdr:to>
    <xdr:cxnSp macro="">
      <xdr:nvCxnSpPr>
        <xdr:cNvPr id="726" name="直線コネクタ 725">
          <a:extLst>
            <a:ext uri="{FF2B5EF4-FFF2-40B4-BE49-F238E27FC236}">
              <a16:creationId xmlns:a16="http://schemas.microsoft.com/office/drawing/2014/main" id="{EA4F3723-8274-4378-82F7-B56486E28888}"/>
            </a:ext>
          </a:extLst>
        </xdr:cNvPr>
        <xdr:cNvCxnSpPr/>
      </xdr:nvCxnSpPr>
      <xdr:spPr>
        <a:xfrm flipV="1">
          <a:off x="18395950" y="14318941"/>
          <a:ext cx="80645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63210</xdr:rowOff>
    </xdr:from>
    <xdr:to>
      <xdr:col>102</xdr:col>
      <xdr:colOff>165100</xdr:colOff>
      <xdr:row>86</xdr:row>
      <xdr:rowOff>164810</xdr:rowOff>
    </xdr:to>
    <xdr:sp macro="" textlink="">
      <xdr:nvSpPr>
        <xdr:cNvPr id="727" name="楕円 726">
          <a:extLst>
            <a:ext uri="{FF2B5EF4-FFF2-40B4-BE49-F238E27FC236}">
              <a16:creationId xmlns:a16="http://schemas.microsoft.com/office/drawing/2014/main" id="{19D07E42-0C3F-48A7-82F4-D5BD2E513EE2}"/>
            </a:ext>
          </a:extLst>
        </xdr:cNvPr>
        <xdr:cNvSpPr/>
      </xdr:nvSpPr>
      <xdr:spPr>
        <a:xfrm>
          <a:off x="17551400" y="142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113999</xdr:rowOff>
    </xdr:from>
    <xdr:to>
      <xdr:col>107</xdr:col>
      <xdr:colOff>50800</xdr:colOff>
      <xdr:row>86</xdr:row>
      <xdr:rowOff>114010</xdr:rowOff>
    </xdr:to>
    <xdr:cxnSp macro="">
      <xdr:nvCxnSpPr>
        <xdr:cNvPr id="728" name="直線コネクタ 727">
          <a:extLst>
            <a:ext uri="{FF2B5EF4-FFF2-40B4-BE49-F238E27FC236}">
              <a16:creationId xmlns:a16="http://schemas.microsoft.com/office/drawing/2014/main" id="{694CD238-596C-41AA-9A64-2D609257DB10}"/>
            </a:ext>
          </a:extLst>
        </xdr:cNvPr>
        <xdr:cNvCxnSpPr/>
      </xdr:nvCxnSpPr>
      <xdr:spPr>
        <a:xfrm flipV="1">
          <a:off x="17602200" y="14318949"/>
          <a:ext cx="79375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63210</xdr:rowOff>
    </xdr:from>
    <xdr:to>
      <xdr:col>98</xdr:col>
      <xdr:colOff>38100</xdr:colOff>
      <xdr:row>86</xdr:row>
      <xdr:rowOff>164810</xdr:rowOff>
    </xdr:to>
    <xdr:sp macro="" textlink="">
      <xdr:nvSpPr>
        <xdr:cNvPr id="729" name="楕円 728">
          <a:extLst>
            <a:ext uri="{FF2B5EF4-FFF2-40B4-BE49-F238E27FC236}">
              <a16:creationId xmlns:a16="http://schemas.microsoft.com/office/drawing/2014/main" id="{527F5D88-8E6B-4029-B8B2-66C7DCD01F93}"/>
            </a:ext>
          </a:extLst>
        </xdr:cNvPr>
        <xdr:cNvSpPr/>
      </xdr:nvSpPr>
      <xdr:spPr>
        <a:xfrm>
          <a:off x="16757650" y="142681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114010</xdr:rowOff>
    </xdr:from>
    <xdr:to>
      <xdr:col>102</xdr:col>
      <xdr:colOff>114300</xdr:colOff>
      <xdr:row>86</xdr:row>
      <xdr:rowOff>114010</xdr:rowOff>
    </xdr:to>
    <xdr:cxnSp macro="">
      <xdr:nvCxnSpPr>
        <xdr:cNvPr id="730" name="直線コネクタ 729">
          <a:extLst>
            <a:ext uri="{FF2B5EF4-FFF2-40B4-BE49-F238E27FC236}">
              <a16:creationId xmlns:a16="http://schemas.microsoft.com/office/drawing/2014/main" id="{625CF465-1789-4F80-849A-C525D1D8D01C}"/>
            </a:ext>
          </a:extLst>
        </xdr:cNvPr>
        <xdr:cNvCxnSpPr/>
      </xdr:nvCxnSpPr>
      <xdr:spPr>
        <a:xfrm>
          <a:off x="16802100" y="1431896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731" name="n_1aveValue【消防施設】&#10;一人当たり面積">
          <a:extLst>
            <a:ext uri="{FF2B5EF4-FFF2-40B4-BE49-F238E27FC236}">
              <a16:creationId xmlns:a16="http://schemas.microsoft.com/office/drawing/2014/main" id="{EBFF09FF-5784-4FAB-8A17-8BFAA6E28F8E}"/>
            </a:ext>
          </a:extLst>
        </xdr:cNvPr>
        <xdr:cNvSpPr txBox="1"/>
      </xdr:nvSpPr>
      <xdr:spPr>
        <a:xfrm>
          <a:off x="18980227" y="1404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732" name="n_2aveValue【消防施設】&#10;一人当たり面積">
          <a:extLst>
            <a:ext uri="{FF2B5EF4-FFF2-40B4-BE49-F238E27FC236}">
              <a16:creationId xmlns:a16="http://schemas.microsoft.com/office/drawing/2014/main" id="{17C6A008-4D07-48E5-8F65-F8716EDC2120}"/>
            </a:ext>
          </a:extLst>
        </xdr:cNvPr>
        <xdr:cNvSpPr txBox="1"/>
      </xdr:nvSpPr>
      <xdr:spPr>
        <a:xfrm>
          <a:off x="18180127" y="1404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733" name="n_3aveValue【消防施設】&#10;一人当たり面積">
          <a:extLst>
            <a:ext uri="{FF2B5EF4-FFF2-40B4-BE49-F238E27FC236}">
              <a16:creationId xmlns:a16="http://schemas.microsoft.com/office/drawing/2014/main" id="{7DBBC491-1DB3-44E1-9368-67CB5614A471}"/>
            </a:ext>
          </a:extLst>
        </xdr:cNvPr>
        <xdr:cNvSpPr txBox="1"/>
      </xdr:nvSpPr>
      <xdr:spPr>
        <a:xfrm>
          <a:off x="17386377" y="1404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734" name="n_4aveValue【消防施設】&#10;一人当たり面積">
          <a:extLst>
            <a:ext uri="{FF2B5EF4-FFF2-40B4-BE49-F238E27FC236}">
              <a16:creationId xmlns:a16="http://schemas.microsoft.com/office/drawing/2014/main" id="{1B6509BD-D696-4ED9-8576-3C02D8A9F888}"/>
            </a:ext>
          </a:extLst>
        </xdr:cNvPr>
        <xdr:cNvSpPr txBox="1"/>
      </xdr:nvSpPr>
      <xdr:spPr>
        <a:xfrm>
          <a:off x="16592627" y="14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155918</xdr:rowOff>
    </xdr:from>
    <xdr:ext cx="469744" cy="259045"/>
    <xdr:sp macro="" textlink="">
      <xdr:nvSpPr>
        <xdr:cNvPr id="735" name="n_1mainValue【消防施設】&#10;一人当たり面積">
          <a:extLst>
            <a:ext uri="{FF2B5EF4-FFF2-40B4-BE49-F238E27FC236}">
              <a16:creationId xmlns:a16="http://schemas.microsoft.com/office/drawing/2014/main" id="{45F7B151-594B-4B04-B574-871979A403F5}"/>
            </a:ext>
          </a:extLst>
        </xdr:cNvPr>
        <xdr:cNvSpPr txBox="1"/>
      </xdr:nvSpPr>
      <xdr:spPr>
        <a:xfrm>
          <a:off x="18980227" y="1436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155926</xdr:rowOff>
    </xdr:from>
    <xdr:ext cx="469744" cy="259045"/>
    <xdr:sp macro="" textlink="">
      <xdr:nvSpPr>
        <xdr:cNvPr id="736" name="n_2mainValue【消防施設】&#10;一人当たり面積">
          <a:extLst>
            <a:ext uri="{FF2B5EF4-FFF2-40B4-BE49-F238E27FC236}">
              <a16:creationId xmlns:a16="http://schemas.microsoft.com/office/drawing/2014/main" id="{60848E54-ABAA-493F-A06C-8E930FB20DF4}"/>
            </a:ext>
          </a:extLst>
        </xdr:cNvPr>
        <xdr:cNvSpPr txBox="1"/>
      </xdr:nvSpPr>
      <xdr:spPr>
        <a:xfrm>
          <a:off x="18180127" y="1436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155937</xdr:rowOff>
    </xdr:from>
    <xdr:ext cx="469744" cy="259045"/>
    <xdr:sp macro="" textlink="">
      <xdr:nvSpPr>
        <xdr:cNvPr id="737" name="n_3mainValue【消防施設】&#10;一人当たり面積">
          <a:extLst>
            <a:ext uri="{FF2B5EF4-FFF2-40B4-BE49-F238E27FC236}">
              <a16:creationId xmlns:a16="http://schemas.microsoft.com/office/drawing/2014/main" id="{9FBC5C0F-CFB7-4C5E-BAF7-6EB7E6B94F14}"/>
            </a:ext>
          </a:extLst>
        </xdr:cNvPr>
        <xdr:cNvSpPr txBox="1"/>
      </xdr:nvSpPr>
      <xdr:spPr>
        <a:xfrm>
          <a:off x="17386377" y="143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155937</xdr:rowOff>
    </xdr:from>
    <xdr:ext cx="469744" cy="259045"/>
    <xdr:sp macro="" textlink="">
      <xdr:nvSpPr>
        <xdr:cNvPr id="738" name="n_4mainValue【消防施設】&#10;一人当たり面積">
          <a:extLst>
            <a:ext uri="{FF2B5EF4-FFF2-40B4-BE49-F238E27FC236}">
              <a16:creationId xmlns:a16="http://schemas.microsoft.com/office/drawing/2014/main" id="{78473E0E-DCD3-42D9-9C33-1442B0CE5648}"/>
            </a:ext>
          </a:extLst>
        </xdr:cNvPr>
        <xdr:cNvSpPr txBox="1"/>
      </xdr:nvSpPr>
      <xdr:spPr>
        <a:xfrm>
          <a:off x="16592627" y="143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58CD0C76-3DD8-49BE-AC71-FA1341B15982}"/>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A2CFB26F-40B2-4FBF-A0E6-B2B2EF59155B}"/>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30D4914-553B-4AEB-AE17-4DBB99288B25}"/>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77C93E0B-16AB-4243-B416-DE60B63D6820}"/>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B1F2B7E7-990D-415F-BE2C-CFF2DF5427DD}"/>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B07AD719-88E2-4A02-9ED5-DB1395FC6469}"/>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998BE07A-6C10-4A71-B4AF-E96E82795953}"/>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B638AEA-F8FF-48E5-B500-471F4569C01F}"/>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B8AE8DF-C360-42E0-AE2F-D3463D54E40B}"/>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24B0B2D9-70A4-4985-A6E9-C08339B3B78A}"/>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AB6662AD-34D5-43F9-BAB2-E3C8EB4FDB54}"/>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DFF595A7-3E77-422C-B510-2379483042A2}"/>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CB4AE88A-1BD3-4C5D-ABFB-B1159B3BE730}"/>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C51B7EF-CCB8-4AB8-A484-B46B588B3081}"/>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68926B7B-F0DA-4C82-935E-C45C6CEED748}"/>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8CAC1251-D41F-42B6-87BD-EDE3B268C6D1}"/>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ED1085A5-CF83-43D6-9AD4-6EEFAA520370}"/>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B2FA0738-32B1-43BA-9B96-401DE505605C}"/>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AE11109A-11C3-4EB6-830B-0B708D1058A1}"/>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CFD921A5-22CE-4D42-BF8F-03916D21356C}"/>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A6C7C7AF-55DC-4197-BF09-655B9F5840E4}"/>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937CD126-B8DB-4938-99B0-FA0AA58A2A24}"/>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AF5163C5-A5BB-43BD-A7BB-7481F818939F}"/>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3F6D6CD7-8E95-4EF6-8FBA-E1C172FF5D5E}"/>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44785E0B-805C-49BE-BCB2-799E68B03C75}"/>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EEDC6218-65C0-437C-BBE8-88D4AB54BDC2}"/>
            </a:ext>
          </a:extLst>
        </xdr:cNvPr>
        <xdr:cNvCxnSpPr/>
      </xdr:nvCxnSpPr>
      <xdr:spPr>
        <a:xfrm flipV="1">
          <a:off x="14699614" y="165762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庁舎】&#10;有形固定資産減価償却率最小値テキスト">
          <a:extLst>
            <a:ext uri="{FF2B5EF4-FFF2-40B4-BE49-F238E27FC236}">
              <a16:creationId xmlns:a16="http://schemas.microsoft.com/office/drawing/2014/main" id="{6AEDB406-A64F-45E4-A7B5-7432B70C4964}"/>
            </a:ext>
          </a:extLst>
        </xdr:cNvPr>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BE146B85-305E-460B-87EC-F82715763F41}"/>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67" name="【庁舎】&#10;有形固定資産減価償却率最大値テキスト">
          <a:extLst>
            <a:ext uri="{FF2B5EF4-FFF2-40B4-BE49-F238E27FC236}">
              <a16:creationId xmlns:a16="http://schemas.microsoft.com/office/drawing/2014/main" id="{7DF1C3DD-15D8-483C-90E7-68329DC31E07}"/>
            </a:ext>
          </a:extLst>
        </xdr:cNvPr>
        <xdr:cNvSpPr txBox="1"/>
      </xdr:nvSpPr>
      <xdr:spPr>
        <a:xfrm>
          <a:off x="14738350" y="163514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68" name="直線コネクタ 767">
          <a:extLst>
            <a:ext uri="{FF2B5EF4-FFF2-40B4-BE49-F238E27FC236}">
              <a16:creationId xmlns:a16="http://schemas.microsoft.com/office/drawing/2014/main" id="{E424E486-CA80-46BC-9FF7-CADD3F7779AD}"/>
            </a:ext>
          </a:extLst>
        </xdr:cNvPr>
        <xdr:cNvCxnSpPr/>
      </xdr:nvCxnSpPr>
      <xdr:spPr>
        <a:xfrm>
          <a:off x="14611350" y="165762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769" name="【庁舎】&#10;有形固定資産減価償却率平均値テキスト">
          <a:extLst>
            <a:ext uri="{FF2B5EF4-FFF2-40B4-BE49-F238E27FC236}">
              <a16:creationId xmlns:a16="http://schemas.microsoft.com/office/drawing/2014/main" id="{B3690264-3E65-4F47-BED1-DAEB91148DE9}"/>
            </a:ext>
          </a:extLst>
        </xdr:cNvPr>
        <xdr:cNvSpPr txBox="1"/>
      </xdr:nvSpPr>
      <xdr:spPr>
        <a:xfrm>
          <a:off x="14738350" y="17124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0" name="フローチャート: 判断 769">
          <a:extLst>
            <a:ext uri="{FF2B5EF4-FFF2-40B4-BE49-F238E27FC236}">
              <a16:creationId xmlns:a16="http://schemas.microsoft.com/office/drawing/2014/main" id="{83A194C5-791D-439F-9ED8-A7578891FC77}"/>
            </a:ext>
          </a:extLst>
        </xdr:cNvPr>
        <xdr:cNvSpPr/>
      </xdr:nvSpPr>
      <xdr:spPr>
        <a:xfrm>
          <a:off x="14649450" y="172732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71" name="フローチャート: 判断 770">
          <a:extLst>
            <a:ext uri="{FF2B5EF4-FFF2-40B4-BE49-F238E27FC236}">
              <a16:creationId xmlns:a16="http://schemas.microsoft.com/office/drawing/2014/main" id="{EAA7DB8F-A5C3-4413-B986-0776F881BAD2}"/>
            </a:ext>
          </a:extLst>
        </xdr:cNvPr>
        <xdr:cNvSpPr/>
      </xdr:nvSpPr>
      <xdr:spPr>
        <a:xfrm>
          <a:off x="13887450" y="172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2" name="フローチャート: 判断 771">
          <a:extLst>
            <a:ext uri="{FF2B5EF4-FFF2-40B4-BE49-F238E27FC236}">
              <a16:creationId xmlns:a16="http://schemas.microsoft.com/office/drawing/2014/main" id="{310E675B-7F1A-47E2-ACC9-2853F17038A1}"/>
            </a:ext>
          </a:extLst>
        </xdr:cNvPr>
        <xdr:cNvSpPr/>
      </xdr:nvSpPr>
      <xdr:spPr>
        <a:xfrm>
          <a:off x="1309370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73" name="フローチャート: 判断 772">
          <a:extLst>
            <a:ext uri="{FF2B5EF4-FFF2-40B4-BE49-F238E27FC236}">
              <a16:creationId xmlns:a16="http://schemas.microsoft.com/office/drawing/2014/main" id="{97AA8BAE-99EA-43DB-B6D3-489C4E0A0398}"/>
            </a:ext>
          </a:extLst>
        </xdr:cNvPr>
        <xdr:cNvSpPr/>
      </xdr:nvSpPr>
      <xdr:spPr>
        <a:xfrm>
          <a:off x="12299950" y="173500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74" name="フローチャート: 判断 773">
          <a:extLst>
            <a:ext uri="{FF2B5EF4-FFF2-40B4-BE49-F238E27FC236}">
              <a16:creationId xmlns:a16="http://schemas.microsoft.com/office/drawing/2014/main" id="{BE58E014-CB28-45C8-9544-A0A33F326877}"/>
            </a:ext>
          </a:extLst>
        </xdr:cNvPr>
        <xdr:cNvSpPr/>
      </xdr:nvSpPr>
      <xdr:spPr>
        <a:xfrm>
          <a:off x="11487150" y="173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E032090C-57EF-461F-8322-8CABE4DB4E74}"/>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252D4AD0-0F56-4CF6-86AE-C05F868C41CC}"/>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E25F8D0E-84DD-4E6F-936E-9993541EF16F}"/>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5C0615DD-ECAF-4EFF-BF74-FB7937F93884}"/>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299C4CF4-3826-4DE6-8892-30AE8328D5B8}"/>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43362</xdr:rowOff>
    </xdr:from>
    <xdr:to>
      <xdr:col>85</xdr:col>
      <xdr:colOff>177800</xdr:colOff>
      <xdr:row>105</xdr:row>
      <xdr:rowOff>144962</xdr:rowOff>
    </xdr:to>
    <xdr:sp macro="" textlink="">
      <xdr:nvSpPr>
        <xdr:cNvPr id="780" name="楕円 779">
          <a:extLst>
            <a:ext uri="{FF2B5EF4-FFF2-40B4-BE49-F238E27FC236}">
              <a16:creationId xmlns:a16="http://schemas.microsoft.com/office/drawing/2014/main" id="{7F18657F-783B-4A39-A75F-A4288153D86B}"/>
            </a:ext>
          </a:extLst>
        </xdr:cNvPr>
        <xdr:cNvSpPr/>
      </xdr:nvSpPr>
      <xdr:spPr>
        <a:xfrm>
          <a:off x="14649450" y="1747411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21789</xdr:rowOff>
    </xdr:from>
    <xdr:ext cx="405111" cy="259045"/>
    <xdr:sp macro="" textlink="">
      <xdr:nvSpPr>
        <xdr:cNvPr id="781" name="【庁舎】&#10;有形固定資産減価償却率該当値テキスト">
          <a:extLst>
            <a:ext uri="{FF2B5EF4-FFF2-40B4-BE49-F238E27FC236}">
              <a16:creationId xmlns:a16="http://schemas.microsoft.com/office/drawing/2014/main" id="{1F5EC49E-72DF-4FFA-9F38-927838C3F120}"/>
            </a:ext>
          </a:extLst>
        </xdr:cNvPr>
        <xdr:cNvSpPr txBox="1"/>
      </xdr:nvSpPr>
      <xdr:spPr>
        <a:xfrm>
          <a:off x="14738350" y="17452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17236</xdr:rowOff>
    </xdr:from>
    <xdr:to>
      <xdr:col>81</xdr:col>
      <xdr:colOff>101600</xdr:colOff>
      <xdr:row>105</xdr:row>
      <xdr:rowOff>118836</xdr:rowOff>
    </xdr:to>
    <xdr:sp macro="" textlink="">
      <xdr:nvSpPr>
        <xdr:cNvPr id="782" name="楕円 781">
          <a:extLst>
            <a:ext uri="{FF2B5EF4-FFF2-40B4-BE49-F238E27FC236}">
              <a16:creationId xmlns:a16="http://schemas.microsoft.com/office/drawing/2014/main" id="{A2E15B66-3BA9-4867-807F-FB3642C8D766}"/>
            </a:ext>
          </a:extLst>
        </xdr:cNvPr>
        <xdr:cNvSpPr/>
      </xdr:nvSpPr>
      <xdr:spPr>
        <a:xfrm>
          <a:off x="1388745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68036</xdr:rowOff>
    </xdr:from>
    <xdr:to>
      <xdr:col>85</xdr:col>
      <xdr:colOff>127000</xdr:colOff>
      <xdr:row>105</xdr:row>
      <xdr:rowOff>94162</xdr:rowOff>
    </xdr:to>
    <xdr:cxnSp macro="">
      <xdr:nvCxnSpPr>
        <xdr:cNvPr id="783" name="直線コネクタ 782">
          <a:extLst>
            <a:ext uri="{FF2B5EF4-FFF2-40B4-BE49-F238E27FC236}">
              <a16:creationId xmlns:a16="http://schemas.microsoft.com/office/drawing/2014/main" id="{34A54C42-6CF2-4A8A-8F25-93B2F46A5D2D}"/>
            </a:ext>
          </a:extLst>
        </xdr:cNvPr>
        <xdr:cNvCxnSpPr/>
      </xdr:nvCxnSpPr>
      <xdr:spPr>
        <a:xfrm>
          <a:off x="13938250" y="17498786"/>
          <a:ext cx="762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147864</xdr:rowOff>
    </xdr:from>
    <xdr:to>
      <xdr:col>76</xdr:col>
      <xdr:colOff>165100</xdr:colOff>
      <xdr:row>105</xdr:row>
      <xdr:rowOff>78014</xdr:rowOff>
    </xdr:to>
    <xdr:sp macro="" textlink="">
      <xdr:nvSpPr>
        <xdr:cNvPr id="784" name="楕円 783">
          <a:extLst>
            <a:ext uri="{FF2B5EF4-FFF2-40B4-BE49-F238E27FC236}">
              <a16:creationId xmlns:a16="http://schemas.microsoft.com/office/drawing/2014/main" id="{9DAC14A5-D208-4170-A05D-44BFF95A1DFD}"/>
            </a:ext>
          </a:extLst>
        </xdr:cNvPr>
        <xdr:cNvSpPr/>
      </xdr:nvSpPr>
      <xdr:spPr>
        <a:xfrm>
          <a:off x="130937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27214</xdr:rowOff>
    </xdr:from>
    <xdr:to>
      <xdr:col>81</xdr:col>
      <xdr:colOff>50800</xdr:colOff>
      <xdr:row>105</xdr:row>
      <xdr:rowOff>68036</xdr:rowOff>
    </xdr:to>
    <xdr:cxnSp macro="">
      <xdr:nvCxnSpPr>
        <xdr:cNvPr id="785" name="直線コネクタ 784">
          <a:extLst>
            <a:ext uri="{FF2B5EF4-FFF2-40B4-BE49-F238E27FC236}">
              <a16:creationId xmlns:a16="http://schemas.microsoft.com/office/drawing/2014/main" id="{6317E32F-2BB4-4C1F-B203-4BCB6F6C792D}"/>
            </a:ext>
          </a:extLst>
        </xdr:cNvPr>
        <xdr:cNvCxnSpPr/>
      </xdr:nvCxnSpPr>
      <xdr:spPr>
        <a:xfrm>
          <a:off x="13144500" y="17457964"/>
          <a:ext cx="79375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85816</xdr:rowOff>
    </xdr:from>
    <xdr:to>
      <xdr:col>72</xdr:col>
      <xdr:colOff>38100</xdr:colOff>
      <xdr:row>107</xdr:row>
      <xdr:rowOff>15966</xdr:rowOff>
    </xdr:to>
    <xdr:sp macro="" textlink="">
      <xdr:nvSpPr>
        <xdr:cNvPr id="786" name="楕円 785">
          <a:extLst>
            <a:ext uri="{FF2B5EF4-FFF2-40B4-BE49-F238E27FC236}">
              <a16:creationId xmlns:a16="http://schemas.microsoft.com/office/drawing/2014/main" id="{C0B676F1-4C3E-4293-9BE6-84DBE4B6A923}"/>
            </a:ext>
          </a:extLst>
        </xdr:cNvPr>
        <xdr:cNvSpPr/>
      </xdr:nvSpPr>
      <xdr:spPr>
        <a:xfrm>
          <a:off x="12299950" y="176880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27214</xdr:rowOff>
    </xdr:from>
    <xdr:to>
      <xdr:col>76</xdr:col>
      <xdr:colOff>114300</xdr:colOff>
      <xdr:row>106</xdr:row>
      <xdr:rowOff>136616</xdr:rowOff>
    </xdr:to>
    <xdr:cxnSp macro="">
      <xdr:nvCxnSpPr>
        <xdr:cNvPr id="787" name="直線コネクタ 786">
          <a:extLst>
            <a:ext uri="{FF2B5EF4-FFF2-40B4-BE49-F238E27FC236}">
              <a16:creationId xmlns:a16="http://schemas.microsoft.com/office/drawing/2014/main" id="{411CF25B-ABF5-4961-B85F-F389B0A26FAE}"/>
            </a:ext>
          </a:extLst>
        </xdr:cNvPr>
        <xdr:cNvCxnSpPr/>
      </xdr:nvCxnSpPr>
      <xdr:spPr>
        <a:xfrm flipV="1">
          <a:off x="12344400" y="17457964"/>
          <a:ext cx="800100" cy="28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53158</xdr:rowOff>
    </xdr:from>
    <xdr:to>
      <xdr:col>67</xdr:col>
      <xdr:colOff>101600</xdr:colOff>
      <xdr:row>106</xdr:row>
      <xdr:rowOff>154758</xdr:rowOff>
    </xdr:to>
    <xdr:sp macro="" textlink="">
      <xdr:nvSpPr>
        <xdr:cNvPr id="788" name="楕円 787">
          <a:extLst>
            <a:ext uri="{FF2B5EF4-FFF2-40B4-BE49-F238E27FC236}">
              <a16:creationId xmlns:a16="http://schemas.microsoft.com/office/drawing/2014/main" id="{54CA3720-CCE9-4A27-B055-F4F240F6C21C}"/>
            </a:ext>
          </a:extLst>
        </xdr:cNvPr>
        <xdr:cNvSpPr/>
      </xdr:nvSpPr>
      <xdr:spPr>
        <a:xfrm>
          <a:off x="1148715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103958</xdr:rowOff>
    </xdr:from>
    <xdr:to>
      <xdr:col>71</xdr:col>
      <xdr:colOff>177800</xdr:colOff>
      <xdr:row>106</xdr:row>
      <xdr:rowOff>136616</xdr:rowOff>
    </xdr:to>
    <xdr:cxnSp macro="">
      <xdr:nvCxnSpPr>
        <xdr:cNvPr id="789" name="直線コネクタ 788">
          <a:extLst>
            <a:ext uri="{FF2B5EF4-FFF2-40B4-BE49-F238E27FC236}">
              <a16:creationId xmlns:a16="http://schemas.microsoft.com/office/drawing/2014/main" id="{6B5F7749-0679-4933-A13F-2499A12EDE2A}"/>
            </a:ext>
          </a:extLst>
        </xdr:cNvPr>
        <xdr:cNvCxnSpPr/>
      </xdr:nvCxnSpPr>
      <xdr:spPr>
        <a:xfrm>
          <a:off x="11537950" y="17706158"/>
          <a:ext cx="80645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790" name="n_1aveValue【庁舎】&#10;有形固定資産減価償却率">
          <a:extLst>
            <a:ext uri="{FF2B5EF4-FFF2-40B4-BE49-F238E27FC236}">
              <a16:creationId xmlns:a16="http://schemas.microsoft.com/office/drawing/2014/main" id="{0E728C13-27FE-46ED-A663-BC47BA7A64B1}"/>
            </a:ext>
          </a:extLst>
        </xdr:cNvPr>
        <xdr:cNvSpPr txBox="1"/>
      </xdr:nvSpPr>
      <xdr:spPr>
        <a:xfrm>
          <a:off x="13742044" y="170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791" name="n_2aveValue【庁舎】&#10;有形固定資産減価償却率">
          <a:extLst>
            <a:ext uri="{FF2B5EF4-FFF2-40B4-BE49-F238E27FC236}">
              <a16:creationId xmlns:a16="http://schemas.microsoft.com/office/drawing/2014/main" id="{B571A450-459D-45ED-8FC4-808B73B864D7}"/>
            </a:ext>
          </a:extLst>
        </xdr:cNvPr>
        <xdr:cNvSpPr txBox="1"/>
      </xdr:nvSpPr>
      <xdr:spPr>
        <a:xfrm>
          <a:off x="1296099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92" name="n_3aveValue【庁舎】&#10;有形固定資産減価償却率">
          <a:extLst>
            <a:ext uri="{FF2B5EF4-FFF2-40B4-BE49-F238E27FC236}">
              <a16:creationId xmlns:a16="http://schemas.microsoft.com/office/drawing/2014/main" id="{F8CF5C2F-815D-479D-875E-BC776FCC640F}"/>
            </a:ext>
          </a:extLst>
        </xdr:cNvPr>
        <xdr:cNvSpPr txBox="1"/>
      </xdr:nvSpPr>
      <xdr:spPr>
        <a:xfrm>
          <a:off x="1216724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793" name="n_4aveValue【庁舎】&#10;有形固定資産減価償却率">
          <a:extLst>
            <a:ext uri="{FF2B5EF4-FFF2-40B4-BE49-F238E27FC236}">
              <a16:creationId xmlns:a16="http://schemas.microsoft.com/office/drawing/2014/main" id="{C769DD17-3514-4C1B-B8CB-16C70E413AD2}"/>
            </a:ext>
          </a:extLst>
        </xdr:cNvPr>
        <xdr:cNvSpPr txBox="1"/>
      </xdr:nvSpPr>
      <xdr:spPr>
        <a:xfrm>
          <a:off x="11354444" y="1714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109963</xdr:rowOff>
    </xdr:from>
    <xdr:ext cx="405111" cy="259045"/>
    <xdr:sp macro="" textlink="">
      <xdr:nvSpPr>
        <xdr:cNvPr id="794" name="n_1mainValue【庁舎】&#10;有形固定資産減価償却率">
          <a:extLst>
            <a:ext uri="{FF2B5EF4-FFF2-40B4-BE49-F238E27FC236}">
              <a16:creationId xmlns:a16="http://schemas.microsoft.com/office/drawing/2014/main" id="{97ED30C2-DC2B-4A81-9EE9-CB2C8762C78F}"/>
            </a:ext>
          </a:extLst>
        </xdr:cNvPr>
        <xdr:cNvSpPr txBox="1"/>
      </xdr:nvSpPr>
      <xdr:spPr>
        <a:xfrm>
          <a:off x="13742044" y="1754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69141</xdr:rowOff>
    </xdr:from>
    <xdr:ext cx="405111" cy="259045"/>
    <xdr:sp macro="" textlink="">
      <xdr:nvSpPr>
        <xdr:cNvPr id="795" name="n_2mainValue【庁舎】&#10;有形固定資産減価償却率">
          <a:extLst>
            <a:ext uri="{FF2B5EF4-FFF2-40B4-BE49-F238E27FC236}">
              <a16:creationId xmlns:a16="http://schemas.microsoft.com/office/drawing/2014/main" id="{495C34A3-ED89-4CFB-ACD1-B6FEB16DB1B7}"/>
            </a:ext>
          </a:extLst>
        </xdr:cNvPr>
        <xdr:cNvSpPr txBox="1"/>
      </xdr:nvSpPr>
      <xdr:spPr>
        <a:xfrm>
          <a:off x="12960994" y="1749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7093</xdr:rowOff>
    </xdr:from>
    <xdr:ext cx="405111" cy="259045"/>
    <xdr:sp macro="" textlink="">
      <xdr:nvSpPr>
        <xdr:cNvPr id="796" name="n_3mainValue【庁舎】&#10;有形固定資産減価償却率">
          <a:extLst>
            <a:ext uri="{FF2B5EF4-FFF2-40B4-BE49-F238E27FC236}">
              <a16:creationId xmlns:a16="http://schemas.microsoft.com/office/drawing/2014/main" id="{AD827B7B-5850-41CA-9C96-42F7FFEB1E70}"/>
            </a:ext>
          </a:extLst>
        </xdr:cNvPr>
        <xdr:cNvSpPr txBox="1"/>
      </xdr:nvSpPr>
      <xdr:spPr>
        <a:xfrm>
          <a:off x="12167244" y="1778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145885</xdr:rowOff>
    </xdr:from>
    <xdr:ext cx="405111" cy="259045"/>
    <xdr:sp macro="" textlink="">
      <xdr:nvSpPr>
        <xdr:cNvPr id="797" name="n_4mainValue【庁舎】&#10;有形固定資産減価償却率">
          <a:extLst>
            <a:ext uri="{FF2B5EF4-FFF2-40B4-BE49-F238E27FC236}">
              <a16:creationId xmlns:a16="http://schemas.microsoft.com/office/drawing/2014/main" id="{25221733-B3D8-471C-85BC-BA20D538BA56}"/>
            </a:ext>
          </a:extLst>
        </xdr:cNvPr>
        <xdr:cNvSpPr txBox="1"/>
      </xdr:nvSpPr>
      <xdr:spPr>
        <a:xfrm>
          <a:off x="11354444" y="1774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5D85089D-5D43-49B4-8AAD-BBC98F0E4EAC}"/>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6DA46093-01A7-46A2-BCF9-F7F6A603973C}"/>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9EF1249E-ECF9-4F28-A033-F4A4AF33AAF9}"/>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CDC3DE6A-DA99-4E5F-9404-86F33004FEF0}"/>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C757DAF7-2D79-4669-865F-09E273EFBF22}"/>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FC281DA3-F03F-40D9-A4D6-DE22B20EFDE7}"/>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8AC0CD8C-3893-4B49-B40D-4B480A572673}"/>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BDC070BE-58FF-4F21-8CD0-523BB6FF419E}"/>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393DCD71-91E0-42A5-8F8F-FA3FB7F67FCF}"/>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C3FEDAF2-5EB0-4FA3-BD80-943CD20D9E19}"/>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a16="http://schemas.microsoft.com/office/drawing/2014/main" id="{D0529EFF-390C-4E3F-899B-16F5FC565AE5}"/>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A1A4D0C7-7189-4BA1-9CB3-930287F381A6}"/>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a16="http://schemas.microsoft.com/office/drawing/2014/main" id="{550E0340-9151-4A7E-B81D-34DC49A3F711}"/>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a16="http://schemas.microsoft.com/office/drawing/2014/main" id="{C51E27DD-96CD-4F14-B075-722CA8F52EE7}"/>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a16="http://schemas.microsoft.com/office/drawing/2014/main" id="{B06E9962-AB52-43C7-9D4F-9A72E2AD02A1}"/>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a16="http://schemas.microsoft.com/office/drawing/2014/main" id="{CC721B64-AC19-4DCD-BE80-D27B8E0EAF46}"/>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a16="http://schemas.microsoft.com/office/drawing/2014/main" id="{67DA3BF9-84EE-457B-939B-43B8FEC5E674}"/>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a16="http://schemas.microsoft.com/office/drawing/2014/main" id="{064A3C3A-03E5-4D20-AB78-B92528B5D6CE}"/>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a16="http://schemas.microsoft.com/office/drawing/2014/main" id="{90B2DA7A-45F5-4B84-B23A-7142B90B5FA5}"/>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a16="http://schemas.microsoft.com/office/drawing/2014/main" id="{42B642D6-27EA-4E46-9506-1A6E2D1DAD22}"/>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a16="http://schemas.microsoft.com/office/drawing/2014/main" id="{4D2CB9CC-91FF-4AE1-B84F-BAF3E256578F}"/>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a16="http://schemas.microsoft.com/office/drawing/2014/main" id="{B0B37514-3634-4D90-A4D2-E5E15E675DFE}"/>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2680D1E5-1C6B-428C-AF88-653FF5B77C05}"/>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7079664E-B2DF-4B4A-8D12-CBA6E0F8008C}"/>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BD78224F-740B-44E4-89F2-FC26A5108BF5}"/>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23" name="直線コネクタ 822">
          <a:extLst>
            <a:ext uri="{FF2B5EF4-FFF2-40B4-BE49-F238E27FC236}">
              <a16:creationId xmlns:a16="http://schemas.microsoft.com/office/drawing/2014/main" id="{E936DDA6-9E6E-4C3D-AEEA-6878F6559B01}"/>
            </a:ext>
          </a:extLst>
        </xdr:cNvPr>
        <xdr:cNvCxnSpPr/>
      </xdr:nvCxnSpPr>
      <xdr:spPr>
        <a:xfrm flipV="1">
          <a:off x="19951064" y="164472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24" name="【庁舎】&#10;一人当たり面積最小値テキスト">
          <a:extLst>
            <a:ext uri="{FF2B5EF4-FFF2-40B4-BE49-F238E27FC236}">
              <a16:creationId xmlns:a16="http://schemas.microsoft.com/office/drawing/2014/main" id="{12A29677-1602-4188-91DC-A9CADA6D00AF}"/>
            </a:ext>
          </a:extLst>
        </xdr:cNvPr>
        <xdr:cNvSpPr txBox="1"/>
      </xdr:nvSpPr>
      <xdr:spPr>
        <a:xfrm>
          <a:off x="19989800" y="1802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5" name="直線コネクタ 824">
          <a:extLst>
            <a:ext uri="{FF2B5EF4-FFF2-40B4-BE49-F238E27FC236}">
              <a16:creationId xmlns:a16="http://schemas.microsoft.com/office/drawing/2014/main" id="{571BB6D1-7A37-4F57-A4F7-A5AFFD076A02}"/>
            </a:ext>
          </a:extLst>
        </xdr:cNvPr>
        <xdr:cNvCxnSpPr/>
      </xdr:nvCxnSpPr>
      <xdr:spPr>
        <a:xfrm>
          <a:off x="19881850" y="180229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26" name="【庁舎】&#10;一人当たり面積最大値テキスト">
          <a:extLst>
            <a:ext uri="{FF2B5EF4-FFF2-40B4-BE49-F238E27FC236}">
              <a16:creationId xmlns:a16="http://schemas.microsoft.com/office/drawing/2014/main" id="{7057EB4E-FABD-4A10-AE84-03918F62ED71}"/>
            </a:ext>
          </a:extLst>
        </xdr:cNvPr>
        <xdr:cNvSpPr txBox="1"/>
      </xdr:nvSpPr>
      <xdr:spPr>
        <a:xfrm>
          <a:off x="19989800" y="1622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27" name="直線コネクタ 826">
          <a:extLst>
            <a:ext uri="{FF2B5EF4-FFF2-40B4-BE49-F238E27FC236}">
              <a16:creationId xmlns:a16="http://schemas.microsoft.com/office/drawing/2014/main" id="{0F60D3ED-88BA-4B90-8976-D37741B8D1A0}"/>
            </a:ext>
          </a:extLst>
        </xdr:cNvPr>
        <xdr:cNvCxnSpPr/>
      </xdr:nvCxnSpPr>
      <xdr:spPr>
        <a:xfrm>
          <a:off x="19881850" y="164472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828" name="【庁舎】&#10;一人当たり面積平均値テキスト">
          <a:extLst>
            <a:ext uri="{FF2B5EF4-FFF2-40B4-BE49-F238E27FC236}">
              <a16:creationId xmlns:a16="http://schemas.microsoft.com/office/drawing/2014/main" id="{259E2478-8C27-4D52-A866-2595D81F4AD4}"/>
            </a:ext>
          </a:extLst>
        </xdr:cNvPr>
        <xdr:cNvSpPr txBox="1"/>
      </xdr:nvSpPr>
      <xdr:spPr>
        <a:xfrm>
          <a:off x="19989800" y="17333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29" name="フローチャート: 判断 828">
          <a:extLst>
            <a:ext uri="{FF2B5EF4-FFF2-40B4-BE49-F238E27FC236}">
              <a16:creationId xmlns:a16="http://schemas.microsoft.com/office/drawing/2014/main" id="{A617B0E3-FB31-4C0E-8D35-AE34CD4A7677}"/>
            </a:ext>
          </a:extLst>
        </xdr:cNvPr>
        <xdr:cNvSpPr/>
      </xdr:nvSpPr>
      <xdr:spPr>
        <a:xfrm>
          <a:off x="19900900" y="1748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30" name="フローチャート: 判断 829">
          <a:extLst>
            <a:ext uri="{FF2B5EF4-FFF2-40B4-BE49-F238E27FC236}">
              <a16:creationId xmlns:a16="http://schemas.microsoft.com/office/drawing/2014/main" id="{374F80AA-AB7D-44CC-956B-7374D9B1DC13}"/>
            </a:ext>
          </a:extLst>
        </xdr:cNvPr>
        <xdr:cNvSpPr/>
      </xdr:nvSpPr>
      <xdr:spPr>
        <a:xfrm>
          <a:off x="19157950" y="174920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31" name="フローチャート: 判断 830">
          <a:extLst>
            <a:ext uri="{FF2B5EF4-FFF2-40B4-BE49-F238E27FC236}">
              <a16:creationId xmlns:a16="http://schemas.microsoft.com/office/drawing/2014/main" id="{12805FB5-7C7E-4A50-97BA-3F84FA899700}"/>
            </a:ext>
          </a:extLst>
        </xdr:cNvPr>
        <xdr:cNvSpPr/>
      </xdr:nvSpPr>
      <xdr:spPr>
        <a:xfrm>
          <a:off x="18345150" y="1748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832" name="フローチャート: 判断 831">
          <a:extLst>
            <a:ext uri="{FF2B5EF4-FFF2-40B4-BE49-F238E27FC236}">
              <a16:creationId xmlns:a16="http://schemas.microsoft.com/office/drawing/2014/main" id="{07E13253-9483-4967-A7FF-23D07E2EFDFA}"/>
            </a:ext>
          </a:extLst>
        </xdr:cNvPr>
        <xdr:cNvSpPr/>
      </xdr:nvSpPr>
      <xdr:spPr>
        <a:xfrm>
          <a:off x="17551400" y="1751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833" name="フローチャート: 判断 832">
          <a:extLst>
            <a:ext uri="{FF2B5EF4-FFF2-40B4-BE49-F238E27FC236}">
              <a16:creationId xmlns:a16="http://schemas.microsoft.com/office/drawing/2014/main" id="{00824207-B318-4DF1-AA8B-DD46AB349DCD}"/>
            </a:ext>
          </a:extLst>
        </xdr:cNvPr>
        <xdr:cNvSpPr/>
      </xdr:nvSpPr>
      <xdr:spPr>
        <a:xfrm>
          <a:off x="16757650" y="175214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8EE14938-F44D-4282-BB73-FD784E0E2228}"/>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42843A94-4C36-4DB3-8DDF-49103FA08282}"/>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E3B1AAD7-CF16-41B2-9FA0-A48D19951876}"/>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E0F72E02-6CA2-4F81-A3DC-21D47C7EE9B8}"/>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1BB69640-7189-4BE7-98BA-5C0A18A08DD5}"/>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118473</xdr:rowOff>
    </xdr:from>
    <xdr:to>
      <xdr:col>116</xdr:col>
      <xdr:colOff>114300</xdr:colOff>
      <xdr:row>107</xdr:row>
      <xdr:rowOff>48623</xdr:rowOff>
    </xdr:to>
    <xdr:sp macro="" textlink="">
      <xdr:nvSpPr>
        <xdr:cNvPr id="839" name="楕円 838">
          <a:extLst>
            <a:ext uri="{FF2B5EF4-FFF2-40B4-BE49-F238E27FC236}">
              <a16:creationId xmlns:a16="http://schemas.microsoft.com/office/drawing/2014/main" id="{C2732A62-3728-4E2B-9ACF-8F019D9D30E8}"/>
            </a:ext>
          </a:extLst>
        </xdr:cNvPr>
        <xdr:cNvSpPr/>
      </xdr:nvSpPr>
      <xdr:spPr>
        <a:xfrm>
          <a:off x="199009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96900</xdr:rowOff>
    </xdr:from>
    <xdr:ext cx="469744" cy="259045"/>
    <xdr:sp macro="" textlink="">
      <xdr:nvSpPr>
        <xdr:cNvPr id="840" name="【庁舎】&#10;一人当たり面積該当値テキスト">
          <a:extLst>
            <a:ext uri="{FF2B5EF4-FFF2-40B4-BE49-F238E27FC236}">
              <a16:creationId xmlns:a16="http://schemas.microsoft.com/office/drawing/2014/main" id="{FE09CFB9-05DD-4F2D-81A5-60F33BB9D0A3}"/>
            </a:ext>
          </a:extLst>
        </xdr:cNvPr>
        <xdr:cNvSpPr txBox="1"/>
      </xdr:nvSpPr>
      <xdr:spPr>
        <a:xfrm>
          <a:off x="19989800" y="1769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123371</xdr:rowOff>
    </xdr:from>
    <xdr:to>
      <xdr:col>112</xdr:col>
      <xdr:colOff>38100</xdr:colOff>
      <xdr:row>107</xdr:row>
      <xdr:rowOff>53521</xdr:rowOff>
    </xdr:to>
    <xdr:sp macro="" textlink="">
      <xdr:nvSpPr>
        <xdr:cNvPr id="841" name="楕円 840">
          <a:extLst>
            <a:ext uri="{FF2B5EF4-FFF2-40B4-BE49-F238E27FC236}">
              <a16:creationId xmlns:a16="http://schemas.microsoft.com/office/drawing/2014/main" id="{60EEC30B-DFD1-47AC-B220-1E34F08B74C5}"/>
            </a:ext>
          </a:extLst>
        </xdr:cNvPr>
        <xdr:cNvSpPr/>
      </xdr:nvSpPr>
      <xdr:spPr>
        <a:xfrm>
          <a:off x="19157950" y="177255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169273</xdr:rowOff>
    </xdr:from>
    <xdr:to>
      <xdr:col>116</xdr:col>
      <xdr:colOff>63500</xdr:colOff>
      <xdr:row>107</xdr:row>
      <xdr:rowOff>2721</xdr:rowOff>
    </xdr:to>
    <xdr:cxnSp macro="">
      <xdr:nvCxnSpPr>
        <xdr:cNvPr id="842" name="直線コネクタ 841">
          <a:extLst>
            <a:ext uri="{FF2B5EF4-FFF2-40B4-BE49-F238E27FC236}">
              <a16:creationId xmlns:a16="http://schemas.microsoft.com/office/drawing/2014/main" id="{4BE1B8D6-4FE2-48B9-9F61-7AF7B2BD7D31}"/>
            </a:ext>
          </a:extLst>
        </xdr:cNvPr>
        <xdr:cNvCxnSpPr/>
      </xdr:nvCxnSpPr>
      <xdr:spPr>
        <a:xfrm flipV="1">
          <a:off x="19202400" y="17771473"/>
          <a:ext cx="7493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129902</xdr:rowOff>
    </xdr:from>
    <xdr:to>
      <xdr:col>107</xdr:col>
      <xdr:colOff>101600</xdr:colOff>
      <xdr:row>107</xdr:row>
      <xdr:rowOff>60052</xdr:rowOff>
    </xdr:to>
    <xdr:sp macro="" textlink="">
      <xdr:nvSpPr>
        <xdr:cNvPr id="843" name="楕円 842">
          <a:extLst>
            <a:ext uri="{FF2B5EF4-FFF2-40B4-BE49-F238E27FC236}">
              <a16:creationId xmlns:a16="http://schemas.microsoft.com/office/drawing/2014/main" id="{0390514B-0980-4B00-BA5C-FC2D74E12B9E}"/>
            </a:ext>
          </a:extLst>
        </xdr:cNvPr>
        <xdr:cNvSpPr/>
      </xdr:nvSpPr>
      <xdr:spPr>
        <a:xfrm>
          <a:off x="1834515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2721</xdr:rowOff>
    </xdr:from>
    <xdr:to>
      <xdr:col>111</xdr:col>
      <xdr:colOff>177800</xdr:colOff>
      <xdr:row>107</xdr:row>
      <xdr:rowOff>9252</xdr:rowOff>
    </xdr:to>
    <xdr:cxnSp macro="">
      <xdr:nvCxnSpPr>
        <xdr:cNvPr id="844" name="直線コネクタ 843">
          <a:extLst>
            <a:ext uri="{FF2B5EF4-FFF2-40B4-BE49-F238E27FC236}">
              <a16:creationId xmlns:a16="http://schemas.microsoft.com/office/drawing/2014/main" id="{07E155D8-6D13-48C7-8289-F891330CE64E}"/>
            </a:ext>
          </a:extLst>
        </xdr:cNvPr>
        <xdr:cNvCxnSpPr/>
      </xdr:nvCxnSpPr>
      <xdr:spPr>
        <a:xfrm flipV="1">
          <a:off x="18395950" y="17776371"/>
          <a:ext cx="8064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66221</xdr:rowOff>
    </xdr:from>
    <xdr:to>
      <xdr:col>102</xdr:col>
      <xdr:colOff>165100</xdr:colOff>
      <xdr:row>106</xdr:row>
      <xdr:rowOff>167821</xdr:rowOff>
    </xdr:to>
    <xdr:sp macro="" textlink="">
      <xdr:nvSpPr>
        <xdr:cNvPr id="845" name="楕円 844">
          <a:extLst>
            <a:ext uri="{FF2B5EF4-FFF2-40B4-BE49-F238E27FC236}">
              <a16:creationId xmlns:a16="http://schemas.microsoft.com/office/drawing/2014/main" id="{3973F0C1-7238-4005-AD54-135A19BBA6F0}"/>
            </a:ext>
          </a:extLst>
        </xdr:cNvPr>
        <xdr:cNvSpPr/>
      </xdr:nvSpPr>
      <xdr:spPr>
        <a:xfrm>
          <a:off x="175514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117021</xdr:rowOff>
    </xdr:from>
    <xdr:to>
      <xdr:col>107</xdr:col>
      <xdr:colOff>50800</xdr:colOff>
      <xdr:row>107</xdr:row>
      <xdr:rowOff>9252</xdr:rowOff>
    </xdr:to>
    <xdr:cxnSp macro="">
      <xdr:nvCxnSpPr>
        <xdr:cNvPr id="846" name="直線コネクタ 845">
          <a:extLst>
            <a:ext uri="{FF2B5EF4-FFF2-40B4-BE49-F238E27FC236}">
              <a16:creationId xmlns:a16="http://schemas.microsoft.com/office/drawing/2014/main" id="{3BD0565E-BAE5-4255-9688-1F70A14E175F}"/>
            </a:ext>
          </a:extLst>
        </xdr:cNvPr>
        <xdr:cNvCxnSpPr/>
      </xdr:nvCxnSpPr>
      <xdr:spPr>
        <a:xfrm>
          <a:off x="17602200" y="17719221"/>
          <a:ext cx="79375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71120</xdr:rowOff>
    </xdr:from>
    <xdr:to>
      <xdr:col>98</xdr:col>
      <xdr:colOff>38100</xdr:colOff>
      <xdr:row>107</xdr:row>
      <xdr:rowOff>1270</xdr:rowOff>
    </xdr:to>
    <xdr:sp macro="" textlink="">
      <xdr:nvSpPr>
        <xdr:cNvPr id="847" name="楕円 846">
          <a:extLst>
            <a:ext uri="{FF2B5EF4-FFF2-40B4-BE49-F238E27FC236}">
              <a16:creationId xmlns:a16="http://schemas.microsoft.com/office/drawing/2014/main" id="{2E5DCCD3-61B4-4A72-8619-0C2D400AD6ED}"/>
            </a:ext>
          </a:extLst>
        </xdr:cNvPr>
        <xdr:cNvSpPr/>
      </xdr:nvSpPr>
      <xdr:spPr>
        <a:xfrm>
          <a:off x="16757650" y="176733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117021</xdr:rowOff>
    </xdr:from>
    <xdr:to>
      <xdr:col>102</xdr:col>
      <xdr:colOff>114300</xdr:colOff>
      <xdr:row>106</xdr:row>
      <xdr:rowOff>121920</xdr:rowOff>
    </xdr:to>
    <xdr:cxnSp macro="">
      <xdr:nvCxnSpPr>
        <xdr:cNvPr id="848" name="直線コネクタ 847">
          <a:extLst>
            <a:ext uri="{FF2B5EF4-FFF2-40B4-BE49-F238E27FC236}">
              <a16:creationId xmlns:a16="http://schemas.microsoft.com/office/drawing/2014/main" id="{1276FF32-BE91-49D7-9139-DB32745F1FF0}"/>
            </a:ext>
          </a:extLst>
        </xdr:cNvPr>
        <xdr:cNvCxnSpPr/>
      </xdr:nvCxnSpPr>
      <xdr:spPr>
        <a:xfrm flipV="1">
          <a:off x="16802100" y="17719221"/>
          <a:ext cx="8001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849" name="n_1aveValue【庁舎】&#10;一人当たり面積">
          <a:extLst>
            <a:ext uri="{FF2B5EF4-FFF2-40B4-BE49-F238E27FC236}">
              <a16:creationId xmlns:a16="http://schemas.microsoft.com/office/drawing/2014/main" id="{11185CE4-0CF0-4FC0-9C06-F2CA13677DA6}"/>
            </a:ext>
          </a:extLst>
        </xdr:cNvPr>
        <xdr:cNvSpPr txBox="1"/>
      </xdr:nvSpPr>
      <xdr:spPr>
        <a:xfrm>
          <a:off x="18980227" y="1726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850" name="n_2aveValue【庁舎】&#10;一人当たり面積">
          <a:extLst>
            <a:ext uri="{FF2B5EF4-FFF2-40B4-BE49-F238E27FC236}">
              <a16:creationId xmlns:a16="http://schemas.microsoft.com/office/drawing/2014/main" id="{048859E6-0422-4673-8694-1B24EF9AE3FC}"/>
            </a:ext>
          </a:extLst>
        </xdr:cNvPr>
        <xdr:cNvSpPr txBox="1"/>
      </xdr:nvSpPr>
      <xdr:spPr>
        <a:xfrm>
          <a:off x="18180127" y="172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851" name="n_3aveValue【庁舎】&#10;一人当たり面積">
          <a:extLst>
            <a:ext uri="{FF2B5EF4-FFF2-40B4-BE49-F238E27FC236}">
              <a16:creationId xmlns:a16="http://schemas.microsoft.com/office/drawing/2014/main" id="{29896087-1967-473E-BF9F-D72AEF0F7B53}"/>
            </a:ext>
          </a:extLst>
        </xdr:cNvPr>
        <xdr:cNvSpPr txBox="1"/>
      </xdr:nvSpPr>
      <xdr:spPr>
        <a:xfrm>
          <a:off x="17386377" y="1728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852" name="n_4aveValue【庁舎】&#10;一人当たり面積">
          <a:extLst>
            <a:ext uri="{FF2B5EF4-FFF2-40B4-BE49-F238E27FC236}">
              <a16:creationId xmlns:a16="http://schemas.microsoft.com/office/drawing/2014/main" id="{FEF948FA-85A5-4540-875D-402312FCA3CB}"/>
            </a:ext>
          </a:extLst>
        </xdr:cNvPr>
        <xdr:cNvSpPr txBox="1"/>
      </xdr:nvSpPr>
      <xdr:spPr>
        <a:xfrm>
          <a:off x="16592627" y="1729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44648</xdr:rowOff>
    </xdr:from>
    <xdr:ext cx="469744" cy="259045"/>
    <xdr:sp macro="" textlink="">
      <xdr:nvSpPr>
        <xdr:cNvPr id="853" name="n_1mainValue【庁舎】&#10;一人当たり面積">
          <a:extLst>
            <a:ext uri="{FF2B5EF4-FFF2-40B4-BE49-F238E27FC236}">
              <a16:creationId xmlns:a16="http://schemas.microsoft.com/office/drawing/2014/main" id="{A833FCA7-756C-4E84-9490-8757BED0EF23}"/>
            </a:ext>
          </a:extLst>
        </xdr:cNvPr>
        <xdr:cNvSpPr txBox="1"/>
      </xdr:nvSpPr>
      <xdr:spPr>
        <a:xfrm>
          <a:off x="18980227" y="1781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51179</xdr:rowOff>
    </xdr:from>
    <xdr:ext cx="469744" cy="259045"/>
    <xdr:sp macro="" textlink="">
      <xdr:nvSpPr>
        <xdr:cNvPr id="854" name="n_2mainValue【庁舎】&#10;一人当たり面積">
          <a:extLst>
            <a:ext uri="{FF2B5EF4-FFF2-40B4-BE49-F238E27FC236}">
              <a16:creationId xmlns:a16="http://schemas.microsoft.com/office/drawing/2014/main" id="{3819DCEC-3BFE-46E0-B8ED-29145D564428}"/>
            </a:ext>
          </a:extLst>
        </xdr:cNvPr>
        <xdr:cNvSpPr txBox="1"/>
      </xdr:nvSpPr>
      <xdr:spPr>
        <a:xfrm>
          <a:off x="18180127" y="1782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158948</xdr:rowOff>
    </xdr:from>
    <xdr:ext cx="469744" cy="259045"/>
    <xdr:sp macro="" textlink="">
      <xdr:nvSpPr>
        <xdr:cNvPr id="855" name="n_3mainValue【庁舎】&#10;一人当たり面積">
          <a:extLst>
            <a:ext uri="{FF2B5EF4-FFF2-40B4-BE49-F238E27FC236}">
              <a16:creationId xmlns:a16="http://schemas.microsoft.com/office/drawing/2014/main" id="{C21B705A-B020-4CF9-8B4B-1493FA8FDE13}"/>
            </a:ext>
          </a:extLst>
        </xdr:cNvPr>
        <xdr:cNvSpPr txBox="1"/>
      </xdr:nvSpPr>
      <xdr:spPr>
        <a:xfrm>
          <a:off x="17386377" y="1776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163847</xdr:rowOff>
    </xdr:from>
    <xdr:ext cx="469744" cy="259045"/>
    <xdr:sp macro="" textlink="">
      <xdr:nvSpPr>
        <xdr:cNvPr id="856" name="n_4mainValue【庁舎】&#10;一人当たり面積">
          <a:extLst>
            <a:ext uri="{FF2B5EF4-FFF2-40B4-BE49-F238E27FC236}">
              <a16:creationId xmlns:a16="http://schemas.microsoft.com/office/drawing/2014/main" id="{72AF8159-2BD6-4E5B-AC25-0A7B959105FE}"/>
            </a:ext>
          </a:extLst>
        </xdr:cNvPr>
        <xdr:cNvSpPr txBox="1"/>
      </xdr:nvSpPr>
      <xdr:spPr>
        <a:xfrm>
          <a:off x="16592627" y="177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A61F98F3-0717-4468-A8C0-0FB691517C6D}"/>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3DC6F434-4BED-4506-A566-A9CC07CFECD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D4E9B4E5-F2CE-461E-ADF7-AB2946A9850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類似団体と比較して、一部事務組合の所有資産である一般廃棄物処理施設と消防施設について有形固定資産減価償却率が特に低くなっている。また福祉施設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有形固定資産減価償却率が特に高くなっている。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障がい者支援センターや一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宮高齢者センター、福寿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施設が多くあり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一人当たりの面積も類似団体と比較して高くなっている。更新時期が迫ってきているため優先順位をつける必要がある。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25,213
24,719
376.30
20,351,465
18,624,727
1,334,484
10,246,843
21,381,493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6990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68800"/>
          <a:ext cx="9167061" cy="469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noAutofit/>
        </a:bodyPr>
        <a:lstStyle/>
        <a:p>
          <a:r>
            <a:rPr kumimoji="1" lang="en-US" altLang="ja-JP" sz="1000" b="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b="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b="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b="0">
            <a:effectLst/>
            <a:latin typeface="ＭＳ Ｐゴシック" panose="020B0600070205080204" pitchFamily="50" charset="-128"/>
            <a:ea typeface="ＭＳ Ｐゴシック" panose="020B0600070205080204" pitchFamily="50" charset="-128"/>
          </a:endParaRPr>
        </a:p>
        <a:p>
          <a:r>
            <a:rPr kumimoji="1" lang="en-US" altLang="ja-JP" sz="1000" b="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b="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b="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b="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b="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b="0">
            <a:effectLst/>
            <a:latin typeface="ＭＳ Ｐゴシック" panose="020B0600070205080204" pitchFamily="50" charset="-128"/>
            <a:ea typeface="ＭＳ Ｐゴシック" panose="020B0600070205080204" pitchFamily="50" charset="-128"/>
          </a:endParaRPr>
        </a:p>
        <a:p>
          <a:pPr algn="l"/>
          <a:endParaRPr kumimoji="1" lang="ja-JP" altLang="en-US" sz="1000" b="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新型コロナウイルス感染症の影響により落ち込んだ市税は徐々に回復傾向にあるものの、熊本地震に係る市債の元金償還の開始等により、前年度から財政力指数が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引き続き、市税の徴収率向上等による歳入確保に努めるとともに、交付税の算入割合や後年度の償還状況及び財政状況を勘案しながら市債を発行し、財政力指数の向上に努める。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97790</xdr:rowOff>
    </xdr:from>
    <xdr:to>
      <xdr:col>23</xdr:col>
      <xdr:colOff>133350</xdr:colOff>
      <xdr:row>42</xdr:row>
      <xdr:rowOff>146050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2986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97790</xdr:rowOff>
    </xdr:from>
    <xdr:to>
      <xdr:col>19</xdr:col>
      <xdr:colOff>133350</xdr:colOff>
      <xdr:row>42</xdr:row>
      <xdr:rowOff>121920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121920</xdr:rowOff>
    </xdr:from>
    <xdr:to>
      <xdr:col>15</xdr:col>
      <xdr:colOff>82550</xdr:colOff>
      <xdr:row>42</xdr:row>
      <xdr:rowOff>121920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121920</xdr:rowOff>
    </xdr:from>
    <xdr:to>
      <xdr:col>11</xdr:col>
      <xdr:colOff>31750</xdr:colOff>
      <xdr:row>42</xdr:row>
      <xdr:rowOff>146050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32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46990</xdr:rowOff>
    </xdr:from>
    <xdr:to>
      <xdr:col>19</xdr:col>
      <xdr:colOff>184150</xdr:colOff>
      <xdr:row>42</xdr:row>
      <xdr:rowOff>148590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133367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71120</xdr:rowOff>
    </xdr:from>
    <xdr:to>
      <xdr:col>15</xdr:col>
      <xdr:colOff>133350</xdr:colOff>
      <xdr:row>43</xdr:row>
      <xdr:rowOff>1270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157497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71120</xdr:rowOff>
    </xdr:from>
    <xdr:to>
      <xdr:col>11</xdr:col>
      <xdr:colOff>82550</xdr:colOff>
      <xdr:row>43</xdr:row>
      <xdr:rowOff>1270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157497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や公債費等の増加に伴い、計算上の分子にあたる経常経費に充当された一般財源が増加したが、市税の増加や普通交付税の追加交付等で分母にあたる経常一般財源が分子を上回って増加したことにより、経常収支比率が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類似団体平均より下回っており、経常経費が増加傾向にあることから、既存事業等の見直しを行い、経常経費の削減に努める。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14817</xdr:rowOff>
    </xdr:from>
    <xdr:to>
      <xdr:col>23</xdr:col>
      <xdr:colOff>133350</xdr:colOff>
      <xdr:row>61</xdr:row>
      <xdr:rowOff>119380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7326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61</xdr:row>
      <xdr:rowOff>135467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778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63077</xdr:rowOff>
    </xdr:from>
    <xdr:to>
      <xdr:col>15</xdr:col>
      <xdr:colOff>82550</xdr:colOff>
      <xdr:row>61</xdr:row>
      <xdr:rowOff>135467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215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150071</xdr:rowOff>
    </xdr:from>
    <xdr:to>
      <xdr:col>11</xdr:col>
      <xdr:colOff>31750</xdr:colOff>
      <xdr:row>61</xdr:row>
      <xdr:rowOff>63077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437071"/>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135467</xdr:rowOff>
    </xdr:from>
    <xdr:to>
      <xdr:col>23</xdr:col>
      <xdr:colOff>184150</xdr:colOff>
      <xdr:row>61</xdr:row>
      <xdr:rowOff>65617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107544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9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154957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84667</xdr:rowOff>
    </xdr:from>
    <xdr:to>
      <xdr:col>15</xdr:col>
      <xdr:colOff>133350</xdr:colOff>
      <xdr:row>62</xdr:row>
      <xdr:rowOff>14817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171044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12277</xdr:rowOff>
    </xdr:from>
    <xdr:to>
      <xdr:col>11</xdr:col>
      <xdr:colOff>82550</xdr:colOff>
      <xdr:row>61</xdr:row>
      <xdr:rowOff>113877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98654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99271</xdr:rowOff>
    </xdr:from>
    <xdr:to>
      <xdr:col>7</xdr:col>
      <xdr:colOff>31750</xdr:colOff>
      <xdr:row>61</xdr:row>
      <xdr:rowOff>29421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39598</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5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常勤職員等に係る基本給、手当及び退職手当負担金等（人件費）の増加や新型コロナウイルスワクチン接種事業（物件費）の増加により、人口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人当たり人件費・物件費等決算額が前年度から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回っているが、人件費、物件費ともに増加傾向にあることから、職員数や既存事業等の見直しを行い、義務的経費の削減に努める。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74048</xdr:rowOff>
    </xdr:from>
    <xdr:to>
      <xdr:col>23</xdr:col>
      <xdr:colOff>133350</xdr:colOff>
      <xdr:row>82</xdr:row>
      <xdr:rowOff>89323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132948"/>
          <a:ext cx="838200" cy="1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48850</xdr:rowOff>
    </xdr:from>
    <xdr:to>
      <xdr:col>19</xdr:col>
      <xdr:colOff>133350</xdr:colOff>
      <xdr:row>82</xdr:row>
      <xdr:rowOff>74048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107750"/>
          <a:ext cx="889000" cy="2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37807</xdr:rowOff>
    </xdr:from>
    <xdr:to>
      <xdr:col>15</xdr:col>
      <xdr:colOff>82550</xdr:colOff>
      <xdr:row>82</xdr:row>
      <xdr:rowOff>48850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096707"/>
          <a:ext cx="889000" cy="1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37807</xdr:rowOff>
    </xdr:from>
    <xdr:to>
      <xdr:col>11</xdr:col>
      <xdr:colOff>31750</xdr:colOff>
      <xdr:row>82</xdr:row>
      <xdr:rowOff>49780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4096707"/>
          <a:ext cx="8890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38523</xdr:rowOff>
    </xdr:from>
    <xdr:to>
      <xdr:col>23</xdr:col>
      <xdr:colOff>184150</xdr:colOff>
      <xdr:row>82</xdr:row>
      <xdr:rowOff>140123</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09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131250</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01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23248</xdr:rowOff>
    </xdr:from>
    <xdr:to>
      <xdr:col>19</xdr:col>
      <xdr:colOff>184150</xdr:colOff>
      <xdr:row>82</xdr:row>
      <xdr:rowOff>124848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135025</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169500</xdr:rowOff>
    </xdr:from>
    <xdr:to>
      <xdr:col>15</xdr:col>
      <xdr:colOff>133350</xdr:colOff>
      <xdr:row>82</xdr:row>
      <xdr:rowOff>99650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05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109827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8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158457</xdr:rowOff>
    </xdr:from>
    <xdr:to>
      <xdr:col>11</xdr:col>
      <xdr:colOff>82550</xdr:colOff>
      <xdr:row>82</xdr:row>
      <xdr:rowOff>88607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0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98784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81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170430</xdr:rowOff>
    </xdr:from>
    <xdr:to>
      <xdr:col>7</xdr:col>
      <xdr:colOff>31750</xdr:colOff>
      <xdr:row>82</xdr:row>
      <xdr:rowOff>100580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05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110757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8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類似団体内平均値を下回っており、国や県内自治体の支給水準及び本市の財政状況を踏まえた給与管理に努める。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85</xdr:row>
      <xdr:rowOff>125589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69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85</xdr:row>
      <xdr:rowOff>138995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69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138995</xdr:rowOff>
    </xdr:from>
    <xdr:to>
      <xdr:col>72</xdr:col>
      <xdr:colOff>203200</xdr:colOff>
      <xdr:row>86</xdr:row>
      <xdr:rowOff>21166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401800" y="1471224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128411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76586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91316</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88195</xdr:rowOff>
    </xdr:from>
    <xdr:to>
      <xdr:col>73</xdr:col>
      <xdr:colOff>44450</xdr:colOff>
      <xdr:row>86</xdr:row>
      <xdr:rowOff>18345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28522</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計算上の分母にあたる人口が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人減少しており、当該指標は前年度から増加し、類似団体内平均値と比較して上回っている。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町村合併以降、広大な市域の中で行政サービスを維持するために、支所機能の充実や災害対応を行ってきた。また、行政改革集中プランや定員適正化計画に基づき定員管理を行っているが、多種多様な行政需要や未知なるウイルスへの対応を行うなかで、持続的な行政サービスの確保には、現状の水準を維持した定員管理や効率的な人員の配置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2177</xdr:rowOff>
    </xdr:from>
    <xdr:to>
      <xdr:col>81</xdr:col>
      <xdr:colOff>44450</xdr:colOff>
      <xdr:row>61</xdr:row>
      <xdr:rowOff>15966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6062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131112</xdr:rowOff>
    </xdr:from>
    <xdr:to>
      <xdr:col>77</xdr:col>
      <xdr:colOff>44450</xdr:colOff>
      <xdr:row>61</xdr:row>
      <xdr:rowOff>2177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418112"/>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117324</xdr:rowOff>
    </xdr:from>
    <xdr:to>
      <xdr:col>72</xdr:col>
      <xdr:colOff>203200</xdr:colOff>
      <xdr:row>60</xdr:row>
      <xdr:rowOff>131112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404324"/>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117324</xdr:rowOff>
    </xdr:from>
    <xdr:to>
      <xdr:col>68</xdr:col>
      <xdr:colOff>152400</xdr:colOff>
      <xdr:row>60</xdr:row>
      <xdr:rowOff>132262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404324"/>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136616</xdr:rowOff>
    </xdr:from>
    <xdr:to>
      <xdr:col>81</xdr:col>
      <xdr:colOff>95250</xdr:colOff>
      <xdr:row>61</xdr:row>
      <xdr:rowOff>66766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108693</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39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122827</xdr:rowOff>
    </xdr:from>
    <xdr:to>
      <xdr:col>77</xdr:col>
      <xdr:colOff>95250</xdr:colOff>
      <xdr:row>61</xdr:row>
      <xdr:rowOff>52977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80312</xdr:rowOff>
    </xdr:from>
    <xdr:to>
      <xdr:col>73</xdr:col>
      <xdr:colOff>44450</xdr:colOff>
      <xdr:row>61</xdr:row>
      <xdr:rowOff>10462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166689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45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66524</xdr:rowOff>
    </xdr:from>
    <xdr:to>
      <xdr:col>68</xdr:col>
      <xdr:colOff>203200</xdr:colOff>
      <xdr:row>60</xdr:row>
      <xdr:rowOff>168124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152901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43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81462</xdr:rowOff>
    </xdr:from>
    <xdr:to>
      <xdr:col>64</xdr:col>
      <xdr:colOff>152400</xdr:colOff>
      <xdr:row>61</xdr:row>
      <xdr:rowOff>11612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167839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4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交付税の追加交付や臨時財政対策債の増加により、計算上の分母にあたる標準財政規模が増加したが、分子にあたる市債の元利償還金が熊本地震に係る市債の元金償還の開始等で分母を上回って増加したことにより、実質公債費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類似団体平均より低い数値であるが、今後も熊本地震に係る市債の元金償還を控えていることから、後年度の償還状況及び財政状況を勘案しながら市債を発行し、実質公債費比率の改善に努める。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165312</xdr:rowOff>
    </xdr:from>
    <xdr:to>
      <xdr:col>81</xdr:col>
      <xdr:colOff>44450</xdr:colOff>
      <xdr:row>36</xdr:row>
      <xdr:rowOff>171344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337512"/>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163301</xdr:rowOff>
    </xdr:from>
    <xdr:to>
      <xdr:col>77</xdr:col>
      <xdr:colOff>44450</xdr:colOff>
      <xdr:row>36</xdr:row>
      <xdr:rowOff>165312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33550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159279</xdr:rowOff>
    </xdr:from>
    <xdr:to>
      <xdr:col>72</xdr:col>
      <xdr:colOff>203200</xdr:colOff>
      <xdr:row>36</xdr:row>
      <xdr:rowOff>163301</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33147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159279</xdr:rowOff>
    </xdr:from>
    <xdr:to>
      <xdr:col>68</xdr:col>
      <xdr:colOff>152400</xdr:colOff>
      <xdr:row>36</xdr:row>
      <xdr:rowOff>159279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3314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120544</xdr:rowOff>
    </xdr:from>
    <xdr:to>
      <xdr:col>81</xdr:col>
      <xdr:colOff>95250</xdr:colOff>
      <xdr:row>37</xdr:row>
      <xdr:rowOff>50694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137071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3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114512</xdr:rowOff>
    </xdr:from>
    <xdr:to>
      <xdr:col>77</xdr:col>
      <xdr:colOff>95250</xdr:colOff>
      <xdr:row>37</xdr:row>
      <xdr:rowOff>44662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54839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55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112501</xdr:rowOff>
    </xdr:from>
    <xdr:to>
      <xdr:col>73</xdr:col>
      <xdr:colOff>44450</xdr:colOff>
      <xdr:row>37</xdr:row>
      <xdr:rowOff>42651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52828</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108479</xdr:rowOff>
    </xdr:from>
    <xdr:to>
      <xdr:col>68</xdr:col>
      <xdr:colOff>203200</xdr:colOff>
      <xdr:row>37</xdr:row>
      <xdr:rowOff>38629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48806</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108479</xdr:rowOff>
    </xdr:from>
    <xdr:to>
      <xdr:col>64</xdr:col>
      <xdr:colOff>152400</xdr:colOff>
      <xdr:row>37</xdr:row>
      <xdr:rowOff>38629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48806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市債現在高の減少により、計算上の分子にあたる将来負担額が減少し、分母にあたる標準財政規模が増加したことにより、将来負担比率が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減少傾向であるが、類似団体平均より上回っていることから、市税の徴収率向上等による歳入確保に努めるとともに、交付税の算入割合や後年度の償還状況及び財政状況を勘案しながら市債を発行することにより、将来負担比率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108102</xdr:rowOff>
    </xdr:from>
    <xdr:to>
      <xdr:col>81</xdr:col>
      <xdr:colOff>44450</xdr:colOff>
      <xdr:row>16</xdr:row>
      <xdr:rowOff>2769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679852"/>
          <a:ext cx="838200" cy="6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2769</xdr:rowOff>
    </xdr:from>
    <xdr:to>
      <xdr:col>77</xdr:col>
      <xdr:colOff>44450</xdr:colOff>
      <xdr:row>16</xdr:row>
      <xdr:rowOff>90602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745969"/>
          <a:ext cx="889000" cy="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90602</xdr:rowOff>
    </xdr:from>
    <xdr:to>
      <xdr:col>72</xdr:col>
      <xdr:colOff>203200</xdr:colOff>
      <xdr:row>16</xdr:row>
      <xdr:rowOff>121488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833802"/>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105562</xdr:rowOff>
    </xdr:from>
    <xdr:to>
      <xdr:col>68</xdr:col>
      <xdr:colOff>152400</xdr:colOff>
      <xdr:row>16</xdr:row>
      <xdr:rowOff>121488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848762"/>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57302</xdr:rowOff>
    </xdr:from>
    <xdr:to>
      <xdr:col>81</xdr:col>
      <xdr:colOff>95250</xdr:colOff>
      <xdr:row>15</xdr:row>
      <xdr:rowOff>158902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6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29379</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60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123419</xdr:rowOff>
    </xdr:from>
    <xdr:to>
      <xdr:col>77</xdr:col>
      <xdr:colOff>95250</xdr:colOff>
      <xdr:row>16</xdr:row>
      <xdr:rowOff>53569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6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38346</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78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39802</xdr:rowOff>
    </xdr:from>
    <xdr:to>
      <xdr:col>73</xdr:col>
      <xdr:colOff>44450</xdr:colOff>
      <xdr:row>16</xdr:row>
      <xdr:rowOff>141402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78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126179</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86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70688</xdr:rowOff>
    </xdr:from>
    <xdr:to>
      <xdr:col>68</xdr:col>
      <xdr:colOff>203200</xdr:colOff>
      <xdr:row>17</xdr:row>
      <xdr:rowOff>838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81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157065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90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54762</xdr:rowOff>
    </xdr:from>
    <xdr:to>
      <xdr:col>64</xdr:col>
      <xdr:colOff>152400</xdr:colOff>
      <xdr:row>16</xdr:row>
      <xdr:rowOff>156362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7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141139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88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25,213
24,719
376.30
20,351,465
18,624,727
1,334,484
10,246,843
21,381,493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常勤職員等に係る基本給、手当及び退職手当負担金等の増加等により計算上の分子となる人件費は増加したが、市税の増加や普通交付税の追加交付等で分母にあたる経常一般財源が分子を上回って増加したことにより、人件費の経常収支比率が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人件費は増加傾向にあることから、職員数等の見直しを行い、人件費の適正化に努める。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230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6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30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30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新型コロナワクチン接種事業により計算上の分子となる物件費は増加したが、人件費と同じく分母にあたる経常一般財源が分子を上回って増加したことにより、物件費の経常収支比率が前年度から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物件費は委託料を中心に増加傾向にあることから、事業内容等の精査を行い抑制に努める。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139700</xdr:rowOff>
    </xdr:from>
    <xdr:to>
      <xdr:col>82</xdr:col>
      <xdr:colOff>107950</xdr:colOff>
      <xdr:row>16</xdr:row>
      <xdr:rowOff>165100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82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0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139700</xdr:rowOff>
    </xdr:from>
    <xdr:to>
      <xdr:col>73</xdr:col>
      <xdr:colOff>180975</xdr:colOff>
      <xdr:row>17</xdr:row>
      <xdr:rowOff>31750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82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76200</xdr:rowOff>
    </xdr:from>
    <xdr:to>
      <xdr:col>69</xdr:col>
      <xdr:colOff>92075</xdr:colOff>
      <xdr:row>16</xdr:row>
      <xdr:rowOff>139700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19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105427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152400</xdr:rowOff>
    </xdr:from>
    <xdr:to>
      <xdr:col>74</xdr:col>
      <xdr:colOff>31750</xdr:colOff>
      <xdr:row>17</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88900</xdr:rowOff>
    </xdr:from>
    <xdr:to>
      <xdr:col>69</xdr:col>
      <xdr:colOff>142875</xdr:colOff>
      <xdr:row>17</xdr:row>
      <xdr:rowOff>19050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25400</xdr:rowOff>
    </xdr:from>
    <xdr:to>
      <xdr:col>65</xdr:col>
      <xdr:colOff>53975</xdr:colOff>
      <xdr:row>16</xdr:row>
      <xdr:rowOff>127000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臨時特別給付金事業等が行われたことにより計算上の分子となる扶助費は増加したが、人件費と同じく分母にあたる経常一般財源が分子を上回って増加したことにより、扶助費の経常収支比率が前年度から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引き続き、自立支援の後押しや関係課との連携による医療扶助費等の抑制に努める。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6350</xdr:rowOff>
    </xdr:from>
    <xdr:to>
      <xdr:col>24</xdr:col>
      <xdr:colOff>25400</xdr:colOff>
      <xdr:row>58</xdr:row>
      <xdr:rowOff>38100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790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38100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95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114300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956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0</xdr:rowOff>
    </xdr:from>
    <xdr:to>
      <xdr:col>11</xdr:col>
      <xdr:colOff>9525</xdr:colOff>
      <xdr:row>58</xdr:row>
      <xdr:rowOff>114300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44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127000</xdr:rowOff>
    </xdr:from>
    <xdr:to>
      <xdr:col>24</xdr:col>
      <xdr:colOff>76200</xdr:colOff>
      <xdr:row>57</xdr:row>
      <xdr:rowOff>57150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99077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158750</xdr:rowOff>
    </xdr:from>
    <xdr:to>
      <xdr:col>20</xdr:col>
      <xdr:colOff>38100</xdr:colOff>
      <xdr:row>58</xdr:row>
      <xdr:rowOff>88900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63500</xdr:rowOff>
    </xdr:from>
    <xdr:to>
      <xdr:col>11</xdr:col>
      <xdr:colOff>60325</xdr:colOff>
      <xdr:row>58</xdr:row>
      <xdr:rowOff>165100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120650</xdr:rowOff>
    </xdr:from>
    <xdr:to>
      <xdr:col>6</xdr:col>
      <xdr:colOff>171450</xdr:colOff>
      <xdr:row>58</xdr:row>
      <xdr:rowOff>50800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介護保険事業特別会計繰出金や下水道事業特別会計繰出金等の増加により計算上の分子となる経常経費に充当された一般財源（その他）は増加したが、人件費と同じく分母にあたる経常一般財源（その他）は増加したことにより、経常収支比率（その他）が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6169</xdr:rowOff>
    </xdr:from>
    <xdr:to>
      <xdr:col>82</xdr:col>
      <xdr:colOff>107950</xdr:colOff>
      <xdr:row>56</xdr:row>
      <xdr:rowOff>25763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0736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25763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139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78015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78015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98896</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146413</xdr:rowOff>
    </xdr:from>
    <xdr:to>
      <xdr:col>78</xdr:col>
      <xdr:colOff>120650</xdr:colOff>
      <xdr:row>56</xdr:row>
      <xdr:rowOff>76563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61340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6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27215</xdr:rowOff>
    </xdr:from>
    <xdr:to>
      <xdr:col>69</xdr:col>
      <xdr:colOff>142875</xdr:colOff>
      <xdr:row>56</xdr:row>
      <xdr:rowOff>128815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138992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昨年度の特別定額給付金事業により計算上の分子となる補助費等は減少し、補助費等の経常収支比率が前年度から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類似団体平均より大幅に高い数値であることから、市の単独費で行っている各種団体等への補助事業等の見直しを行い、補助費等の抑制に努める。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49276</xdr:rowOff>
    </xdr:from>
    <xdr:to>
      <xdr:col>82</xdr:col>
      <xdr:colOff>107950</xdr:colOff>
      <xdr:row>38</xdr:row>
      <xdr:rowOff>67564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643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62992</xdr:rowOff>
    </xdr:from>
    <xdr:to>
      <xdr:col>78</xdr:col>
      <xdr:colOff>69850</xdr:colOff>
      <xdr:row>38</xdr:row>
      <xdr:rowOff>67564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5780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21844</xdr:rowOff>
    </xdr:from>
    <xdr:to>
      <xdr:col>73</xdr:col>
      <xdr:colOff>180975</xdr:colOff>
      <xdr:row>38</xdr:row>
      <xdr:rowOff>62992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5369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21844</xdr:rowOff>
    </xdr:from>
    <xdr:to>
      <xdr:col>69</xdr:col>
      <xdr:colOff>92075</xdr:colOff>
      <xdr:row>38</xdr:row>
      <xdr:rowOff>49276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5369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169926</xdr:rowOff>
    </xdr:from>
    <xdr:to>
      <xdr:col>82</xdr:col>
      <xdr:colOff>158750</xdr:colOff>
      <xdr:row>38</xdr:row>
      <xdr:rowOff>100076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142003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xdr:rowOff>
    </xdr:from>
    <xdr:to>
      <xdr:col>78</xdr:col>
      <xdr:colOff>120650</xdr:colOff>
      <xdr:row>38</xdr:row>
      <xdr:rowOff>118364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103141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xdr:rowOff>
    </xdr:from>
    <xdr:to>
      <xdr:col>74</xdr:col>
      <xdr:colOff>31750</xdr:colOff>
      <xdr:row>38</xdr:row>
      <xdr:rowOff>113792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98569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142494</xdr:rowOff>
    </xdr:from>
    <xdr:to>
      <xdr:col>69</xdr:col>
      <xdr:colOff>142875</xdr:colOff>
      <xdr:row>38</xdr:row>
      <xdr:rowOff>72644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57421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169926</xdr:rowOff>
    </xdr:from>
    <xdr:to>
      <xdr:col>65</xdr:col>
      <xdr:colOff>53975</xdr:colOff>
      <xdr:row>38</xdr:row>
      <xdr:rowOff>100076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84853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熊本地震に係る市債の元金償還の開始等により計算上の分子となる公債費が大幅に増加し、公債費の経常収支比率が前年度から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類似団体平均より低い数値であるが、今後も熊本地震に係る市債の元金償還を控えていることから、後年度の償還状況等を勘案しながら市債を発行し、公債費の抑制に努める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113284</xdr:rowOff>
    </xdr:from>
    <xdr:to>
      <xdr:col>24</xdr:col>
      <xdr:colOff>25400</xdr:colOff>
      <xdr:row>75</xdr:row>
      <xdr:rowOff>129286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297203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113284</xdr:rowOff>
    </xdr:from>
    <xdr:to>
      <xdr:col>19</xdr:col>
      <xdr:colOff>187325</xdr:colOff>
      <xdr:row>75</xdr:row>
      <xdr:rowOff>131572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97203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131572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95146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92710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928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78486</xdr:rowOff>
    </xdr:from>
    <xdr:to>
      <xdr:col>24</xdr:col>
      <xdr:colOff>76200</xdr:colOff>
      <xdr:row>76</xdr:row>
      <xdr:rowOff>8635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95013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62484</xdr:rowOff>
    </xdr:from>
    <xdr:to>
      <xdr:col>20</xdr:col>
      <xdr:colOff>38100</xdr:colOff>
      <xdr:row>75</xdr:row>
      <xdr:rowOff>164083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212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2811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69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80772</xdr:rowOff>
    </xdr:from>
    <xdr:to>
      <xdr:col>15</xdr:col>
      <xdr:colOff>149225</xdr:colOff>
      <xdr:row>76</xdr:row>
      <xdr:rowOff>10922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21099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70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市税の増加や普通交付税の追加交付等により分母にあたる経常一般財源が増加したことが大きな要因となり、経常収支比率（公債費以外）が前年度から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税の徴収率向上等による歳入確保に努めるとともに、職員数や既存事業等の見直しを行い、事業経費の削減に努める。また、割合の高い補助費等については、市の単独費で行っている各種団体等への補助事業等の見直し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156718</xdr:rowOff>
    </xdr:from>
    <xdr:to>
      <xdr:col>82</xdr:col>
      <xdr:colOff>107950</xdr:colOff>
      <xdr:row>80</xdr:row>
      <xdr:rowOff>136144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701268"/>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117856</xdr:rowOff>
    </xdr:from>
    <xdr:to>
      <xdr:col>78</xdr:col>
      <xdr:colOff>69850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8338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113285</xdr:rowOff>
    </xdr:from>
    <xdr:to>
      <xdr:col>73</xdr:col>
      <xdr:colOff>180975</xdr:colOff>
      <xdr:row>80</xdr:row>
      <xdr:rowOff>117856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8292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62992</xdr:rowOff>
    </xdr:from>
    <xdr:to>
      <xdr:col>69</xdr:col>
      <xdr:colOff>92075</xdr:colOff>
      <xdr:row>80</xdr:row>
      <xdr:rowOff>113285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7789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105918</xdr:rowOff>
    </xdr:from>
    <xdr:to>
      <xdr:col>82</xdr:col>
      <xdr:colOff>158750</xdr:colOff>
      <xdr:row>80</xdr:row>
      <xdr:rowOff>36068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77995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85344</xdr:rowOff>
    </xdr:from>
    <xdr:to>
      <xdr:col>78</xdr:col>
      <xdr:colOff>120650</xdr:colOff>
      <xdr:row>81</xdr:row>
      <xdr:rowOff>15494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8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271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887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67056</xdr:rowOff>
    </xdr:from>
    <xdr:to>
      <xdr:col>74</xdr:col>
      <xdr:colOff>31750</xdr:colOff>
      <xdr:row>80</xdr:row>
      <xdr:rowOff>168656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153433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62485</xdr:rowOff>
    </xdr:from>
    <xdr:to>
      <xdr:col>69</xdr:col>
      <xdr:colOff>142875</xdr:colOff>
      <xdr:row>80</xdr:row>
      <xdr:rowOff>164085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148862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12192</xdr:rowOff>
    </xdr:from>
    <xdr:to>
      <xdr:col>65</xdr:col>
      <xdr:colOff>53975</xdr:colOff>
      <xdr:row>80</xdr:row>
      <xdr:rowOff>113792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98569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49809</xdr:rowOff>
    </xdr:from>
    <xdr:to>
      <xdr:col>29</xdr:col>
      <xdr:colOff>127000</xdr:colOff>
      <xdr:row>16</xdr:row>
      <xdr:rowOff>61633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40634"/>
          <a:ext cx="647700" cy="11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34586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61633</xdr:rowOff>
    </xdr:from>
    <xdr:to>
      <xdr:col>26</xdr:col>
      <xdr:colOff>50800</xdr:colOff>
      <xdr:row>16</xdr:row>
      <xdr:rowOff>80569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52458"/>
          <a:ext cx="698500" cy="18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80569</xdr:rowOff>
    </xdr:from>
    <xdr:to>
      <xdr:col>22</xdr:col>
      <xdr:colOff>114300</xdr:colOff>
      <xdr:row>16</xdr:row>
      <xdr:rowOff>116662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71394"/>
          <a:ext cx="698500" cy="36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116662</xdr:rowOff>
    </xdr:from>
    <xdr:to>
      <xdr:col>18</xdr:col>
      <xdr:colOff>177800</xdr:colOff>
      <xdr:row>16</xdr:row>
      <xdr:rowOff>136233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07487"/>
          <a:ext cx="698500" cy="19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170459</xdr:rowOff>
    </xdr:from>
    <xdr:to>
      <xdr:col>29</xdr:col>
      <xdr:colOff>177800</xdr:colOff>
      <xdr:row>16</xdr:row>
      <xdr:rowOff>100609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89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15536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3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10833</xdr:rowOff>
    </xdr:from>
    <xdr:to>
      <xdr:col>26</xdr:col>
      <xdr:colOff>101600</xdr:colOff>
      <xdr:row>16</xdr:row>
      <xdr:rowOff>112433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01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122610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70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29769</xdr:rowOff>
    </xdr:from>
    <xdr:to>
      <xdr:col>22</xdr:col>
      <xdr:colOff>165100</xdr:colOff>
      <xdr:row>16</xdr:row>
      <xdr:rowOff>131369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20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141546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8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65862</xdr:rowOff>
    </xdr:from>
    <xdr:to>
      <xdr:col>19</xdr:col>
      <xdr:colOff>38100</xdr:colOff>
      <xdr:row>16</xdr:row>
      <xdr:rowOff>167462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56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6189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2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85433</xdr:rowOff>
    </xdr:from>
    <xdr:to>
      <xdr:col>15</xdr:col>
      <xdr:colOff>101600</xdr:colOff>
      <xdr:row>17</xdr:row>
      <xdr:rowOff>15583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76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25760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4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325223</xdr:rowOff>
    </xdr:from>
    <xdr:to>
      <xdr:col>29</xdr:col>
      <xdr:colOff>127000</xdr:colOff>
      <xdr:row>37</xdr:row>
      <xdr:rowOff>331955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49923"/>
          <a:ext cx="647700" cy="6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310000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3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331955</xdr:rowOff>
    </xdr:from>
    <xdr:to>
      <xdr:col>26</xdr:col>
      <xdr:colOff>50800</xdr:colOff>
      <xdr:row>37</xdr:row>
      <xdr:rowOff>337700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56655"/>
          <a:ext cx="698500" cy="5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337700</xdr:rowOff>
    </xdr:from>
    <xdr:to>
      <xdr:col>22</xdr:col>
      <xdr:colOff>114300</xdr:colOff>
      <xdr:row>38</xdr:row>
      <xdr:rowOff>6055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62400"/>
          <a:ext cx="698500" cy="11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54</xdr:rowOff>
    </xdr:from>
    <xdr:to>
      <xdr:col>18</xdr:col>
      <xdr:colOff>177800</xdr:colOff>
      <xdr:row>38</xdr:row>
      <xdr:rowOff>6055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67654"/>
          <a:ext cx="698500" cy="6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274423</xdr:rowOff>
    </xdr:from>
    <xdr:to>
      <xdr:col>29</xdr:col>
      <xdr:colOff>177800</xdr:colOff>
      <xdr:row>38</xdr:row>
      <xdr:rowOff>33123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9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119500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281155</xdr:rowOff>
    </xdr:from>
    <xdr:to>
      <xdr:col>26</xdr:col>
      <xdr:colOff>101600</xdr:colOff>
      <xdr:row>38</xdr:row>
      <xdr:rowOff>39855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05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50032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74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286900</xdr:rowOff>
    </xdr:from>
    <xdr:to>
      <xdr:col>22</xdr:col>
      <xdr:colOff>165100</xdr:colOff>
      <xdr:row>38</xdr:row>
      <xdr:rowOff>45600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11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30377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9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298155</xdr:rowOff>
    </xdr:from>
    <xdr:to>
      <xdr:col>19</xdr:col>
      <xdr:colOff>38100</xdr:colOff>
      <xdr:row>38</xdr:row>
      <xdr:rowOff>56855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22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41632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0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292154</xdr:rowOff>
    </xdr:from>
    <xdr:to>
      <xdr:col>15</xdr:col>
      <xdr:colOff>101600</xdr:colOff>
      <xdr:row>38</xdr:row>
      <xdr:rowOff>50854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1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35631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0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25,213
24,719
376.30
20,351,465
18,624,727
1,334,484
10,246,843
21,381,493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56007</xdr:rowOff>
    </xdr:from>
    <xdr:to>
      <xdr:col>24</xdr:col>
      <xdr:colOff>63500</xdr:colOff>
      <xdr:row>36</xdr:row>
      <xdr:rowOff>102159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28207"/>
          <a:ext cx="838200" cy="4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102159</xdr:rowOff>
    </xdr:from>
    <xdr:to>
      <xdr:col>19</xdr:col>
      <xdr:colOff>177800</xdr:colOff>
      <xdr:row>36</xdr:row>
      <xdr:rowOff>154203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74359"/>
          <a:ext cx="889000" cy="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154203</xdr:rowOff>
    </xdr:from>
    <xdr:to>
      <xdr:col>15</xdr:col>
      <xdr:colOff>50800</xdr:colOff>
      <xdr:row>37</xdr:row>
      <xdr:rowOff>29769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26403"/>
          <a:ext cx="88900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170421</xdr:rowOff>
    </xdr:from>
    <xdr:to>
      <xdr:col>10</xdr:col>
      <xdr:colOff>114300</xdr:colOff>
      <xdr:row>37</xdr:row>
      <xdr:rowOff>29769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42621"/>
          <a:ext cx="889000" cy="3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5207</xdr:rowOff>
    </xdr:from>
    <xdr:to>
      <xdr:col>24</xdr:col>
      <xdr:colOff>114300</xdr:colOff>
      <xdr:row>36</xdr:row>
      <xdr:rowOff>106807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7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155084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5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51359</xdr:rowOff>
    </xdr:from>
    <xdr:to>
      <xdr:col>20</xdr:col>
      <xdr:colOff>38100</xdr:colOff>
      <xdr:row>36</xdr:row>
      <xdr:rowOff>152959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2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144086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1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103403</xdr:rowOff>
    </xdr:from>
    <xdr:to>
      <xdr:col>15</xdr:col>
      <xdr:colOff>101600</xdr:colOff>
      <xdr:row>37</xdr:row>
      <xdr:rowOff>33553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7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50080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5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150419</xdr:rowOff>
    </xdr:from>
    <xdr:to>
      <xdr:col>10</xdr:col>
      <xdr:colOff>165100</xdr:colOff>
      <xdr:row>37</xdr:row>
      <xdr:rowOff>80569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71696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119621</xdr:rowOff>
    </xdr:from>
    <xdr:to>
      <xdr:col>6</xdr:col>
      <xdr:colOff>38100</xdr:colOff>
      <xdr:row>37</xdr:row>
      <xdr:rowOff>49771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66298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6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128064</xdr:rowOff>
    </xdr:from>
    <xdr:to>
      <xdr:col>24</xdr:col>
      <xdr:colOff>63500</xdr:colOff>
      <xdr:row>57</xdr:row>
      <xdr:rowOff>143040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00714"/>
          <a:ext cx="838200" cy="1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143040</xdr:rowOff>
    </xdr:from>
    <xdr:to>
      <xdr:col>19</xdr:col>
      <xdr:colOff>177800</xdr:colOff>
      <xdr:row>57</xdr:row>
      <xdr:rowOff>167548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915690"/>
          <a:ext cx="889000" cy="2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167548</xdr:rowOff>
    </xdr:from>
    <xdr:to>
      <xdr:col>15</xdr:col>
      <xdr:colOff>50800</xdr:colOff>
      <xdr:row>58</xdr:row>
      <xdr:rowOff>5000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40198"/>
          <a:ext cx="889000" cy="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165264</xdr:rowOff>
    </xdr:from>
    <xdr:to>
      <xdr:col>10</xdr:col>
      <xdr:colOff>114300</xdr:colOff>
      <xdr:row>58</xdr:row>
      <xdr:rowOff>5000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937914"/>
          <a:ext cx="889000" cy="1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77264</xdr:rowOff>
    </xdr:from>
    <xdr:to>
      <xdr:col>24</xdr:col>
      <xdr:colOff>114300</xdr:colOff>
      <xdr:row>58</xdr:row>
      <xdr:rowOff>7414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4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92240</xdr:rowOff>
    </xdr:from>
    <xdr:to>
      <xdr:col>20</xdr:col>
      <xdr:colOff>38100</xdr:colOff>
      <xdr:row>58</xdr:row>
      <xdr:rowOff>22390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13517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116748</xdr:rowOff>
    </xdr:from>
    <xdr:to>
      <xdr:col>15</xdr:col>
      <xdr:colOff>101600</xdr:colOff>
      <xdr:row>58</xdr:row>
      <xdr:rowOff>46898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8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38025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8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125650</xdr:rowOff>
    </xdr:from>
    <xdr:to>
      <xdr:col>10</xdr:col>
      <xdr:colOff>165100</xdr:colOff>
      <xdr:row>58</xdr:row>
      <xdr:rowOff>55800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9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46927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114464</xdr:rowOff>
    </xdr:from>
    <xdr:to>
      <xdr:col>6</xdr:col>
      <xdr:colOff>38100</xdr:colOff>
      <xdr:row>58</xdr:row>
      <xdr:rowOff>44614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8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35741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7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85489</xdr:rowOff>
    </xdr:from>
    <xdr:to>
      <xdr:col>24</xdr:col>
      <xdr:colOff>63500</xdr:colOff>
      <xdr:row>79</xdr:row>
      <xdr:rowOff>88477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630039"/>
          <a:ext cx="8382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88477</xdr:rowOff>
    </xdr:from>
    <xdr:to>
      <xdr:col>19</xdr:col>
      <xdr:colOff>177800</xdr:colOff>
      <xdr:row>79</xdr:row>
      <xdr:rowOff>90976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633027"/>
          <a:ext cx="889000" cy="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88739</xdr:rowOff>
    </xdr:from>
    <xdr:to>
      <xdr:col>15</xdr:col>
      <xdr:colOff>50800</xdr:colOff>
      <xdr:row>79</xdr:row>
      <xdr:rowOff>90976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633289"/>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88739</xdr:rowOff>
    </xdr:from>
    <xdr:to>
      <xdr:col>10</xdr:col>
      <xdr:colOff>114300</xdr:colOff>
      <xdr:row>79</xdr:row>
      <xdr:rowOff>90698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633289"/>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34689</xdr:rowOff>
    </xdr:from>
    <xdr:to>
      <xdr:col>24</xdr:col>
      <xdr:colOff>114300</xdr:colOff>
      <xdr:row>79</xdr:row>
      <xdr:rowOff>136289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7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121066</xdr:rowOff>
    </xdr:from>
    <xdr:ext cx="378565"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94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37677</xdr:rowOff>
    </xdr:from>
    <xdr:to>
      <xdr:col>20</xdr:col>
      <xdr:colOff>38100</xdr:colOff>
      <xdr:row>79</xdr:row>
      <xdr:rowOff>139277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130404</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8017" y="13674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40176</xdr:rowOff>
    </xdr:from>
    <xdr:to>
      <xdr:col>15</xdr:col>
      <xdr:colOff>101600</xdr:colOff>
      <xdr:row>79</xdr:row>
      <xdr:rowOff>141776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8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132903</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719017" y="13677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37939</xdr:rowOff>
    </xdr:from>
    <xdr:to>
      <xdr:col>10</xdr:col>
      <xdr:colOff>165100</xdr:colOff>
      <xdr:row>79</xdr:row>
      <xdr:rowOff>139539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8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130666</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830017" y="13675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39898</xdr:rowOff>
    </xdr:from>
    <xdr:to>
      <xdr:col>6</xdr:col>
      <xdr:colOff>38100</xdr:colOff>
      <xdr:row>79</xdr:row>
      <xdr:rowOff>141498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8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132625</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941017" y="13677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21132</xdr:rowOff>
    </xdr:from>
    <xdr:to>
      <xdr:col>24</xdr:col>
      <xdr:colOff>63500</xdr:colOff>
      <xdr:row>96</xdr:row>
      <xdr:rowOff>41227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08882"/>
          <a:ext cx="838200" cy="19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41227</xdr:rowOff>
    </xdr:from>
    <xdr:to>
      <xdr:col>19</xdr:col>
      <xdr:colOff>177800</xdr:colOff>
      <xdr:row>96</xdr:row>
      <xdr:rowOff>51225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00427"/>
          <a:ext cx="889000" cy="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51225</xdr:rowOff>
    </xdr:from>
    <xdr:to>
      <xdr:col>15</xdr:col>
      <xdr:colOff>50800</xdr:colOff>
      <xdr:row>96</xdr:row>
      <xdr:rowOff>55583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10425"/>
          <a:ext cx="889000" cy="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55583</xdr:rowOff>
    </xdr:from>
    <xdr:to>
      <xdr:col>10</xdr:col>
      <xdr:colOff>114300</xdr:colOff>
      <xdr:row>96</xdr:row>
      <xdr:rowOff>85666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14783"/>
          <a:ext cx="889000" cy="3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141782</xdr:rowOff>
    </xdr:from>
    <xdr:to>
      <xdr:col>24</xdr:col>
      <xdr:colOff>114300</xdr:colOff>
      <xdr:row>95</xdr:row>
      <xdr:rowOff>71932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5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164659</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109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161877</xdr:rowOff>
    </xdr:from>
    <xdr:to>
      <xdr:col>20</xdr:col>
      <xdr:colOff>38100</xdr:colOff>
      <xdr:row>96</xdr:row>
      <xdr:rowOff>92027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4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108554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22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425</xdr:rowOff>
    </xdr:from>
    <xdr:to>
      <xdr:col>15</xdr:col>
      <xdr:colOff>101600</xdr:colOff>
      <xdr:row>96</xdr:row>
      <xdr:rowOff>102025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118552</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23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4783</xdr:rowOff>
    </xdr:from>
    <xdr:to>
      <xdr:col>10</xdr:col>
      <xdr:colOff>165100</xdr:colOff>
      <xdr:row>96</xdr:row>
      <xdr:rowOff>106383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6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122910</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23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34866</xdr:rowOff>
    </xdr:from>
    <xdr:to>
      <xdr:col>6</xdr:col>
      <xdr:colOff>38100</xdr:colOff>
      <xdr:row>96</xdr:row>
      <xdr:rowOff>136466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152993</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26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152349</xdr:rowOff>
    </xdr:from>
    <xdr:to>
      <xdr:col>55</xdr:col>
      <xdr:colOff>0</xdr:colOff>
      <xdr:row>35</xdr:row>
      <xdr:rowOff>111270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810199"/>
          <a:ext cx="838200" cy="30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152349</xdr:rowOff>
    </xdr:from>
    <xdr:to>
      <xdr:col>50</xdr:col>
      <xdr:colOff>114300</xdr:colOff>
      <xdr:row>36</xdr:row>
      <xdr:rowOff>98346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810199"/>
          <a:ext cx="889000" cy="46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35649</xdr:rowOff>
    </xdr:from>
    <xdr:to>
      <xdr:col>45</xdr:col>
      <xdr:colOff>177800</xdr:colOff>
      <xdr:row>36</xdr:row>
      <xdr:rowOff>98346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207849"/>
          <a:ext cx="889000" cy="6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161185</xdr:rowOff>
    </xdr:from>
    <xdr:to>
      <xdr:col>41</xdr:col>
      <xdr:colOff>50800</xdr:colOff>
      <xdr:row>36</xdr:row>
      <xdr:rowOff>35649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5990485"/>
          <a:ext cx="889000" cy="21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60470</xdr:rowOff>
    </xdr:from>
    <xdr:to>
      <xdr:col>55</xdr:col>
      <xdr:colOff>50800</xdr:colOff>
      <xdr:row>35</xdr:row>
      <xdr:rowOff>162070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83347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1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101549</xdr:rowOff>
    </xdr:from>
    <xdr:to>
      <xdr:col>50</xdr:col>
      <xdr:colOff>165100</xdr:colOff>
      <xdr:row>34</xdr:row>
      <xdr:rowOff>31699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75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48226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53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47546</xdr:rowOff>
    </xdr:from>
    <xdr:to>
      <xdr:col>46</xdr:col>
      <xdr:colOff>38100</xdr:colOff>
      <xdr:row>36</xdr:row>
      <xdr:rowOff>149146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1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165673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9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156299</xdr:rowOff>
    </xdr:from>
    <xdr:to>
      <xdr:col>41</xdr:col>
      <xdr:colOff>101600</xdr:colOff>
      <xdr:row>36</xdr:row>
      <xdr:rowOff>86449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5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102976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3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110385</xdr:rowOff>
    </xdr:from>
    <xdr:to>
      <xdr:col>36</xdr:col>
      <xdr:colOff>165100</xdr:colOff>
      <xdr:row>35</xdr:row>
      <xdr:rowOff>40535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93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57062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71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84626</xdr:rowOff>
    </xdr:from>
    <xdr:to>
      <xdr:col>55</xdr:col>
      <xdr:colOff>0</xdr:colOff>
      <xdr:row>56</xdr:row>
      <xdr:rowOff>121824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514376"/>
          <a:ext cx="838200" cy="20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65332</xdr:rowOff>
    </xdr:from>
    <xdr:to>
      <xdr:col>50</xdr:col>
      <xdr:colOff>114300</xdr:colOff>
      <xdr:row>55</xdr:row>
      <xdr:rowOff>84626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323632"/>
          <a:ext cx="889000" cy="19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65332</xdr:rowOff>
    </xdr:from>
    <xdr:to>
      <xdr:col>45</xdr:col>
      <xdr:colOff>177800</xdr:colOff>
      <xdr:row>55</xdr:row>
      <xdr:rowOff>149978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323632"/>
          <a:ext cx="889000" cy="25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149978</xdr:rowOff>
    </xdr:from>
    <xdr:to>
      <xdr:col>41</xdr:col>
      <xdr:colOff>50800</xdr:colOff>
      <xdr:row>57</xdr:row>
      <xdr:rowOff>9704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579728"/>
          <a:ext cx="889000" cy="20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71024</xdr:rowOff>
    </xdr:from>
    <xdr:to>
      <xdr:col>55</xdr:col>
      <xdr:colOff>50800</xdr:colOff>
      <xdr:row>57</xdr:row>
      <xdr:rowOff>1174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7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49451</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5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33826</xdr:rowOff>
    </xdr:from>
    <xdr:to>
      <xdr:col>50</xdr:col>
      <xdr:colOff>165100</xdr:colOff>
      <xdr:row>55</xdr:row>
      <xdr:rowOff>135426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46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151953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23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14532</xdr:rowOff>
    </xdr:from>
    <xdr:to>
      <xdr:col>46</xdr:col>
      <xdr:colOff>38100</xdr:colOff>
      <xdr:row>54</xdr:row>
      <xdr:rowOff>116132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27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132659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04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99178</xdr:rowOff>
    </xdr:from>
    <xdr:to>
      <xdr:col>41</xdr:col>
      <xdr:colOff>101600</xdr:colOff>
      <xdr:row>56</xdr:row>
      <xdr:rowOff>29328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52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45855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30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130354</xdr:rowOff>
    </xdr:from>
    <xdr:to>
      <xdr:col>36</xdr:col>
      <xdr:colOff>165100</xdr:colOff>
      <xdr:row>57</xdr:row>
      <xdr:rowOff>60504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3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51631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82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29115</xdr:rowOff>
    </xdr:from>
    <xdr:to>
      <xdr:col>55</xdr:col>
      <xdr:colOff>0</xdr:colOff>
      <xdr:row>77</xdr:row>
      <xdr:rowOff>114937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230765"/>
          <a:ext cx="838200" cy="8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114937</xdr:rowOff>
    </xdr:from>
    <xdr:to>
      <xdr:col>50</xdr:col>
      <xdr:colOff>114300</xdr:colOff>
      <xdr:row>78</xdr:row>
      <xdr:rowOff>19690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316587"/>
          <a:ext cx="889000" cy="7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19690</xdr:rowOff>
    </xdr:from>
    <xdr:to>
      <xdr:col>45</xdr:col>
      <xdr:colOff>177800</xdr:colOff>
      <xdr:row>78</xdr:row>
      <xdr:rowOff>21845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392790"/>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160795</xdr:rowOff>
    </xdr:from>
    <xdr:to>
      <xdr:col>41</xdr:col>
      <xdr:colOff>50800</xdr:colOff>
      <xdr:row>78</xdr:row>
      <xdr:rowOff>21845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362445"/>
          <a:ext cx="889000" cy="3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149765</xdr:rowOff>
    </xdr:from>
    <xdr:to>
      <xdr:col>55</xdr:col>
      <xdr:colOff>50800</xdr:colOff>
      <xdr:row>77</xdr:row>
      <xdr:rowOff>79915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1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1192</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03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64137</xdr:rowOff>
    </xdr:from>
    <xdr:to>
      <xdr:col>50</xdr:col>
      <xdr:colOff>165100</xdr:colOff>
      <xdr:row>77</xdr:row>
      <xdr:rowOff>165737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26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156864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35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140340</xdr:rowOff>
    </xdr:from>
    <xdr:to>
      <xdr:col>46</xdr:col>
      <xdr:colOff>38100</xdr:colOff>
      <xdr:row>78</xdr:row>
      <xdr:rowOff>70490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61617</xdr:rowOff>
    </xdr:from>
    <xdr:ext cx="378565"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61017" y="13434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142495</xdr:rowOff>
    </xdr:from>
    <xdr:to>
      <xdr:col>41</xdr:col>
      <xdr:colOff>101600</xdr:colOff>
      <xdr:row>78</xdr:row>
      <xdr:rowOff>72645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4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63772</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2017" y="13436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109995</xdr:rowOff>
    </xdr:from>
    <xdr:to>
      <xdr:col>36</xdr:col>
      <xdr:colOff>165100</xdr:colOff>
      <xdr:row>78</xdr:row>
      <xdr:rowOff>40145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31272</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40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117918</xdr:rowOff>
    </xdr:from>
    <xdr:to>
      <xdr:col>55</xdr:col>
      <xdr:colOff>0</xdr:colOff>
      <xdr:row>97</xdr:row>
      <xdr:rowOff>107970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577118"/>
          <a:ext cx="838200" cy="16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85723</xdr:rowOff>
    </xdr:from>
    <xdr:to>
      <xdr:col>50</xdr:col>
      <xdr:colOff>114300</xdr:colOff>
      <xdr:row>96</xdr:row>
      <xdr:rowOff>117918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373473"/>
          <a:ext cx="889000" cy="20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85723</xdr:rowOff>
    </xdr:from>
    <xdr:to>
      <xdr:col>45</xdr:col>
      <xdr:colOff>177800</xdr:colOff>
      <xdr:row>96</xdr:row>
      <xdr:rowOff>114934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373473"/>
          <a:ext cx="889000" cy="20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114934</xdr:rowOff>
    </xdr:from>
    <xdr:to>
      <xdr:col>41</xdr:col>
      <xdr:colOff>50800</xdr:colOff>
      <xdr:row>98</xdr:row>
      <xdr:rowOff>18190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574134"/>
          <a:ext cx="889000" cy="24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57170</xdr:rowOff>
    </xdr:from>
    <xdr:to>
      <xdr:col>55</xdr:col>
      <xdr:colOff>50800</xdr:colOff>
      <xdr:row>97</xdr:row>
      <xdr:rowOff>158770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6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35597</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67118</xdr:rowOff>
    </xdr:from>
    <xdr:to>
      <xdr:col>50</xdr:col>
      <xdr:colOff>165100</xdr:colOff>
      <xdr:row>96</xdr:row>
      <xdr:rowOff>168718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52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13795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0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34923</xdr:rowOff>
    </xdr:from>
    <xdr:to>
      <xdr:col>46</xdr:col>
      <xdr:colOff>38100</xdr:colOff>
      <xdr:row>95</xdr:row>
      <xdr:rowOff>136523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32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153050</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50795" y="1609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64134</xdr:rowOff>
    </xdr:from>
    <xdr:to>
      <xdr:col>41</xdr:col>
      <xdr:colOff>101600</xdr:colOff>
      <xdr:row>96</xdr:row>
      <xdr:rowOff>165734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52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10811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9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138840</xdr:rowOff>
    </xdr:from>
    <xdr:to>
      <xdr:col>36</xdr:col>
      <xdr:colOff>165100</xdr:colOff>
      <xdr:row>98</xdr:row>
      <xdr:rowOff>68990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6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60117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6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156645</xdr:rowOff>
    </xdr:from>
    <xdr:to>
      <xdr:col>85</xdr:col>
      <xdr:colOff>127000</xdr:colOff>
      <xdr:row>37</xdr:row>
      <xdr:rowOff>158205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500295"/>
          <a:ext cx="838200" cy="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76629</xdr:rowOff>
    </xdr:from>
    <xdr:to>
      <xdr:col>81</xdr:col>
      <xdr:colOff>50800</xdr:colOff>
      <xdr:row>37</xdr:row>
      <xdr:rowOff>158205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420279"/>
          <a:ext cx="889000" cy="8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102158</xdr:rowOff>
    </xdr:from>
    <xdr:to>
      <xdr:col>76</xdr:col>
      <xdr:colOff>114300</xdr:colOff>
      <xdr:row>37</xdr:row>
      <xdr:rowOff>76629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5931458"/>
          <a:ext cx="889000" cy="48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5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102158</xdr:rowOff>
    </xdr:from>
    <xdr:to>
      <xdr:col>71</xdr:col>
      <xdr:colOff>177800</xdr:colOff>
      <xdr:row>34</xdr:row>
      <xdr:rowOff>110742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5931458"/>
          <a:ext cx="889000" cy="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5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36837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55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105845</xdr:rowOff>
    </xdr:from>
    <xdr:to>
      <xdr:col>85</xdr:col>
      <xdr:colOff>177800</xdr:colOff>
      <xdr:row>38</xdr:row>
      <xdr:rowOff>35995</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107405</xdr:rowOff>
    </xdr:from>
    <xdr:to>
      <xdr:col>81</xdr:col>
      <xdr:colOff>101600</xdr:colOff>
      <xdr:row>38</xdr:row>
      <xdr:rowOff>37555</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5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28682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4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25829</xdr:rowOff>
    </xdr:from>
    <xdr:to>
      <xdr:col>76</xdr:col>
      <xdr:colOff>165100</xdr:colOff>
      <xdr:row>37</xdr:row>
      <xdr:rowOff>127429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3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143956</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1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51358</xdr:rowOff>
    </xdr:from>
    <xdr:to>
      <xdr:col>72</xdr:col>
      <xdr:colOff>38100</xdr:colOff>
      <xdr:row>34</xdr:row>
      <xdr:rowOff>152958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588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169485</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03795" y="565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59942</xdr:rowOff>
    </xdr:from>
    <xdr:to>
      <xdr:col>67</xdr:col>
      <xdr:colOff>101600</xdr:colOff>
      <xdr:row>34</xdr:row>
      <xdr:rowOff>161542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588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6619</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14795" y="5664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19093</xdr:rowOff>
    </xdr:from>
    <xdr:to>
      <xdr:col>85</xdr:col>
      <xdr:colOff>127000</xdr:colOff>
      <xdr:row>78</xdr:row>
      <xdr:rowOff>46901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92193"/>
          <a:ext cx="838200" cy="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44360</xdr:rowOff>
    </xdr:from>
    <xdr:to>
      <xdr:col>81</xdr:col>
      <xdr:colOff>50800</xdr:colOff>
      <xdr:row>78</xdr:row>
      <xdr:rowOff>46901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41746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44360</xdr:rowOff>
    </xdr:from>
    <xdr:to>
      <xdr:col>76</xdr:col>
      <xdr:colOff>114300</xdr:colOff>
      <xdr:row>78</xdr:row>
      <xdr:rowOff>71819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17460"/>
          <a:ext cx="889000" cy="2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71819</xdr:rowOff>
    </xdr:from>
    <xdr:to>
      <xdr:col>71</xdr:col>
      <xdr:colOff>177800</xdr:colOff>
      <xdr:row>78</xdr:row>
      <xdr:rowOff>83320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44919"/>
          <a:ext cx="889000" cy="1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139743</xdr:rowOff>
    </xdr:from>
    <xdr:to>
      <xdr:col>85</xdr:col>
      <xdr:colOff>177800</xdr:colOff>
      <xdr:row>78</xdr:row>
      <xdr:rowOff>69893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4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162620</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9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167551</xdr:rowOff>
    </xdr:from>
    <xdr:to>
      <xdr:col>81</xdr:col>
      <xdr:colOff>101600</xdr:colOff>
      <xdr:row>78</xdr:row>
      <xdr:rowOff>97701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6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88828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46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165010</xdr:rowOff>
    </xdr:from>
    <xdr:to>
      <xdr:col>76</xdr:col>
      <xdr:colOff>165100</xdr:colOff>
      <xdr:row>78</xdr:row>
      <xdr:rowOff>95160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6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111687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14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21019</xdr:rowOff>
    </xdr:from>
    <xdr:to>
      <xdr:col>72</xdr:col>
      <xdr:colOff>38100</xdr:colOff>
      <xdr:row>78</xdr:row>
      <xdr:rowOff>122619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9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113746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32520</xdr:rowOff>
    </xdr:from>
    <xdr:to>
      <xdr:col>67</xdr:col>
      <xdr:colOff>101600</xdr:colOff>
      <xdr:row>78</xdr:row>
      <xdr:rowOff>134120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125247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4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96538</xdr:rowOff>
    </xdr:from>
    <xdr:to>
      <xdr:col>85</xdr:col>
      <xdr:colOff>127000</xdr:colOff>
      <xdr:row>98</xdr:row>
      <xdr:rowOff>130350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98638"/>
          <a:ext cx="838200" cy="3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73437</xdr:rowOff>
    </xdr:from>
    <xdr:to>
      <xdr:col>81</xdr:col>
      <xdr:colOff>50800</xdr:colOff>
      <xdr:row>98</xdr:row>
      <xdr:rowOff>130350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875537"/>
          <a:ext cx="889000" cy="5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21222</xdr:rowOff>
    </xdr:from>
    <xdr:to>
      <xdr:col>76</xdr:col>
      <xdr:colOff>114300</xdr:colOff>
      <xdr:row>98</xdr:row>
      <xdr:rowOff>73437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823322"/>
          <a:ext cx="889000" cy="5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123305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21222</xdr:rowOff>
    </xdr:from>
    <xdr:to>
      <xdr:col>71</xdr:col>
      <xdr:colOff>177800</xdr:colOff>
      <xdr:row>98</xdr:row>
      <xdr:rowOff>40343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823322"/>
          <a:ext cx="889000" cy="1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132380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135413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45738</xdr:rowOff>
    </xdr:from>
    <xdr:to>
      <xdr:col>85</xdr:col>
      <xdr:colOff>177800</xdr:colOff>
      <xdr:row>98</xdr:row>
      <xdr:rowOff>147338</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4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132115</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6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79550</xdr:rowOff>
    </xdr:from>
    <xdr:to>
      <xdr:col>81</xdr:col>
      <xdr:colOff>101600</xdr:colOff>
      <xdr:row>99</xdr:row>
      <xdr:rowOff>9700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827</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97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22637</xdr:rowOff>
    </xdr:from>
    <xdr:to>
      <xdr:col>76</xdr:col>
      <xdr:colOff>165100</xdr:colOff>
      <xdr:row>98</xdr:row>
      <xdr:rowOff>124237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140764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9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141872</xdr:rowOff>
    </xdr:from>
    <xdr:to>
      <xdr:col>72</xdr:col>
      <xdr:colOff>38100</xdr:colOff>
      <xdr:row>98</xdr:row>
      <xdr:rowOff>72022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77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88549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4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160993</xdr:rowOff>
    </xdr:from>
    <xdr:to>
      <xdr:col>67</xdr:col>
      <xdr:colOff>101600</xdr:colOff>
      <xdr:row>98</xdr:row>
      <xdr:rowOff>91143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79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107670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56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24847</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9968947"/>
          <a:ext cx="889000" cy="19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24847</xdr:rowOff>
    </xdr:from>
    <xdr:to>
      <xdr:col>107</xdr:col>
      <xdr:colOff>50800</xdr:colOff>
      <xdr:row>58</xdr:row>
      <xdr:rowOff>28524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968947"/>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153528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09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28524</xdr:rowOff>
    </xdr:from>
    <xdr:to>
      <xdr:col>102</xdr:col>
      <xdr:colOff>114300</xdr:colOff>
      <xdr:row>59</xdr:row>
      <xdr:rowOff>25247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9972624"/>
          <a:ext cx="889000" cy="16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151395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145497</xdr:rowOff>
    </xdr:from>
    <xdr:to>
      <xdr:col>107</xdr:col>
      <xdr:colOff>101600</xdr:colOff>
      <xdr:row>58</xdr:row>
      <xdr:rowOff>75647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1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92174</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69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149174</xdr:rowOff>
    </xdr:from>
    <xdr:to>
      <xdr:col>102</xdr:col>
      <xdr:colOff>165100</xdr:colOff>
      <xdr:row>58</xdr:row>
      <xdr:rowOff>79324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95851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9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145897</xdr:rowOff>
    </xdr:from>
    <xdr:to>
      <xdr:col>98</xdr:col>
      <xdr:colOff>38100</xdr:colOff>
      <xdr:row>59</xdr:row>
      <xdr:rowOff>76047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8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67174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124743</xdr:rowOff>
    </xdr:from>
    <xdr:to>
      <xdr:col>116</xdr:col>
      <xdr:colOff>63500</xdr:colOff>
      <xdr:row>74</xdr:row>
      <xdr:rowOff>131519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812043"/>
          <a:ext cx="8382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131519</xdr:rowOff>
    </xdr:from>
    <xdr:to>
      <xdr:col>111</xdr:col>
      <xdr:colOff>177800</xdr:colOff>
      <xdr:row>74</xdr:row>
      <xdr:rowOff>154674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818819"/>
          <a:ext cx="889000" cy="2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145839</xdr:rowOff>
    </xdr:from>
    <xdr:to>
      <xdr:col>107</xdr:col>
      <xdr:colOff>50800</xdr:colOff>
      <xdr:row>74</xdr:row>
      <xdr:rowOff>154674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2833139"/>
          <a:ext cx="889000" cy="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145839</xdr:rowOff>
    </xdr:from>
    <xdr:to>
      <xdr:col>102</xdr:col>
      <xdr:colOff>114300</xdr:colOff>
      <xdr:row>75</xdr:row>
      <xdr:rowOff>51967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833139"/>
          <a:ext cx="889000" cy="7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73943</xdr:rowOff>
    </xdr:from>
    <xdr:to>
      <xdr:col>116</xdr:col>
      <xdr:colOff>114300</xdr:colOff>
      <xdr:row>75</xdr:row>
      <xdr:rowOff>4093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7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96820</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61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80719</xdr:rowOff>
    </xdr:from>
    <xdr:to>
      <xdr:col>112</xdr:col>
      <xdr:colOff>38100</xdr:colOff>
      <xdr:row>75</xdr:row>
      <xdr:rowOff>10869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76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27396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54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103874</xdr:rowOff>
    </xdr:from>
    <xdr:to>
      <xdr:col>107</xdr:col>
      <xdr:colOff>101600</xdr:colOff>
      <xdr:row>75</xdr:row>
      <xdr:rowOff>34024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7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50551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56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95039</xdr:rowOff>
    </xdr:from>
    <xdr:to>
      <xdr:col>102</xdr:col>
      <xdr:colOff>165100</xdr:colOff>
      <xdr:row>75</xdr:row>
      <xdr:rowOff>25189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78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41716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5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1167</xdr:rowOff>
    </xdr:from>
    <xdr:to>
      <xdr:col>98</xdr:col>
      <xdr:colOff>38100</xdr:colOff>
      <xdr:row>75</xdr:row>
      <xdr:rowOff>102767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85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119294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6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738,695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65,355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162,462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61,197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円多くなっている。また、昨年度から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79,218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円減少しており、昨年度の特別定額給付事業が主な要因である。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・普通建設事業費（新規整備）は、住民一人あたり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29,350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円多くなっている。また、昨年度から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円増加しており、市営住宅建設事業、保育施設の移転改修事業が主な要因である。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・普通建設事業費（更新整備）は、住民一人あたり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44,440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円少なくなっている。また、昨年度から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35,324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円減少しており、前年度の防災行政無線デジタル化整備事業が主な要因である。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25,213
24,719
376.30
20,351,465
18,624,727
1,334,484
10,246,843
21,381,493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100076</xdr:rowOff>
    </xdr:from>
    <xdr:to>
      <xdr:col>24</xdr:col>
      <xdr:colOff>63500</xdr:colOff>
      <xdr:row>35</xdr:row>
      <xdr:rowOff>108458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00826"/>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100076</xdr:rowOff>
    </xdr:from>
    <xdr:to>
      <xdr:col>19</xdr:col>
      <xdr:colOff>177800</xdr:colOff>
      <xdr:row>35</xdr:row>
      <xdr:rowOff>103696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00826"/>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103696</xdr:rowOff>
    </xdr:from>
    <xdr:to>
      <xdr:col>15</xdr:col>
      <xdr:colOff>50800</xdr:colOff>
      <xdr:row>35</xdr:row>
      <xdr:rowOff>137414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04446"/>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125984</xdr:rowOff>
    </xdr:from>
    <xdr:to>
      <xdr:col>10</xdr:col>
      <xdr:colOff>114300</xdr:colOff>
      <xdr:row>35</xdr:row>
      <xdr:rowOff>137414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2673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57658</xdr:rowOff>
    </xdr:from>
    <xdr:to>
      <xdr:col>24</xdr:col>
      <xdr:colOff>114300</xdr:colOff>
      <xdr:row>35</xdr:row>
      <xdr:rowOff>159258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5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80535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0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49276</xdr:rowOff>
    </xdr:from>
    <xdr:to>
      <xdr:col>20</xdr:col>
      <xdr:colOff>38100</xdr:colOff>
      <xdr:row>35</xdr:row>
      <xdr:rowOff>150876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167403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2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52896</xdr:rowOff>
    </xdr:from>
    <xdr:to>
      <xdr:col>15</xdr:col>
      <xdr:colOff>101600</xdr:colOff>
      <xdr:row>35</xdr:row>
      <xdr:rowOff>154496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5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171023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86614</xdr:rowOff>
    </xdr:from>
    <xdr:to>
      <xdr:col>10</xdr:col>
      <xdr:colOff>165100</xdr:colOff>
      <xdr:row>36</xdr:row>
      <xdr:rowOff>16764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75184</xdr:rowOff>
    </xdr:from>
    <xdr:to>
      <xdr:col>6</xdr:col>
      <xdr:colOff>38100</xdr:colOff>
      <xdr:row>36</xdr:row>
      <xdr:rowOff>5334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21861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170052</xdr:rowOff>
    </xdr:from>
    <xdr:to>
      <xdr:col>24</xdr:col>
      <xdr:colOff>63500</xdr:colOff>
      <xdr:row>58</xdr:row>
      <xdr:rowOff>97826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42702"/>
          <a:ext cx="838200" cy="9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170052</xdr:rowOff>
    </xdr:from>
    <xdr:to>
      <xdr:col>19</xdr:col>
      <xdr:colOff>177800</xdr:colOff>
      <xdr:row>58</xdr:row>
      <xdr:rowOff>92389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42702"/>
          <a:ext cx="889000" cy="9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67871</xdr:rowOff>
    </xdr:from>
    <xdr:to>
      <xdr:col>15</xdr:col>
      <xdr:colOff>50800</xdr:colOff>
      <xdr:row>58</xdr:row>
      <xdr:rowOff>92389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11971"/>
          <a:ext cx="889000" cy="2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67871</xdr:rowOff>
    </xdr:from>
    <xdr:to>
      <xdr:col>10</xdr:col>
      <xdr:colOff>114300</xdr:colOff>
      <xdr:row>58</xdr:row>
      <xdr:rowOff>91801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11971"/>
          <a:ext cx="889000" cy="2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47026</xdr:rowOff>
    </xdr:from>
    <xdr:to>
      <xdr:col>24</xdr:col>
      <xdr:colOff>114300</xdr:colOff>
      <xdr:row>58</xdr:row>
      <xdr:rowOff>148626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9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119252</xdr:rowOff>
    </xdr:from>
    <xdr:to>
      <xdr:col>20</xdr:col>
      <xdr:colOff>38100</xdr:colOff>
      <xdr:row>58</xdr:row>
      <xdr:rowOff>49402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40529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8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41589</xdr:rowOff>
    </xdr:from>
    <xdr:to>
      <xdr:col>15</xdr:col>
      <xdr:colOff>101600</xdr:colOff>
      <xdr:row>58</xdr:row>
      <xdr:rowOff>143189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134316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7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17071</xdr:rowOff>
    </xdr:from>
    <xdr:to>
      <xdr:col>10</xdr:col>
      <xdr:colOff>165100</xdr:colOff>
      <xdr:row>58</xdr:row>
      <xdr:rowOff>118671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135198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3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41001</xdr:rowOff>
    </xdr:from>
    <xdr:to>
      <xdr:col>6</xdr:col>
      <xdr:colOff>38100</xdr:colOff>
      <xdr:row>58</xdr:row>
      <xdr:rowOff>142601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8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6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112250</xdr:rowOff>
    </xdr:from>
    <xdr:to>
      <xdr:col>24</xdr:col>
      <xdr:colOff>63500</xdr:colOff>
      <xdr:row>75</xdr:row>
      <xdr:rowOff>78147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99550"/>
          <a:ext cx="838200" cy="13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78147</xdr:rowOff>
    </xdr:from>
    <xdr:to>
      <xdr:col>19</xdr:col>
      <xdr:colOff>177800</xdr:colOff>
      <xdr:row>75</xdr:row>
      <xdr:rowOff>115267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36897"/>
          <a:ext cx="889000" cy="3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115267</xdr:rowOff>
    </xdr:from>
    <xdr:to>
      <xdr:col>15</xdr:col>
      <xdr:colOff>50800</xdr:colOff>
      <xdr:row>75</xdr:row>
      <xdr:rowOff>160283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74017"/>
          <a:ext cx="889000" cy="4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147572</xdr:rowOff>
    </xdr:from>
    <xdr:to>
      <xdr:col>10</xdr:col>
      <xdr:colOff>114300</xdr:colOff>
      <xdr:row>75</xdr:row>
      <xdr:rowOff>160283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006322"/>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61450</xdr:rowOff>
    </xdr:from>
    <xdr:to>
      <xdr:col>24</xdr:col>
      <xdr:colOff>114300</xdr:colOff>
      <xdr:row>74</xdr:row>
      <xdr:rowOff>163050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84327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0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27347</xdr:rowOff>
    </xdr:from>
    <xdr:to>
      <xdr:col>20</xdr:col>
      <xdr:colOff>38100</xdr:colOff>
      <xdr:row>75</xdr:row>
      <xdr:rowOff>128947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8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145474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6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64467</xdr:rowOff>
    </xdr:from>
    <xdr:to>
      <xdr:col>15</xdr:col>
      <xdr:colOff>101600</xdr:colOff>
      <xdr:row>75</xdr:row>
      <xdr:rowOff>166067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2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11144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9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109483</xdr:rowOff>
    </xdr:from>
    <xdr:to>
      <xdr:col>10</xdr:col>
      <xdr:colOff>165100</xdr:colOff>
      <xdr:row>76</xdr:row>
      <xdr:rowOff>39633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6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56160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4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96773</xdr:rowOff>
    </xdr:from>
    <xdr:to>
      <xdr:col>6</xdr:col>
      <xdr:colOff>38100</xdr:colOff>
      <xdr:row>76</xdr:row>
      <xdr:rowOff>26922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555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43450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3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56809</xdr:rowOff>
    </xdr:from>
    <xdr:to>
      <xdr:col>24</xdr:col>
      <xdr:colOff>63500</xdr:colOff>
      <xdr:row>96</xdr:row>
      <xdr:rowOff>143388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16009"/>
          <a:ext cx="838200" cy="8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84113</xdr:rowOff>
    </xdr:from>
    <xdr:to>
      <xdr:col>19</xdr:col>
      <xdr:colOff>177800</xdr:colOff>
      <xdr:row>96</xdr:row>
      <xdr:rowOff>143388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543313"/>
          <a:ext cx="889000" cy="5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84113</xdr:rowOff>
    </xdr:from>
    <xdr:to>
      <xdr:col>15</xdr:col>
      <xdr:colOff>50800</xdr:colOff>
      <xdr:row>96</xdr:row>
      <xdr:rowOff>99878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43313"/>
          <a:ext cx="889000" cy="1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38833</xdr:rowOff>
    </xdr:from>
    <xdr:to>
      <xdr:col>10</xdr:col>
      <xdr:colOff>114300</xdr:colOff>
      <xdr:row>96</xdr:row>
      <xdr:rowOff>99878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498033"/>
          <a:ext cx="889000" cy="6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6009</xdr:rowOff>
    </xdr:from>
    <xdr:to>
      <xdr:col>24</xdr:col>
      <xdr:colOff>114300</xdr:colOff>
      <xdr:row>96</xdr:row>
      <xdr:rowOff>107609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6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28886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1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92588</xdr:rowOff>
    </xdr:from>
    <xdr:to>
      <xdr:col>20</xdr:col>
      <xdr:colOff>38100</xdr:colOff>
      <xdr:row>97</xdr:row>
      <xdr:rowOff>22738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5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13865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4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33313</xdr:rowOff>
    </xdr:from>
    <xdr:to>
      <xdr:col>15</xdr:col>
      <xdr:colOff>101600</xdr:colOff>
      <xdr:row>96</xdr:row>
      <xdr:rowOff>134913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9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151440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2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49078</xdr:rowOff>
    </xdr:from>
    <xdr:to>
      <xdr:col>10</xdr:col>
      <xdr:colOff>165100</xdr:colOff>
      <xdr:row>96</xdr:row>
      <xdr:rowOff>150678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0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167205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2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159483</xdr:rowOff>
    </xdr:from>
    <xdr:to>
      <xdr:col>6</xdr:col>
      <xdr:colOff>38100</xdr:colOff>
      <xdr:row>96</xdr:row>
      <xdr:rowOff>89633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4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106160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22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119496</xdr:rowOff>
    </xdr:from>
    <xdr:to>
      <xdr:col>54</xdr:col>
      <xdr:colOff>189865</xdr:colOff>
      <xdr:row>59</xdr:row>
      <xdr:rowOff>10084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63446"/>
          <a:ext cx="1270" cy="126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13911</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10084</xdr:rowOff>
    </xdr:from>
    <xdr:to>
      <xdr:col>55</xdr:col>
      <xdr:colOff>88900</xdr:colOff>
      <xdr:row>59</xdr:row>
      <xdr:rowOff>10084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2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66173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6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119496</xdr:rowOff>
    </xdr:from>
    <xdr:to>
      <xdr:col>55</xdr:col>
      <xdr:colOff>88900</xdr:colOff>
      <xdr:row>51</xdr:row>
      <xdr:rowOff>119496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6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121183</xdr:rowOff>
    </xdr:from>
    <xdr:to>
      <xdr:col>55</xdr:col>
      <xdr:colOff>0</xdr:colOff>
      <xdr:row>55</xdr:row>
      <xdr:rowOff>109938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379483"/>
          <a:ext cx="838200" cy="16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114299</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15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135872</xdr:rowOff>
    </xdr:from>
    <xdr:to>
      <xdr:col>55</xdr:col>
      <xdr:colOff>50800</xdr:colOff>
      <xdr:row>57</xdr:row>
      <xdr:rowOff>66022</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51090</xdr:rowOff>
    </xdr:from>
    <xdr:to>
      <xdr:col>50</xdr:col>
      <xdr:colOff>114300</xdr:colOff>
      <xdr:row>54</xdr:row>
      <xdr:rowOff>121183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309390"/>
          <a:ext cx="889000" cy="7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145614</xdr:rowOff>
    </xdr:from>
    <xdr:to>
      <xdr:col>50</xdr:col>
      <xdr:colOff>165100</xdr:colOff>
      <xdr:row>57</xdr:row>
      <xdr:rowOff>75764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66891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123796</xdr:rowOff>
    </xdr:from>
    <xdr:to>
      <xdr:col>45</xdr:col>
      <xdr:colOff>177800</xdr:colOff>
      <xdr:row>54</xdr:row>
      <xdr:rowOff>51090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210646"/>
          <a:ext cx="889000" cy="9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5831</xdr:rowOff>
    </xdr:from>
    <xdr:to>
      <xdr:col>46</xdr:col>
      <xdr:colOff>38100</xdr:colOff>
      <xdr:row>57</xdr:row>
      <xdr:rowOff>107431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98558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29319</xdr:rowOff>
    </xdr:from>
    <xdr:to>
      <xdr:col>41</xdr:col>
      <xdr:colOff>50800</xdr:colOff>
      <xdr:row>53</xdr:row>
      <xdr:rowOff>123796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8773269"/>
          <a:ext cx="889000" cy="43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169280</xdr:rowOff>
    </xdr:from>
    <xdr:to>
      <xdr:col>41</xdr:col>
      <xdr:colOff>101600</xdr:colOff>
      <xdr:row>57</xdr:row>
      <xdr:rowOff>99430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90557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6462</xdr:rowOff>
    </xdr:from>
    <xdr:to>
      <xdr:col>36</xdr:col>
      <xdr:colOff>165100</xdr:colOff>
      <xdr:row>57</xdr:row>
      <xdr:rowOff>108062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99189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87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59138</xdr:rowOff>
    </xdr:from>
    <xdr:to>
      <xdr:col>55</xdr:col>
      <xdr:colOff>50800</xdr:colOff>
      <xdr:row>55</xdr:row>
      <xdr:rowOff>160738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4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82015</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3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70383</xdr:rowOff>
    </xdr:from>
    <xdr:to>
      <xdr:col>50</xdr:col>
      <xdr:colOff>165100</xdr:colOff>
      <xdr:row>55</xdr:row>
      <xdr:rowOff>533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32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17060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10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290</xdr:rowOff>
    </xdr:from>
    <xdr:to>
      <xdr:col>46</xdr:col>
      <xdr:colOff>38100</xdr:colOff>
      <xdr:row>54</xdr:row>
      <xdr:rowOff>101890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2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118417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0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72996</xdr:rowOff>
    </xdr:from>
    <xdr:to>
      <xdr:col>41</xdr:col>
      <xdr:colOff>101600</xdr:colOff>
      <xdr:row>54</xdr:row>
      <xdr:rowOff>3146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1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19673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893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149969</xdr:rowOff>
    </xdr:from>
    <xdr:to>
      <xdr:col>36</xdr:col>
      <xdr:colOff>165100</xdr:colOff>
      <xdr:row>51</xdr:row>
      <xdr:rowOff>80119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872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96646</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84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107555</xdr:rowOff>
    </xdr:from>
    <xdr:to>
      <xdr:col>55</xdr:col>
      <xdr:colOff>0</xdr:colOff>
      <xdr:row>77</xdr:row>
      <xdr:rowOff>121641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309205"/>
          <a:ext cx="838200" cy="1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121641</xdr:rowOff>
    </xdr:from>
    <xdr:to>
      <xdr:col>50</xdr:col>
      <xdr:colOff>114300</xdr:colOff>
      <xdr:row>78</xdr:row>
      <xdr:rowOff>11926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23291"/>
          <a:ext cx="889000" cy="6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11926</xdr:rowOff>
    </xdr:from>
    <xdr:to>
      <xdr:col>45</xdr:col>
      <xdr:colOff>177800</xdr:colOff>
      <xdr:row>78</xdr:row>
      <xdr:rowOff>51402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385026"/>
          <a:ext cx="889000" cy="3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49133</xdr:rowOff>
    </xdr:from>
    <xdr:to>
      <xdr:col>41</xdr:col>
      <xdr:colOff>50800</xdr:colOff>
      <xdr:row>78</xdr:row>
      <xdr:rowOff>51402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422233"/>
          <a:ext cx="889000" cy="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56755</xdr:rowOff>
    </xdr:from>
    <xdr:to>
      <xdr:col>55</xdr:col>
      <xdr:colOff>50800</xdr:colOff>
      <xdr:row>77</xdr:row>
      <xdr:rowOff>158355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25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79632</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10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70841</xdr:rowOff>
    </xdr:from>
    <xdr:to>
      <xdr:col>50</xdr:col>
      <xdr:colOff>165100</xdr:colOff>
      <xdr:row>78</xdr:row>
      <xdr:rowOff>991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2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17518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0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132576</xdr:rowOff>
    </xdr:from>
    <xdr:to>
      <xdr:col>46</xdr:col>
      <xdr:colOff>38100</xdr:colOff>
      <xdr:row>78</xdr:row>
      <xdr:rowOff>62726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79253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1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602</xdr:rowOff>
    </xdr:from>
    <xdr:to>
      <xdr:col>41</xdr:col>
      <xdr:colOff>101600</xdr:colOff>
      <xdr:row>78</xdr:row>
      <xdr:rowOff>102202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7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118729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14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169783</xdr:rowOff>
    </xdr:from>
    <xdr:to>
      <xdr:col>36</xdr:col>
      <xdr:colOff>165100</xdr:colOff>
      <xdr:row>78</xdr:row>
      <xdr:rowOff>99933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7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116460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14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25698</xdr:rowOff>
    </xdr:from>
    <xdr:to>
      <xdr:col>55</xdr:col>
      <xdr:colOff>0</xdr:colOff>
      <xdr:row>97</xdr:row>
      <xdr:rowOff>48347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656348"/>
          <a:ext cx="838200" cy="2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82156</xdr:rowOff>
    </xdr:from>
    <xdr:to>
      <xdr:col>50</xdr:col>
      <xdr:colOff>114300</xdr:colOff>
      <xdr:row>97</xdr:row>
      <xdr:rowOff>48347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541356"/>
          <a:ext cx="889000" cy="13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82156</xdr:rowOff>
    </xdr:from>
    <xdr:to>
      <xdr:col>45</xdr:col>
      <xdr:colOff>177800</xdr:colOff>
      <xdr:row>96</xdr:row>
      <xdr:rowOff>124575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541356"/>
          <a:ext cx="889000" cy="4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124575</xdr:rowOff>
    </xdr:from>
    <xdr:to>
      <xdr:col>41</xdr:col>
      <xdr:colOff>50800</xdr:colOff>
      <xdr:row>97</xdr:row>
      <xdr:rowOff>123470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583775"/>
          <a:ext cx="889000" cy="17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146348</xdr:rowOff>
    </xdr:from>
    <xdr:to>
      <xdr:col>55</xdr:col>
      <xdr:colOff>50800</xdr:colOff>
      <xdr:row>97</xdr:row>
      <xdr:rowOff>76498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0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124775</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8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168997</xdr:rowOff>
    </xdr:from>
    <xdr:to>
      <xdr:col>50</xdr:col>
      <xdr:colOff>165100</xdr:colOff>
      <xdr:row>97</xdr:row>
      <xdr:rowOff>99147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2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90274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2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31356</xdr:rowOff>
    </xdr:from>
    <xdr:to>
      <xdr:col>46</xdr:col>
      <xdr:colOff>38100</xdr:colOff>
      <xdr:row>96</xdr:row>
      <xdr:rowOff>132956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4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149483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26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73775</xdr:rowOff>
    </xdr:from>
    <xdr:to>
      <xdr:col>41</xdr:col>
      <xdr:colOff>101600</xdr:colOff>
      <xdr:row>97</xdr:row>
      <xdr:rowOff>3925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5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20452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0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72670</xdr:rowOff>
    </xdr:from>
    <xdr:to>
      <xdr:col>36</xdr:col>
      <xdr:colOff>165100</xdr:colOff>
      <xdr:row>98</xdr:row>
      <xdr:rowOff>2820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165397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9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7093</xdr:rowOff>
    </xdr:from>
    <xdr:to>
      <xdr:col>85</xdr:col>
      <xdr:colOff>127000</xdr:colOff>
      <xdr:row>36</xdr:row>
      <xdr:rowOff>105105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5836393"/>
          <a:ext cx="838200" cy="44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7093</xdr:rowOff>
    </xdr:from>
    <xdr:to>
      <xdr:col>81</xdr:col>
      <xdr:colOff>50800</xdr:colOff>
      <xdr:row>36</xdr:row>
      <xdr:rowOff>107029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5836393"/>
          <a:ext cx="889000" cy="44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107029</xdr:rowOff>
    </xdr:from>
    <xdr:to>
      <xdr:col>76</xdr:col>
      <xdr:colOff>114300</xdr:colOff>
      <xdr:row>36</xdr:row>
      <xdr:rowOff>146539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279229"/>
          <a:ext cx="889000" cy="3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146539</xdr:rowOff>
    </xdr:from>
    <xdr:to>
      <xdr:col>71</xdr:col>
      <xdr:colOff>177800</xdr:colOff>
      <xdr:row>37</xdr:row>
      <xdr:rowOff>15380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318739"/>
          <a:ext cx="889000" cy="4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54305</xdr:rowOff>
    </xdr:from>
    <xdr:to>
      <xdr:col>85</xdr:col>
      <xdr:colOff>177800</xdr:colOff>
      <xdr:row>36</xdr:row>
      <xdr:rowOff>155905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2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32732</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20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127743</xdr:rowOff>
    </xdr:from>
    <xdr:to>
      <xdr:col>81</xdr:col>
      <xdr:colOff>101600</xdr:colOff>
      <xdr:row>34</xdr:row>
      <xdr:rowOff>57893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578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74420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556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56229</xdr:rowOff>
    </xdr:from>
    <xdr:to>
      <xdr:col>76</xdr:col>
      <xdr:colOff>165100</xdr:colOff>
      <xdr:row>36</xdr:row>
      <xdr:rowOff>157829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22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148956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32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95739</xdr:rowOff>
    </xdr:from>
    <xdr:to>
      <xdr:col>72</xdr:col>
      <xdr:colOff>38100</xdr:colOff>
      <xdr:row>37</xdr:row>
      <xdr:rowOff>25889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2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17016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3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136030</xdr:rowOff>
    </xdr:from>
    <xdr:to>
      <xdr:col>67</xdr:col>
      <xdr:colOff>101600</xdr:colOff>
      <xdr:row>37</xdr:row>
      <xdr:rowOff>66180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3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57307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0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62676</xdr:rowOff>
    </xdr:from>
    <xdr:to>
      <xdr:col>85</xdr:col>
      <xdr:colOff>127000</xdr:colOff>
      <xdr:row>57</xdr:row>
      <xdr:rowOff>170490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835326"/>
          <a:ext cx="838200" cy="10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55132</xdr:rowOff>
    </xdr:from>
    <xdr:to>
      <xdr:col>81</xdr:col>
      <xdr:colOff>50800</xdr:colOff>
      <xdr:row>57</xdr:row>
      <xdr:rowOff>62676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656332"/>
          <a:ext cx="889000" cy="17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55132</xdr:rowOff>
    </xdr:from>
    <xdr:to>
      <xdr:col>76</xdr:col>
      <xdr:colOff>114300</xdr:colOff>
      <xdr:row>58</xdr:row>
      <xdr:rowOff>7898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656332"/>
          <a:ext cx="889000" cy="29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168975</xdr:rowOff>
    </xdr:from>
    <xdr:to>
      <xdr:col>71</xdr:col>
      <xdr:colOff>177800</xdr:colOff>
      <xdr:row>58</xdr:row>
      <xdr:rowOff>7898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941625"/>
          <a:ext cx="889000" cy="1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119690</xdr:rowOff>
    </xdr:from>
    <xdr:to>
      <xdr:col>85</xdr:col>
      <xdr:colOff>177800</xdr:colOff>
      <xdr:row>58</xdr:row>
      <xdr:rowOff>49840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9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98117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7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11876</xdr:rowOff>
    </xdr:from>
    <xdr:to>
      <xdr:col>81</xdr:col>
      <xdr:colOff>101600</xdr:colOff>
      <xdr:row>57</xdr:row>
      <xdr:rowOff>113476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8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104603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87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4332</xdr:rowOff>
    </xdr:from>
    <xdr:to>
      <xdr:col>76</xdr:col>
      <xdr:colOff>165100</xdr:colOff>
      <xdr:row>56</xdr:row>
      <xdr:rowOff>105932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60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97059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69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128548</xdr:rowOff>
    </xdr:from>
    <xdr:to>
      <xdr:col>72</xdr:col>
      <xdr:colOff>38100</xdr:colOff>
      <xdr:row>58</xdr:row>
      <xdr:rowOff>58698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0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49825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9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118175</xdr:rowOff>
    </xdr:from>
    <xdr:to>
      <xdr:col>67</xdr:col>
      <xdr:colOff>101600</xdr:colOff>
      <xdr:row>58</xdr:row>
      <xdr:rowOff>48325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39452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8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156645</xdr:rowOff>
    </xdr:from>
    <xdr:to>
      <xdr:col>85</xdr:col>
      <xdr:colOff>127000</xdr:colOff>
      <xdr:row>77</xdr:row>
      <xdr:rowOff>158206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358295"/>
          <a:ext cx="8382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76629</xdr:rowOff>
    </xdr:from>
    <xdr:to>
      <xdr:col>81</xdr:col>
      <xdr:colOff>50800</xdr:colOff>
      <xdr:row>77</xdr:row>
      <xdr:rowOff>158206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278279"/>
          <a:ext cx="889000" cy="8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102158</xdr:rowOff>
    </xdr:from>
    <xdr:to>
      <xdr:col>76</xdr:col>
      <xdr:colOff>114300</xdr:colOff>
      <xdr:row>77</xdr:row>
      <xdr:rowOff>76629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2789458"/>
          <a:ext cx="889000" cy="48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9509</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3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102158</xdr:rowOff>
    </xdr:from>
    <xdr:to>
      <xdr:col>71</xdr:col>
      <xdr:colOff>177800</xdr:colOff>
      <xdr:row>74</xdr:row>
      <xdr:rowOff>110742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2789458"/>
          <a:ext cx="889000" cy="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3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36837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40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105845</xdr:rowOff>
    </xdr:from>
    <xdr:to>
      <xdr:col>85</xdr:col>
      <xdr:colOff>177800</xdr:colOff>
      <xdr:row>78</xdr:row>
      <xdr:rowOff>35995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30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2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107406</xdr:rowOff>
    </xdr:from>
    <xdr:to>
      <xdr:col>81</xdr:col>
      <xdr:colOff>101600</xdr:colOff>
      <xdr:row>78</xdr:row>
      <xdr:rowOff>37556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3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28683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40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25829</xdr:rowOff>
    </xdr:from>
    <xdr:to>
      <xdr:col>76</xdr:col>
      <xdr:colOff>165100</xdr:colOff>
      <xdr:row>77</xdr:row>
      <xdr:rowOff>127429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22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143956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5111" y="1300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51358</xdr:rowOff>
    </xdr:from>
    <xdr:to>
      <xdr:col>72</xdr:col>
      <xdr:colOff>38100</xdr:colOff>
      <xdr:row>74</xdr:row>
      <xdr:rowOff>152958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273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169485</xdr:rowOff>
    </xdr:from>
    <xdr:ext cx="59901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03795" y="12513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59942</xdr:rowOff>
    </xdr:from>
    <xdr:to>
      <xdr:col>67</xdr:col>
      <xdr:colOff>101600</xdr:colOff>
      <xdr:row>74</xdr:row>
      <xdr:rowOff>161542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274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6619</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14795" y="1252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19093</xdr:rowOff>
    </xdr:from>
    <xdr:to>
      <xdr:col>85</xdr:col>
      <xdr:colOff>127000</xdr:colOff>
      <xdr:row>98</xdr:row>
      <xdr:rowOff>46901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821193"/>
          <a:ext cx="838200" cy="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44360</xdr:rowOff>
    </xdr:from>
    <xdr:to>
      <xdr:col>81</xdr:col>
      <xdr:colOff>50800</xdr:colOff>
      <xdr:row>98</xdr:row>
      <xdr:rowOff>46901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84646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44360</xdr:rowOff>
    </xdr:from>
    <xdr:to>
      <xdr:col>76</xdr:col>
      <xdr:colOff>114300</xdr:colOff>
      <xdr:row>98</xdr:row>
      <xdr:rowOff>71819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846460"/>
          <a:ext cx="889000" cy="2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71819</xdr:rowOff>
    </xdr:from>
    <xdr:to>
      <xdr:col>71</xdr:col>
      <xdr:colOff>177800</xdr:colOff>
      <xdr:row>98</xdr:row>
      <xdr:rowOff>83320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873919"/>
          <a:ext cx="889000" cy="1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139743</xdr:rowOff>
    </xdr:from>
    <xdr:to>
      <xdr:col>85</xdr:col>
      <xdr:colOff>177800</xdr:colOff>
      <xdr:row>98</xdr:row>
      <xdr:rowOff>69893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77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162620</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2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167551</xdr:rowOff>
    </xdr:from>
    <xdr:to>
      <xdr:col>81</xdr:col>
      <xdr:colOff>101600</xdr:colOff>
      <xdr:row>98</xdr:row>
      <xdr:rowOff>97701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79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88828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89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165010</xdr:rowOff>
    </xdr:from>
    <xdr:to>
      <xdr:col>76</xdr:col>
      <xdr:colOff>165100</xdr:colOff>
      <xdr:row>98</xdr:row>
      <xdr:rowOff>95160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79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111687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7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21019</xdr:rowOff>
    </xdr:from>
    <xdr:to>
      <xdr:col>72</xdr:col>
      <xdr:colOff>38100</xdr:colOff>
      <xdr:row>98</xdr:row>
      <xdr:rowOff>122619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82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113746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9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32520</xdr:rowOff>
    </xdr:from>
    <xdr:to>
      <xdr:col>67</xdr:col>
      <xdr:colOff>101600</xdr:colOff>
      <xdr:row>98</xdr:row>
      <xdr:rowOff>134120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8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125247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92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256,004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39,408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円多くなっている。また、昨年度から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円増加しており、臨時特別給付金事業（子育て世帯や住民税非課税世帯等）が主な要因である。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・農林水産業費は、住民一人あたり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61,984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22,799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円多くなっている。また、昨年度から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14,717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円減少しており、昨年度の国営の土地改良事業負担金が主な要因である。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23,816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円少なくなっている。また、昨年度から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23,145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円減少しており、昨年度の防災行政無線デジタル化整備事業が主な要因である。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熊本県阿蘇市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財政調整基金は、取崩しを行わず、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億円の基金積立を行ったため残高が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歳入は前年度の国庫支出金（特別定額給付金等）により減少したものの、普通建設事業費を中心に投資的経費が抑えられたことにより、歳出が歳入を上回って減少したため、実質収支額が前年度より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％増加し、実質単年度収支は＋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熊本県阿蘇市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下水道事業特別会計は、新型コロナウイルス感染症に係る「まん延防止措置等重点措置」等の影響により、当年度の下水道使用料収入実績が見込みを大幅に下回り、マイナス収支となった。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_&#32080;&#21512;&#21069;&#12305;_432148_&#38463;&#34311;&#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82.4</v>
          </cell>
          <cell r="BX51">
            <v>85.7</v>
          </cell>
          <cell r="CF51">
            <v>79.3</v>
          </cell>
          <cell r="CN51">
            <v>61.1</v>
          </cell>
          <cell r="CV51">
            <v>47.4</v>
          </cell>
        </row>
        <row r="53">
          <cell r="BP53">
            <v>59.7</v>
          </cell>
          <cell r="BX53">
            <v>61.6</v>
          </cell>
          <cell r="CF53">
            <v>60.3</v>
          </cell>
          <cell r="CN53">
            <v>61.7</v>
          </cell>
          <cell r="CV53">
            <v>62.4</v>
          </cell>
        </row>
        <row r="55">
          <cell r="AN55" t="str">
            <v>類似団体内平均値</v>
          </cell>
          <cell r="BP55">
            <v>53.4</v>
          </cell>
          <cell r="BX55">
            <v>48</v>
          </cell>
          <cell r="CF55">
            <v>49.1</v>
          </cell>
          <cell r="CN55">
            <v>41.5</v>
          </cell>
          <cell r="CV55">
            <v>25.2</v>
          </cell>
        </row>
        <row r="57">
          <cell r="BP57">
            <v>59.6</v>
          </cell>
          <cell r="BX57">
            <v>60.8</v>
          </cell>
          <cell r="CF57">
            <v>61</v>
          </cell>
          <cell r="CN57">
            <v>61.7</v>
          </cell>
          <cell r="CV57">
            <v>62.4</v>
          </cell>
        </row>
        <row r="72">
          <cell r="BP72" t="str">
            <v>H29</v>
          </cell>
          <cell r="BX72" t="str">
            <v>H30</v>
          </cell>
          <cell r="CF72" t="str">
            <v>R01</v>
          </cell>
          <cell r="CN72" t="str">
            <v>R02</v>
          </cell>
          <cell r="CV72" t="str">
            <v>R03</v>
          </cell>
        </row>
        <row r="73">
          <cell r="AN73" t="str">
            <v>当該団体値</v>
          </cell>
          <cell r="BP73">
            <v>82.4</v>
          </cell>
          <cell r="BX73">
            <v>85.7</v>
          </cell>
          <cell r="CF73">
            <v>79.3</v>
          </cell>
          <cell r="CN73">
            <v>61.1</v>
          </cell>
          <cell r="CV73">
            <v>47.4</v>
          </cell>
        </row>
        <row r="75">
          <cell r="BP75">
            <v>7.5</v>
          </cell>
          <cell r="BX75">
            <v>7.5</v>
          </cell>
          <cell r="CF75">
            <v>7.7</v>
          </cell>
          <cell r="CN75">
            <v>7.8</v>
          </cell>
          <cell r="CV75">
            <v>8.1</v>
          </cell>
        </row>
        <row r="77">
          <cell r="AN77" t="str">
            <v>類似団体内平均値</v>
          </cell>
          <cell r="BP77">
            <v>53.4</v>
          </cell>
          <cell r="BX77">
            <v>48</v>
          </cell>
          <cell r="CF77">
            <v>49.1</v>
          </cell>
          <cell r="CN77">
            <v>41.5</v>
          </cell>
          <cell r="CV77">
            <v>25.2</v>
          </cell>
        </row>
        <row r="79">
          <cell r="BP79">
            <v>9.8000000000000007</v>
          </cell>
          <cell r="BX79">
            <v>9.6</v>
          </cell>
          <cell r="CF79">
            <v>9.5</v>
          </cell>
          <cell r="CN79">
            <v>9.1999999999999993</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383" t="s">
        <v>83</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 thickBot="1" x14ac:dyDescent="0.25">
      <c r="B2" s="179" t="s">
        <v>84</v>
      </c>
      <c r="C2" s="179"/>
      <c r="D2" s="180"/>
    </row>
    <row r="3" spans="1:119" ht="18.75" customHeight="1" thickBot="1" x14ac:dyDescent="0.25">
      <c r="A3" s="178"/>
      <c r="B3" s="384" t="s">
        <v>85</v>
      </c>
      <c r="C3" s="385"/>
      <c r="D3" s="385"/>
      <c r="E3" s="386"/>
      <c r="F3" s="386"/>
      <c r="G3" s="386"/>
      <c r="H3" s="386"/>
      <c r="I3" s="386"/>
      <c r="J3" s="386"/>
      <c r="K3" s="386"/>
      <c r="L3" s="386" t="s">
        <v>86</v>
      </c>
      <c r="M3" s="386"/>
      <c r="N3" s="386"/>
      <c r="O3" s="386"/>
      <c r="P3" s="386"/>
      <c r="Q3" s="386"/>
      <c r="R3" s="393"/>
      <c r="S3" s="393"/>
      <c r="T3" s="393"/>
      <c r="U3" s="393"/>
      <c r="V3" s="394"/>
      <c r="W3" s="368" t="s">
        <v>87</v>
      </c>
      <c r="X3" s="369"/>
      <c r="Y3" s="369"/>
      <c r="Z3" s="369"/>
      <c r="AA3" s="369"/>
      <c r="AB3" s="385"/>
      <c r="AC3" s="393" t="s">
        <v>88</v>
      </c>
      <c r="AD3" s="369"/>
      <c r="AE3" s="369"/>
      <c r="AF3" s="369"/>
      <c r="AG3" s="369"/>
      <c r="AH3" s="369"/>
      <c r="AI3" s="369"/>
      <c r="AJ3" s="369"/>
      <c r="AK3" s="369"/>
      <c r="AL3" s="370"/>
      <c r="AM3" s="368" t="s">
        <v>89</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90</v>
      </c>
      <c r="BO3" s="369"/>
      <c r="BP3" s="369"/>
      <c r="BQ3" s="369"/>
      <c r="BR3" s="369"/>
      <c r="BS3" s="369"/>
      <c r="BT3" s="369"/>
      <c r="BU3" s="370"/>
      <c r="BV3" s="368" t="s">
        <v>91</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92</v>
      </c>
      <c r="CU3" s="369"/>
      <c r="CV3" s="369"/>
      <c r="CW3" s="369"/>
      <c r="CX3" s="369"/>
      <c r="CY3" s="369"/>
      <c r="CZ3" s="369"/>
      <c r="DA3" s="370"/>
      <c r="DB3" s="368" t="s">
        <v>93</v>
      </c>
      <c r="DC3" s="369"/>
      <c r="DD3" s="369"/>
      <c r="DE3" s="369"/>
      <c r="DF3" s="369"/>
      <c r="DG3" s="369"/>
      <c r="DH3" s="369"/>
      <c r="DI3" s="370"/>
    </row>
    <row r="4" spans="1:119" ht="18.75" customHeight="1" x14ac:dyDescent="0.2">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94</v>
      </c>
      <c r="AZ4" s="372"/>
      <c r="BA4" s="372"/>
      <c r="BB4" s="372"/>
      <c r="BC4" s="372"/>
      <c r="BD4" s="372"/>
      <c r="BE4" s="372"/>
      <c r="BF4" s="372"/>
      <c r="BG4" s="372"/>
      <c r="BH4" s="372"/>
      <c r="BI4" s="372"/>
      <c r="BJ4" s="372"/>
      <c r="BK4" s="372"/>
      <c r="BL4" s="372"/>
      <c r="BM4" s="373"/>
      <c r="BN4" s="374">
        <v>20351465</v>
      </c>
      <c r="BO4" s="375"/>
      <c r="BP4" s="375"/>
      <c r="BQ4" s="375"/>
      <c r="BR4" s="375"/>
      <c r="BS4" s="375"/>
      <c r="BT4" s="375"/>
      <c r="BU4" s="376"/>
      <c r="BV4" s="374">
        <v>21827533</v>
      </c>
      <c r="BW4" s="375"/>
      <c r="BX4" s="375"/>
      <c r="BY4" s="375"/>
      <c r="BZ4" s="375"/>
      <c r="CA4" s="375"/>
      <c r="CB4" s="375"/>
      <c r="CC4" s="376"/>
      <c r="CD4" s="377" t="s">
        <v>95</v>
      </c>
      <c r="CE4" s="378"/>
      <c r="CF4" s="378"/>
      <c r="CG4" s="378"/>
      <c r="CH4" s="378"/>
      <c r="CI4" s="378"/>
      <c r="CJ4" s="378"/>
      <c r="CK4" s="378"/>
      <c r="CL4" s="378"/>
      <c r="CM4" s="378"/>
      <c r="CN4" s="378"/>
      <c r="CO4" s="378"/>
      <c r="CP4" s="378"/>
      <c r="CQ4" s="378"/>
      <c r="CR4" s="378"/>
      <c r="CS4" s="379"/>
      <c r="CT4" s="380">
        <v>13</v>
      </c>
      <c r="CU4" s="381"/>
      <c r="CV4" s="381"/>
      <c r="CW4" s="381"/>
      <c r="CX4" s="381"/>
      <c r="CY4" s="381"/>
      <c r="CZ4" s="381"/>
      <c r="DA4" s="382"/>
      <c r="DB4" s="380">
        <v>11.2</v>
      </c>
      <c r="DC4" s="381"/>
      <c r="DD4" s="381"/>
      <c r="DE4" s="381"/>
      <c r="DF4" s="381"/>
      <c r="DG4" s="381"/>
      <c r="DH4" s="381"/>
      <c r="DI4" s="382"/>
    </row>
    <row r="5" spans="1:119" ht="18.75" customHeight="1" x14ac:dyDescent="0.2">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96</v>
      </c>
      <c r="AN5" s="441"/>
      <c r="AO5" s="441"/>
      <c r="AP5" s="441"/>
      <c r="AQ5" s="441"/>
      <c r="AR5" s="441"/>
      <c r="AS5" s="441"/>
      <c r="AT5" s="442"/>
      <c r="AU5" s="443" t="s">
        <v>97</v>
      </c>
      <c r="AV5" s="444"/>
      <c r="AW5" s="444"/>
      <c r="AX5" s="444"/>
      <c r="AY5" s="445" t="s">
        <v>98</v>
      </c>
      <c r="AZ5" s="446"/>
      <c r="BA5" s="446"/>
      <c r="BB5" s="446"/>
      <c r="BC5" s="446"/>
      <c r="BD5" s="446"/>
      <c r="BE5" s="446"/>
      <c r="BF5" s="446"/>
      <c r="BG5" s="446"/>
      <c r="BH5" s="446"/>
      <c r="BI5" s="446"/>
      <c r="BJ5" s="446"/>
      <c r="BK5" s="446"/>
      <c r="BL5" s="446"/>
      <c r="BM5" s="447"/>
      <c r="BN5" s="411">
        <v>18624727</v>
      </c>
      <c r="BO5" s="412"/>
      <c r="BP5" s="412"/>
      <c r="BQ5" s="412"/>
      <c r="BR5" s="412"/>
      <c r="BS5" s="412"/>
      <c r="BT5" s="412"/>
      <c r="BU5" s="413"/>
      <c r="BV5" s="411">
        <v>20490407</v>
      </c>
      <c r="BW5" s="412"/>
      <c r="BX5" s="412"/>
      <c r="BY5" s="412"/>
      <c r="BZ5" s="412"/>
      <c r="CA5" s="412"/>
      <c r="CB5" s="412"/>
      <c r="CC5" s="413"/>
      <c r="CD5" s="414" t="s">
        <v>99</v>
      </c>
      <c r="CE5" s="415"/>
      <c r="CF5" s="415"/>
      <c r="CG5" s="415"/>
      <c r="CH5" s="415"/>
      <c r="CI5" s="415"/>
      <c r="CJ5" s="415"/>
      <c r="CK5" s="415"/>
      <c r="CL5" s="415"/>
      <c r="CM5" s="415"/>
      <c r="CN5" s="415"/>
      <c r="CO5" s="415"/>
      <c r="CP5" s="415"/>
      <c r="CQ5" s="415"/>
      <c r="CR5" s="415"/>
      <c r="CS5" s="416"/>
      <c r="CT5" s="408">
        <v>92</v>
      </c>
      <c r="CU5" s="409"/>
      <c r="CV5" s="409"/>
      <c r="CW5" s="409"/>
      <c r="CX5" s="409"/>
      <c r="CY5" s="409"/>
      <c r="CZ5" s="409"/>
      <c r="DA5" s="410"/>
      <c r="DB5" s="408">
        <v>94.6</v>
      </c>
      <c r="DC5" s="409"/>
      <c r="DD5" s="409"/>
      <c r="DE5" s="409"/>
      <c r="DF5" s="409"/>
      <c r="DG5" s="409"/>
      <c r="DH5" s="409"/>
      <c r="DI5" s="410"/>
    </row>
    <row r="6" spans="1:119" ht="18.75" customHeight="1" x14ac:dyDescent="0.2">
      <c r="A6" s="178"/>
      <c r="B6" s="417" t="s">
        <v>100</v>
      </c>
      <c r="C6" s="418"/>
      <c r="D6" s="418"/>
      <c r="E6" s="419"/>
      <c r="F6" s="419"/>
      <c r="G6" s="419"/>
      <c r="H6" s="419"/>
      <c r="I6" s="419"/>
      <c r="J6" s="419"/>
      <c r="K6" s="419"/>
      <c r="L6" s="419" t="s">
        <v>101</v>
      </c>
      <c r="M6" s="419"/>
      <c r="N6" s="419"/>
      <c r="O6" s="419"/>
      <c r="P6" s="419"/>
      <c r="Q6" s="419"/>
      <c r="R6" s="423"/>
      <c r="S6" s="423"/>
      <c r="T6" s="423"/>
      <c r="U6" s="423"/>
      <c r="V6" s="424"/>
      <c r="W6" s="427" t="s">
        <v>102</v>
      </c>
      <c r="X6" s="428"/>
      <c r="Y6" s="428"/>
      <c r="Z6" s="428"/>
      <c r="AA6" s="428"/>
      <c r="AB6" s="418"/>
      <c r="AC6" s="431" t="s">
        <v>103</v>
      </c>
      <c r="AD6" s="432"/>
      <c r="AE6" s="432"/>
      <c r="AF6" s="432"/>
      <c r="AG6" s="432"/>
      <c r="AH6" s="432"/>
      <c r="AI6" s="432"/>
      <c r="AJ6" s="432"/>
      <c r="AK6" s="432"/>
      <c r="AL6" s="433"/>
      <c r="AM6" s="440" t="s">
        <v>104</v>
      </c>
      <c r="AN6" s="441"/>
      <c r="AO6" s="441"/>
      <c r="AP6" s="441"/>
      <c r="AQ6" s="441"/>
      <c r="AR6" s="441"/>
      <c r="AS6" s="441"/>
      <c r="AT6" s="442"/>
      <c r="AU6" s="443" t="s">
        <v>105</v>
      </c>
      <c r="AV6" s="444"/>
      <c r="AW6" s="444"/>
      <c r="AX6" s="444"/>
      <c r="AY6" s="445" t="s">
        <v>106</v>
      </c>
      <c r="AZ6" s="446"/>
      <c r="BA6" s="446"/>
      <c r="BB6" s="446"/>
      <c r="BC6" s="446"/>
      <c r="BD6" s="446"/>
      <c r="BE6" s="446"/>
      <c r="BF6" s="446"/>
      <c r="BG6" s="446"/>
      <c r="BH6" s="446"/>
      <c r="BI6" s="446"/>
      <c r="BJ6" s="446"/>
      <c r="BK6" s="446"/>
      <c r="BL6" s="446"/>
      <c r="BM6" s="447"/>
      <c r="BN6" s="411">
        <v>1726738</v>
      </c>
      <c r="BO6" s="412"/>
      <c r="BP6" s="412"/>
      <c r="BQ6" s="412"/>
      <c r="BR6" s="412"/>
      <c r="BS6" s="412"/>
      <c r="BT6" s="412"/>
      <c r="BU6" s="413"/>
      <c r="BV6" s="411">
        <v>1337126</v>
      </c>
      <c r="BW6" s="412"/>
      <c r="BX6" s="412"/>
      <c r="BY6" s="412"/>
      <c r="BZ6" s="412"/>
      <c r="CA6" s="412"/>
      <c r="CB6" s="412"/>
      <c r="CC6" s="413"/>
      <c r="CD6" s="414" t="s">
        <v>107</v>
      </c>
      <c r="CE6" s="415"/>
      <c r="CF6" s="415"/>
      <c r="CG6" s="415"/>
      <c r="CH6" s="415"/>
      <c r="CI6" s="415"/>
      <c r="CJ6" s="415"/>
      <c r="CK6" s="415"/>
      <c r="CL6" s="415"/>
      <c r="CM6" s="415"/>
      <c r="CN6" s="415"/>
      <c r="CO6" s="415"/>
      <c r="CP6" s="415"/>
      <c r="CQ6" s="415"/>
      <c r="CR6" s="415"/>
      <c r="CS6" s="416"/>
      <c r="CT6" s="448">
        <v>94.9</v>
      </c>
      <c r="CU6" s="449"/>
      <c r="CV6" s="449"/>
      <c r="CW6" s="449"/>
      <c r="CX6" s="449"/>
      <c r="CY6" s="449"/>
      <c r="CZ6" s="449"/>
      <c r="DA6" s="450"/>
      <c r="DB6" s="448">
        <v>98.9</v>
      </c>
      <c r="DC6" s="449"/>
      <c r="DD6" s="449"/>
      <c r="DE6" s="449"/>
      <c r="DF6" s="449"/>
      <c r="DG6" s="449"/>
      <c r="DH6" s="449"/>
      <c r="DI6" s="450"/>
    </row>
    <row r="7" spans="1:119" ht="18.75" customHeight="1" x14ac:dyDescent="0.2">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108</v>
      </c>
      <c r="AN7" s="441"/>
      <c r="AO7" s="441"/>
      <c r="AP7" s="441"/>
      <c r="AQ7" s="441"/>
      <c r="AR7" s="441"/>
      <c r="AS7" s="441"/>
      <c r="AT7" s="442"/>
      <c r="AU7" s="443" t="s">
        <v>109</v>
      </c>
      <c r="AV7" s="444"/>
      <c r="AW7" s="444"/>
      <c r="AX7" s="444"/>
      <c r="AY7" s="445" t="s">
        <v>110</v>
      </c>
      <c r="AZ7" s="446"/>
      <c r="BA7" s="446"/>
      <c r="BB7" s="446"/>
      <c r="BC7" s="446"/>
      <c r="BD7" s="446"/>
      <c r="BE7" s="446"/>
      <c r="BF7" s="446"/>
      <c r="BG7" s="446"/>
      <c r="BH7" s="446"/>
      <c r="BI7" s="446"/>
      <c r="BJ7" s="446"/>
      <c r="BK7" s="446"/>
      <c r="BL7" s="446"/>
      <c r="BM7" s="447"/>
      <c r="BN7" s="411">
        <v>392254</v>
      </c>
      <c r="BO7" s="412"/>
      <c r="BP7" s="412"/>
      <c r="BQ7" s="412"/>
      <c r="BR7" s="412"/>
      <c r="BS7" s="412"/>
      <c r="BT7" s="412"/>
      <c r="BU7" s="413"/>
      <c r="BV7" s="411">
        <v>243310</v>
      </c>
      <c r="BW7" s="412"/>
      <c r="BX7" s="412"/>
      <c r="BY7" s="412"/>
      <c r="BZ7" s="412"/>
      <c r="CA7" s="412"/>
      <c r="CB7" s="412"/>
      <c r="CC7" s="413"/>
      <c r="CD7" s="414" t="s">
        <v>111</v>
      </c>
      <c r="CE7" s="415"/>
      <c r="CF7" s="415"/>
      <c r="CG7" s="415"/>
      <c r="CH7" s="415"/>
      <c r="CI7" s="415"/>
      <c r="CJ7" s="415"/>
      <c r="CK7" s="415"/>
      <c r="CL7" s="415"/>
      <c r="CM7" s="415"/>
      <c r="CN7" s="415"/>
      <c r="CO7" s="415"/>
      <c r="CP7" s="415"/>
      <c r="CQ7" s="415"/>
      <c r="CR7" s="415"/>
      <c r="CS7" s="416"/>
      <c r="CT7" s="411">
        <v>10246843</v>
      </c>
      <c r="CU7" s="412"/>
      <c r="CV7" s="412"/>
      <c r="CW7" s="412"/>
      <c r="CX7" s="412"/>
      <c r="CY7" s="412"/>
      <c r="CZ7" s="412"/>
      <c r="DA7" s="413"/>
      <c r="DB7" s="411">
        <v>9725609</v>
      </c>
      <c r="DC7" s="412"/>
      <c r="DD7" s="412"/>
      <c r="DE7" s="412"/>
      <c r="DF7" s="412"/>
      <c r="DG7" s="412"/>
      <c r="DH7" s="412"/>
      <c r="DI7" s="413"/>
    </row>
    <row r="8" spans="1:119" ht="18.75" customHeight="1" thickBot="1" x14ac:dyDescent="0.25">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112</v>
      </c>
      <c r="AN8" s="441"/>
      <c r="AO8" s="441"/>
      <c r="AP8" s="441"/>
      <c r="AQ8" s="441"/>
      <c r="AR8" s="441"/>
      <c r="AS8" s="441"/>
      <c r="AT8" s="442"/>
      <c r="AU8" s="443" t="s">
        <v>109</v>
      </c>
      <c r="AV8" s="444"/>
      <c r="AW8" s="444"/>
      <c r="AX8" s="444"/>
      <c r="AY8" s="445" t="s">
        <v>113</v>
      </c>
      <c r="AZ8" s="446"/>
      <c r="BA8" s="446"/>
      <c r="BB8" s="446"/>
      <c r="BC8" s="446"/>
      <c r="BD8" s="446"/>
      <c r="BE8" s="446"/>
      <c r="BF8" s="446"/>
      <c r="BG8" s="446"/>
      <c r="BH8" s="446"/>
      <c r="BI8" s="446"/>
      <c r="BJ8" s="446"/>
      <c r="BK8" s="446"/>
      <c r="BL8" s="446"/>
      <c r="BM8" s="447"/>
      <c r="BN8" s="411">
        <v>1334484</v>
      </c>
      <c r="BO8" s="412"/>
      <c r="BP8" s="412"/>
      <c r="BQ8" s="412"/>
      <c r="BR8" s="412"/>
      <c r="BS8" s="412"/>
      <c r="BT8" s="412"/>
      <c r="BU8" s="413"/>
      <c r="BV8" s="411">
        <v>1093816</v>
      </c>
      <c r="BW8" s="412"/>
      <c r="BX8" s="412"/>
      <c r="BY8" s="412"/>
      <c r="BZ8" s="412"/>
      <c r="CA8" s="412"/>
      <c r="CB8" s="412"/>
      <c r="CC8" s="413"/>
      <c r="CD8" s="414" t="s">
        <v>114</v>
      </c>
      <c r="CE8" s="415"/>
      <c r="CF8" s="415"/>
      <c r="CG8" s="415"/>
      <c r="CH8" s="415"/>
      <c r="CI8" s="415"/>
      <c r="CJ8" s="415"/>
      <c r="CK8" s="415"/>
      <c r="CL8" s="415"/>
      <c r="CM8" s="415"/>
      <c r="CN8" s="415"/>
      <c r="CO8" s="415"/>
      <c r="CP8" s="415"/>
      <c r="CQ8" s="415"/>
      <c r="CR8" s="415"/>
      <c r="CS8" s="416"/>
      <c r="CT8" s="451">
        <v>0.35</v>
      </c>
      <c r="CU8" s="452"/>
      <c r="CV8" s="452"/>
      <c r="CW8" s="452"/>
      <c r="CX8" s="452"/>
      <c r="CY8" s="452"/>
      <c r="CZ8" s="452"/>
      <c r="DA8" s="453"/>
      <c r="DB8" s="451">
        <v>0.37</v>
      </c>
      <c r="DC8" s="452"/>
      <c r="DD8" s="452"/>
      <c r="DE8" s="452"/>
      <c r="DF8" s="452"/>
      <c r="DG8" s="452"/>
      <c r="DH8" s="452"/>
      <c r="DI8" s="453"/>
    </row>
    <row r="9" spans="1:119" ht="18.75" customHeight="1" thickBot="1" x14ac:dyDescent="0.25">
      <c r="A9" s="178"/>
      <c r="B9" s="405" t="s">
        <v>115</v>
      </c>
      <c r="C9" s="406"/>
      <c r="D9" s="406"/>
      <c r="E9" s="406"/>
      <c r="F9" s="406"/>
      <c r="G9" s="406"/>
      <c r="H9" s="406"/>
      <c r="I9" s="406"/>
      <c r="J9" s="406"/>
      <c r="K9" s="454"/>
      <c r="L9" s="455" t="s">
        <v>116</v>
      </c>
      <c r="M9" s="456"/>
      <c r="N9" s="456"/>
      <c r="O9" s="456"/>
      <c r="P9" s="456"/>
      <c r="Q9" s="457"/>
      <c r="R9" s="458">
        <v>24930</v>
      </c>
      <c r="S9" s="459"/>
      <c r="T9" s="459"/>
      <c r="U9" s="459"/>
      <c r="V9" s="460"/>
      <c r="W9" s="368" t="s">
        <v>117</v>
      </c>
      <c r="X9" s="369"/>
      <c r="Y9" s="369"/>
      <c r="Z9" s="369"/>
      <c r="AA9" s="369"/>
      <c r="AB9" s="369"/>
      <c r="AC9" s="369"/>
      <c r="AD9" s="369"/>
      <c r="AE9" s="369"/>
      <c r="AF9" s="369"/>
      <c r="AG9" s="369"/>
      <c r="AH9" s="369"/>
      <c r="AI9" s="369"/>
      <c r="AJ9" s="369"/>
      <c r="AK9" s="369"/>
      <c r="AL9" s="370"/>
      <c r="AM9" s="440" t="s">
        <v>118</v>
      </c>
      <c r="AN9" s="441"/>
      <c r="AO9" s="441"/>
      <c r="AP9" s="441"/>
      <c r="AQ9" s="441"/>
      <c r="AR9" s="441"/>
      <c r="AS9" s="441"/>
      <c r="AT9" s="442"/>
      <c r="AU9" s="443" t="s">
        <v>119</v>
      </c>
      <c r="AV9" s="444"/>
      <c r="AW9" s="444"/>
      <c r="AX9" s="444"/>
      <c r="AY9" s="445" t="s">
        <v>120</v>
      </c>
      <c r="AZ9" s="446"/>
      <c r="BA9" s="446"/>
      <c r="BB9" s="446"/>
      <c r="BC9" s="446"/>
      <c r="BD9" s="446"/>
      <c r="BE9" s="446"/>
      <c r="BF9" s="446"/>
      <c r="BG9" s="446"/>
      <c r="BH9" s="446"/>
      <c r="BI9" s="446"/>
      <c r="BJ9" s="446"/>
      <c r="BK9" s="446"/>
      <c r="BL9" s="446"/>
      <c r="BM9" s="447"/>
      <c r="BN9" s="411">
        <v>240668</v>
      </c>
      <c r="BO9" s="412"/>
      <c r="BP9" s="412"/>
      <c r="BQ9" s="412"/>
      <c r="BR9" s="412"/>
      <c r="BS9" s="412"/>
      <c r="BT9" s="412"/>
      <c r="BU9" s="413"/>
      <c r="BV9" s="411">
        <v>287098</v>
      </c>
      <c r="BW9" s="412"/>
      <c r="BX9" s="412"/>
      <c r="BY9" s="412"/>
      <c r="BZ9" s="412"/>
      <c r="CA9" s="412"/>
      <c r="CB9" s="412"/>
      <c r="CC9" s="413"/>
      <c r="CD9" s="414" t="s">
        <v>121</v>
      </c>
      <c r="CE9" s="415"/>
      <c r="CF9" s="415"/>
      <c r="CG9" s="415"/>
      <c r="CH9" s="415"/>
      <c r="CI9" s="415"/>
      <c r="CJ9" s="415"/>
      <c r="CK9" s="415"/>
      <c r="CL9" s="415"/>
      <c r="CM9" s="415"/>
      <c r="CN9" s="415"/>
      <c r="CO9" s="415"/>
      <c r="CP9" s="415"/>
      <c r="CQ9" s="415"/>
      <c r="CR9" s="415"/>
      <c r="CS9" s="416"/>
      <c r="CT9" s="408">
        <v>13.7</v>
      </c>
      <c r="CU9" s="409"/>
      <c r="CV9" s="409"/>
      <c r="CW9" s="409"/>
      <c r="CX9" s="409"/>
      <c r="CY9" s="409"/>
      <c r="CZ9" s="409"/>
      <c r="DA9" s="410"/>
      <c r="DB9" s="408">
        <v>14</v>
      </c>
      <c r="DC9" s="409"/>
      <c r="DD9" s="409"/>
      <c r="DE9" s="409"/>
      <c r="DF9" s="409"/>
      <c r="DG9" s="409"/>
      <c r="DH9" s="409"/>
      <c r="DI9" s="410"/>
    </row>
    <row r="10" spans="1:119" ht="18.75" customHeight="1" thickBot="1" x14ac:dyDescent="0.25">
      <c r="A10" s="178"/>
      <c r="B10" s="405"/>
      <c r="C10" s="406"/>
      <c r="D10" s="406"/>
      <c r="E10" s="406"/>
      <c r="F10" s="406"/>
      <c r="G10" s="406"/>
      <c r="H10" s="406"/>
      <c r="I10" s="406"/>
      <c r="J10" s="406"/>
      <c r="K10" s="454"/>
      <c r="L10" s="461" t="s">
        <v>122</v>
      </c>
      <c r="M10" s="441"/>
      <c r="N10" s="441"/>
      <c r="O10" s="441"/>
      <c r="P10" s="441"/>
      <c r="Q10" s="442"/>
      <c r="R10" s="462">
        <v>27018</v>
      </c>
      <c r="S10" s="463"/>
      <c r="T10" s="463"/>
      <c r="U10" s="463"/>
      <c r="V10" s="464"/>
      <c r="W10" s="399"/>
      <c r="X10" s="400"/>
      <c r="Y10" s="400"/>
      <c r="Z10" s="400"/>
      <c r="AA10" s="400"/>
      <c r="AB10" s="400"/>
      <c r="AC10" s="400"/>
      <c r="AD10" s="400"/>
      <c r="AE10" s="400"/>
      <c r="AF10" s="400"/>
      <c r="AG10" s="400"/>
      <c r="AH10" s="400"/>
      <c r="AI10" s="400"/>
      <c r="AJ10" s="400"/>
      <c r="AK10" s="400"/>
      <c r="AL10" s="403"/>
      <c r="AM10" s="440" t="s">
        <v>123</v>
      </c>
      <c r="AN10" s="441"/>
      <c r="AO10" s="441"/>
      <c r="AP10" s="441"/>
      <c r="AQ10" s="441"/>
      <c r="AR10" s="441"/>
      <c r="AS10" s="441"/>
      <c r="AT10" s="442"/>
      <c r="AU10" s="443" t="s">
        <v>124</v>
      </c>
      <c r="AV10" s="444"/>
      <c r="AW10" s="444"/>
      <c r="AX10" s="444"/>
      <c r="AY10" s="445" t="s">
        <v>125</v>
      </c>
      <c r="AZ10" s="446"/>
      <c r="BA10" s="446"/>
      <c r="BB10" s="446"/>
      <c r="BC10" s="446"/>
      <c r="BD10" s="446"/>
      <c r="BE10" s="446"/>
      <c r="BF10" s="446"/>
      <c r="BG10" s="446"/>
      <c r="BH10" s="446"/>
      <c r="BI10" s="446"/>
      <c r="BJ10" s="446"/>
      <c r="BK10" s="446"/>
      <c r="BL10" s="446"/>
      <c r="BM10" s="447"/>
      <c r="BN10" s="411">
        <v>200237</v>
      </c>
      <c r="BO10" s="412"/>
      <c r="BP10" s="412"/>
      <c r="BQ10" s="412"/>
      <c r="BR10" s="412"/>
      <c r="BS10" s="412"/>
      <c r="BT10" s="412"/>
      <c r="BU10" s="413"/>
      <c r="BV10" s="411">
        <v>324</v>
      </c>
      <c r="BW10" s="412"/>
      <c r="BX10" s="412"/>
      <c r="BY10" s="412"/>
      <c r="BZ10" s="412"/>
      <c r="CA10" s="412"/>
      <c r="CB10" s="412"/>
      <c r="CC10" s="413"/>
      <c r="CD10" s="181" t="s">
        <v>126</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5"/>
      <c r="C11" s="406"/>
      <c r="D11" s="406"/>
      <c r="E11" s="406"/>
      <c r="F11" s="406"/>
      <c r="G11" s="406"/>
      <c r="H11" s="406"/>
      <c r="I11" s="406"/>
      <c r="J11" s="406"/>
      <c r="K11" s="454"/>
      <c r="L11" s="465" t="s">
        <v>127</v>
      </c>
      <c r="M11" s="466"/>
      <c r="N11" s="466"/>
      <c r="O11" s="466"/>
      <c r="P11" s="466"/>
      <c r="Q11" s="467"/>
      <c r="R11" s="468" t="s">
        <v>128</v>
      </c>
      <c r="S11" s="469"/>
      <c r="T11" s="469"/>
      <c r="U11" s="469"/>
      <c r="V11" s="470"/>
      <c r="W11" s="399"/>
      <c r="X11" s="400"/>
      <c r="Y11" s="400"/>
      <c r="Z11" s="400"/>
      <c r="AA11" s="400"/>
      <c r="AB11" s="400"/>
      <c r="AC11" s="400"/>
      <c r="AD11" s="400"/>
      <c r="AE11" s="400"/>
      <c r="AF11" s="400"/>
      <c r="AG11" s="400"/>
      <c r="AH11" s="400"/>
      <c r="AI11" s="400"/>
      <c r="AJ11" s="400"/>
      <c r="AK11" s="400"/>
      <c r="AL11" s="403"/>
      <c r="AM11" s="440" t="s">
        <v>129</v>
      </c>
      <c r="AN11" s="441"/>
      <c r="AO11" s="441"/>
      <c r="AP11" s="441"/>
      <c r="AQ11" s="441"/>
      <c r="AR11" s="441"/>
      <c r="AS11" s="441"/>
      <c r="AT11" s="442"/>
      <c r="AU11" s="443" t="s">
        <v>124</v>
      </c>
      <c r="AV11" s="444"/>
      <c r="AW11" s="444"/>
      <c r="AX11" s="444"/>
      <c r="AY11" s="445" t="s">
        <v>130</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131</v>
      </c>
      <c r="CE11" s="415"/>
      <c r="CF11" s="415"/>
      <c r="CG11" s="415"/>
      <c r="CH11" s="415"/>
      <c r="CI11" s="415"/>
      <c r="CJ11" s="415"/>
      <c r="CK11" s="415"/>
      <c r="CL11" s="415"/>
      <c r="CM11" s="415"/>
      <c r="CN11" s="415"/>
      <c r="CO11" s="415"/>
      <c r="CP11" s="415"/>
      <c r="CQ11" s="415"/>
      <c r="CR11" s="415"/>
      <c r="CS11" s="416"/>
      <c r="CT11" s="451" t="s">
        <v>132</v>
      </c>
      <c r="CU11" s="452"/>
      <c r="CV11" s="452"/>
      <c r="CW11" s="452"/>
      <c r="CX11" s="452"/>
      <c r="CY11" s="452"/>
      <c r="CZ11" s="452"/>
      <c r="DA11" s="453"/>
      <c r="DB11" s="451" t="s">
        <v>133</v>
      </c>
      <c r="DC11" s="452"/>
      <c r="DD11" s="452"/>
      <c r="DE11" s="452"/>
      <c r="DF11" s="452"/>
      <c r="DG11" s="452"/>
      <c r="DH11" s="452"/>
      <c r="DI11" s="453"/>
    </row>
    <row r="12" spans="1:119" ht="18.75" customHeight="1" x14ac:dyDescent="0.2">
      <c r="A12" s="178"/>
      <c r="B12" s="471" t="s">
        <v>134</v>
      </c>
      <c r="C12" s="472"/>
      <c r="D12" s="472"/>
      <c r="E12" s="472"/>
      <c r="F12" s="472"/>
      <c r="G12" s="472"/>
      <c r="H12" s="472"/>
      <c r="I12" s="472"/>
      <c r="J12" s="472"/>
      <c r="K12" s="473"/>
      <c r="L12" s="480" t="s">
        <v>135</v>
      </c>
      <c r="M12" s="481"/>
      <c r="N12" s="481"/>
      <c r="O12" s="481"/>
      <c r="P12" s="481"/>
      <c r="Q12" s="482"/>
      <c r="R12" s="483">
        <v>25213</v>
      </c>
      <c r="S12" s="484"/>
      <c r="T12" s="484"/>
      <c r="U12" s="484"/>
      <c r="V12" s="485"/>
      <c r="W12" s="486" t="s">
        <v>1</v>
      </c>
      <c r="X12" s="444"/>
      <c r="Y12" s="444"/>
      <c r="Z12" s="444"/>
      <c r="AA12" s="444"/>
      <c r="AB12" s="487"/>
      <c r="AC12" s="488" t="s">
        <v>136</v>
      </c>
      <c r="AD12" s="489"/>
      <c r="AE12" s="489"/>
      <c r="AF12" s="489"/>
      <c r="AG12" s="490"/>
      <c r="AH12" s="488" t="s">
        <v>137</v>
      </c>
      <c r="AI12" s="489"/>
      <c r="AJ12" s="489"/>
      <c r="AK12" s="489"/>
      <c r="AL12" s="491"/>
      <c r="AM12" s="440" t="s">
        <v>138</v>
      </c>
      <c r="AN12" s="441"/>
      <c r="AO12" s="441"/>
      <c r="AP12" s="441"/>
      <c r="AQ12" s="441"/>
      <c r="AR12" s="441"/>
      <c r="AS12" s="441"/>
      <c r="AT12" s="442"/>
      <c r="AU12" s="443" t="s">
        <v>109</v>
      </c>
      <c r="AV12" s="444"/>
      <c r="AW12" s="444"/>
      <c r="AX12" s="444"/>
      <c r="AY12" s="445" t="s">
        <v>139</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0</v>
      </c>
      <c r="BW12" s="412"/>
      <c r="BX12" s="412"/>
      <c r="BY12" s="412"/>
      <c r="BZ12" s="412"/>
      <c r="CA12" s="412"/>
      <c r="CB12" s="412"/>
      <c r="CC12" s="413"/>
      <c r="CD12" s="414" t="s">
        <v>140</v>
      </c>
      <c r="CE12" s="415"/>
      <c r="CF12" s="415"/>
      <c r="CG12" s="415"/>
      <c r="CH12" s="415"/>
      <c r="CI12" s="415"/>
      <c r="CJ12" s="415"/>
      <c r="CK12" s="415"/>
      <c r="CL12" s="415"/>
      <c r="CM12" s="415"/>
      <c r="CN12" s="415"/>
      <c r="CO12" s="415"/>
      <c r="CP12" s="415"/>
      <c r="CQ12" s="415"/>
      <c r="CR12" s="415"/>
      <c r="CS12" s="416"/>
      <c r="CT12" s="451" t="s">
        <v>141</v>
      </c>
      <c r="CU12" s="452"/>
      <c r="CV12" s="452"/>
      <c r="CW12" s="452"/>
      <c r="CX12" s="452"/>
      <c r="CY12" s="452"/>
      <c r="CZ12" s="452"/>
      <c r="DA12" s="453"/>
      <c r="DB12" s="451" t="s">
        <v>141</v>
      </c>
      <c r="DC12" s="452"/>
      <c r="DD12" s="452"/>
      <c r="DE12" s="452"/>
      <c r="DF12" s="452"/>
      <c r="DG12" s="452"/>
      <c r="DH12" s="452"/>
      <c r="DI12" s="453"/>
    </row>
    <row r="13" spans="1:119" ht="18.75" customHeight="1" x14ac:dyDescent="0.2">
      <c r="A13" s="178"/>
      <c r="B13" s="474"/>
      <c r="C13" s="475"/>
      <c r="D13" s="475"/>
      <c r="E13" s="475"/>
      <c r="F13" s="475"/>
      <c r="G13" s="475"/>
      <c r="H13" s="475"/>
      <c r="I13" s="475"/>
      <c r="J13" s="475"/>
      <c r="K13" s="476"/>
      <c r="L13" s="187"/>
      <c r="M13" s="502" t="s">
        <v>142</v>
      </c>
      <c r="N13" s="503"/>
      <c r="O13" s="503"/>
      <c r="P13" s="503"/>
      <c r="Q13" s="504"/>
      <c r="R13" s="495">
        <v>24719</v>
      </c>
      <c r="S13" s="496"/>
      <c r="T13" s="496"/>
      <c r="U13" s="496"/>
      <c r="V13" s="497"/>
      <c r="W13" s="427" t="s">
        <v>143</v>
      </c>
      <c r="X13" s="428"/>
      <c r="Y13" s="428"/>
      <c r="Z13" s="428"/>
      <c r="AA13" s="428"/>
      <c r="AB13" s="418"/>
      <c r="AC13" s="462">
        <v>2368</v>
      </c>
      <c r="AD13" s="463"/>
      <c r="AE13" s="463"/>
      <c r="AF13" s="463"/>
      <c r="AG13" s="505"/>
      <c r="AH13" s="462">
        <v>2402</v>
      </c>
      <c r="AI13" s="463"/>
      <c r="AJ13" s="463"/>
      <c r="AK13" s="463"/>
      <c r="AL13" s="464"/>
      <c r="AM13" s="440" t="s">
        <v>144</v>
      </c>
      <c r="AN13" s="441"/>
      <c r="AO13" s="441"/>
      <c r="AP13" s="441"/>
      <c r="AQ13" s="441"/>
      <c r="AR13" s="441"/>
      <c r="AS13" s="441"/>
      <c r="AT13" s="442"/>
      <c r="AU13" s="443" t="s">
        <v>145</v>
      </c>
      <c r="AV13" s="444"/>
      <c r="AW13" s="444"/>
      <c r="AX13" s="444"/>
      <c r="AY13" s="445" t="s">
        <v>146</v>
      </c>
      <c r="AZ13" s="446"/>
      <c r="BA13" s="446"/>
      <c r="BB13" s="446"/>
      <c r="BC13" s="446"/>
      <c r="BD13" s="446"/>
      <c r="BE13" s="446"/>
      <c r="BF13" s="446"/>
      <c r="BG13" s="446"/>
      <c r="BH13" s="446"/>
      <c r="BI13" s="446"/>
      <c r="BJ13" s="446"/>
      <c r="BK13" s="446"/>
      <c r="BL13" s="446"/>
      <c r="BM13" s="447"/>
      <c r="BN13" s="411">
        <v>440905</v>
      </c>
      <c r="BO13" s="412"/>
      <c r="BP13" s="412"/>
      <c r="BQ13" s="412"/>
      <c r="BR13" s="412"/>
      <c r="BS13" s="412"/>
      <c r="BT13" s="412"/>
      <c r="BU13" s="413"/>
      <c r="BV13" s="411">
        <v>287422</v>
      </c>
      <c r="BW13" s="412"/>
      <c r="BX13" s="412"/>
      <c r="BY13" s="412"/>
      <c r="BZ13" s="412"/>
      <c r="CA13" s="412"/>
      <c r="CB13" s="412"/>
      <c r="CC13" s="413"/>
      <c r="CD13" s="414" t="s">
        <v>147</v>
      </c>
      <c r="CE13" s="415"/>
      <c r="CF13" s="415"/>
      <c r="CG13" s="415"/>
      <c r="CH13" s="415"/>
      <c r="CI13" s="415"/>
      <c r="CJ13" s="415"/>
      <c r="CK13" s="415"/>
      <c r="CL13" s="415"/>
      <c r="CM13" s="415"/>
      <c r="CN13" s="415"/>
      <c r="CO13" s="415"/>
      <c r="CP13" s="415"/>
      <c r="CQ13" s="415"/>
      <c r="CR13" s="415"/>
      <c r="CS13" s="416"/>
      <c r="CT13" s="408">
        <v>8.1</v>
      </c>
      <c r="CU13" s="409"/>
      <c r="CV13" s="409"/>
      <c r="CW13" s="409"/>
      <c r="CX13" s="409"/>
      <c r="CY13" s="409"/>
      <c r="CZ13" s="409"/>
      <c r="DA13" s="410"/>
      <c r="DB13" s="408">
        <v>7.8</v>
      </c>
      <c r="DC13" s="409"/>
      <c r="DD13" s="409"/>
      <c r="DE13" s="409"/>
      <c r="DF13" s="409"/>
      <c r="DG13" s="409"/>
      <c r="DH13" s="409"/>
      <c r="DI13" s="410"/>
    </row>
    <row r="14" spans="1:119" ht="18.75" customHeight="1" thickBot="1" x14ac:dyDescent="0.25">
      <c r="A14" s="178"/>
      <c r="B14" s="474"/>
      <c r="C14" s="475"/>
      <c r="D14" s="475"/>
      <c r="E14" s="475"/>
      <c r="F14" s="475"/>
      <c r="G14" s="475"/>
      <c r="H14" s="475"/>
      <c r="I14" s="475"/>
      <c r="J14" s="475"/>
      <c r="K14" s="476"/>
      <c r="L14" s="492" t="s">
        <v>148</v>
      </c>
      <c r="M14" s="493"/>
      <c r="N14" s="493"/>
      <c r="O14" s="493"/>
      <c r="P14" s="493"/>
      <c r="Q14" s="494"/>
      <c r="R14" s="495">
        <v>25484</v>
      </c>
      <c r="S14" s="496"/>
      <c r="T14" s="496"/>
      <c r="U14" s="496"/>
      <c r="V14" s="497"/>
      <c r="W14" s="401"/>
      <c r="X14" s="402"/>
      <c r="Y14" s="402"/>
      <c r="Z14" s="402"/>
      <c r="AA14" s="402"/>
      <c r="AB14" s="391"/>
      <c r="AC14" s="498">
        <v>18.8</v>
      </c>
      <c r="AD14" s="499"/>
      <c r="AE14" s="499"/>
      <c r="AF14" s="499"/>
      <c r="AG14" s="500"/>
      <c r="AH14" s="498">
        <v>17.8</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149</v>
      </c>
      <c r="CE14" s="507"/>
      <c r="CF14" s="507"/>
      <c r="CG14" s="507"/>
      <c r="CH14" s="507"/>
      <c r="CI14" s="507"/>
      <c r="CJ14" s="507"/>
      <c r="CK14" s="507"/>
      <c r="CL14" s="507"/>
      <c r="CM14" s="507"/>
      <c r="CN14" s="507"/>
      <c r="CO14" s="507"/>
      <c r="CP14" s="507"/>
      <c r="CQ14" s="507"/>
      <c r="CR14" s="507"/>
      <c r="CS14" s="508"/>
      <c r="CT14" s="509">
        <v>47.4</v>
      </c>
      <c r="CU14" s="510"/>
      <c r="CV14" s="510"/>
      <c r="CW14" s="510"/>
      <c r="CX14" s="510"/>
      <c r="CY14" s="510"/>
      <c r="CZ14" s="510"/>
      <c r="DA14" s="511"/>
      <c r="DB14" s="509">
        <v>61.1</v>
      </c>
      <c r="DC14" s="510"/>
      <c r="DD14" s="510"/>
      <c r="DE14" s="510"/>
      <c r="DF14" s="510"/>
      <c r="DG14" s="510"/>
      <c r="DH14" s="510"/>
      <c r="DI14" s="511"/>
    </row>
    <row r="15" spans="1:119" ht="18.75" customHeight="1" x14ac:dyDescent="0.2">
      <c r="A15" s="178"/>
      <c r="B15" s="474"/>
      <c r="C15" s="475"/>
      <c r="D15" s="475"/>
      <c r="E15" s="475"/>
      <c r="F15" s="475"/>
      <c r="G15" s="475"/>
      <c r="H15" s="475"/>
      <c r="I15" s="475"/>
      <c r="J15" s="475"/>
      <c r="K15" s="476"/>
      <c r="L15" s="187"/>
      <c r="M15" s="502" t="s">
        <v>150</v>
      </c>
      <c r="N15" s="503"/>
      <c r="O15" s="503"/>
      <c r="P15" s="503"/>
      <c r="Q15" s="504"/>
      <c r="R15" s="495">
        <v>25034</v>
      </c>
      <c r="S15" s="496"/>
      <c r="T15" s="496"/>
      <c r="U15" s="496"/>
      <c r="V15" s="497"/>
      <c r="W15" s="427" t="s">
        <v>151</v>
      </c>
      <c r="X15" s="428"/>
      <c r="Y15" s="428"/>
      <c r="Z15" s="428"/>
      <c r="AA15" s="428"/>
      <c r="AB15" s="418"/>
      <c r="AC15" s="462">
        <v>2842</v>
      </c>
      <c r="AD15" s="463"/>
      <c r="AE15" s="463"/>
      <c r="AF15" s="463"/>
      <c r="AG15" s="505"/>
      <c r="AH15" s="462">
        <v>2987</v>
      </c>
      <c r="AI15" s="463"/>
      <c r="AJ15" s="463"/>
      <c r="AK15" s="463"/>
      <c r="AL15" s="464"/>
      <c r="AM15" s="440"/>
      <c r="AN15" s="441"/>
      <c r="AO15" s="441"/>
      <c r="AP15" s="441"/>
      <c r="AQ15" s="441"/>
      <c r="AR15" s="441"/>
      <c r="AS15" s="441"/>
      <c r="AT15" s="442"/>
      <c r="AU15" s="443"/>
      <c r="AV15" s="444"/>
      <c r="AW15" s="444"/>
      <c r="AX15" s="444"/>
      <c r="AY15" s="371" t="s">
        <v>152</v>
      </c>
      <c r="AZ15" s="372"/>
      <c r="BA15" s="372"/>
      <c r="BB15" s="372"/>
      <c r="BC15" s="372"/>
      <c r="BD15" s="372"/>
      <c r="BE15" s="372"/>
      <c r="BF15" s="372"/>
      <c r="BG15" s="372"/>
      <c r="BH15" s="372"/>
      <c r="BI15" s="372"/>
      <c r="BJ15" s="372"/>
      <c r="BK15" s="372"/>
      <c r="BL15" s="372"/>
      <c r="BM15" s="373"/>
      <c r="BN15" s="374">
        <v>2983685</v>
      </c>
      <c r="BO15" s="375"/>
      <c r="BP15" s="375"/>
      <c r="BQ15" s="375"/>
      <c r="BR15" s="375"/>
      <c r="BS15" s="375"/>
      <c r="BT15" s="375"/>
      <c r="BU15" s="376"/>
      <c r="BV15" s="374">
        <v>3141228</v>
      </c>
      <c r="BW15" s="375"/>
      <c r="BX15" s="375"/>
      <c r="BY15" s="375"/>
      <c r="BZ15" s="375"/>
      <c r="CA15" s="375"/>
      <c r="CB15" s="375"/>
      <c r="CC15" s="376"/>
      <c r="CD15" s="512" t="s">
        <v>153</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4"/>
      <c r="C16" s="475"/>
      <c r="D16" s="475"/>
      <c r="E16" s="475"/>
      <c r="F16" s="475"/>
      <c r="G16" s="475"/>
      <c r="H16" s="475"/>
      <c r="I16" s="475"/>
      <c r="J16" s="475"/>
      <c r="K16" s="476"/>
      <c r="L16" s="492" t="s">
        <v>154</v>
      </c>
      <c r="M16" s="515"/>
      <c r="N16" s="515"/>
      <c r="O16" s="515"/>
      <c r="P16" s="515"/>
      <c r="Q16" s="516"/>
      <c r="R16" s="517" t="s">
        <v>155</v>
      </c>
      <c r="S16" s="518"/>
      <c r="T16" s="518"/>
      <c r="U16" s="518"/>
      <c r="V16" s="519"/>
      <c r="W16" s="401"/>
      <c r="X16" s="402"/>
      <c r="Y16" s="402"/>
      <c r="Z16" s="402"/>
      <c r="AA16" s="402"/>
      <c r="AB16" s="391"/>
      <c r="AC16" s="498">
        <v>22.6</v>
      </c>
      <c r="AD16" s="499"/>
      <c r="AE16" s="499"/>
      <c r="AF16" s="499"/>
      <c r="AG16" s="500"/>
      <c r="AH16" s="498">
        <v>22.2</v>
      </c>
      <c r="AI16" s="499"/>
      <c r="AJ16" s="499"/>
      <c r="AK16" s="499"/>
      <c r="AL16" s="501"/>
      <c r="AM16" s="440"/>
      <c r="AN16" s="441"/>
      <c r="AO16" s="441"/>
      <c r="AP16" s="441"/>
      <c r="AQ16" s="441"/>
      <c r="AR16" s="441"/>
      <c r="AS16" s="441"/>
      <c r="AT16" s="442"/>
      <c r="AU16" s="443"/>
      <c r="AV16" s="444"/>
      <c r="AW16" s="444"/>
      <c r="AX16" s="444"/>
      <c r="AY16" s="445" t="s">
        <v>156</v>
      </c>
      <c r="AZ16" s="446"/>
      <c r="BA16" s="446"/>
      <c r="BB16" s="446"/>
      <c r="BC16" s="446"/>
      <c r="BD16" s="446"/>
      <c r="BE16" s="446"/>
      <c r="BF16" s="446"/>
      <c r="BG16" s="446"/>
      <c r="BH16" s="446"/>
      <c r="BI16" s="446"/>
      <c r="BJ16" s="446"/>
      <c r="BK16" s="446"/>
      <c r="BL16" s="446"/>
      <c r="BM16" s="447"/>
      <c r="BN16" s="411">
        <v>9074060</v>
      </c>
      <c r="BO16" s="412"/>
      <c r="BP16" s="412"/>
      <c r="BQ16" s="412"/>
      <c r="BR16" s="412"/>
      <c r="BS16" s="412"/>
      <c r="BT16" s="412"/>
      <c r="BU16" s="413"/>
      <c r="BV16" s="411">
        <v>8592672</v>
      </c>
      <c r="BW16" s="412"/>
      <c r="BX16" s="412"/>
      <c r="BY16" s="412"/>
      <c r="BZ16" s="412"/>
      <c r="CA16" s="412"/>
      <c r="CB16" s="412"/>
      <c r="CC16" s="413"/>
      <c r="CD16" s="191"/>
      <c r="CE16" s="525" t="s">
        <v>157</v>
      </c>
      <c r="CF16" s="525"/>
      <c r="CG16" s="525"/>
      <c r="CH16" s="525"/>
      <c r="CI16" s="525"/>
      <c r="CJ16" s="525"/>
      <c r="CK16" s="525"/>
      <c r="CL16" s="525"/>
      <c r="CM16" s="525"/>
      <c r="CN16" s="525"/>
      <c r="CO16" s="525"/>
      <c r="CP16" s="525"/>
      <c r="CQ16" s="525"/>
      <c r="CR16" s="525"/>
      <c r="CS16" s="526"/>
      <c r="CT16" s="408">
        <v>6.9</v>
      </c>
      <c r="CU16" s="409"/>
      <c r="CV16" s="409"/>
      <c r="CW16" s="409"/>
      <c r="CX16" s="409"/>
      <c r="CY16" s="409"/>
      <c r="CZ16" s="409"/>
      <c r="DA16" s="410"/>
      <c r="DB16" s="408" t="s">
        <v>158</v>
      </c>
      <c r="DC16" s="409"/>
      <c r="DD16" s="409"/>
      <c r="DE16" s="409"/>
      <c r="DF16" s="409"/>
      <c r="DG16" s="409"/>
      <c r="DH16" s="409"/>
      <c r="DI16" s="410"/>
    </row>
    <row r="17" spans="1:113" ht="18.75" customHeight="1" thickBot="1" x14ac:dyDescent="0.25">
      <c r="A17" s="178"/>
      <c r="B17" s="477"/>
      <c r="C17" s="478"/>
      <c r="D17" s="478"/>
      <c r="E17" s="478"/>
      <c r="F17" s="478"/>
      <c r="G17" s="478"/>
      <c r="H17" s="478"/>
      <c r="I17" s="478"/>
      <c r="J17" s="478"/>
      <c r="K17" s="479"/>
      <c r="L17" s="192"/>
      <c r="M17" s="522" t="s">
        <v>159</v>
      </c>
      <c r="N17" s="523"/>
      <c r="O17" s="523"/>
      <c r="P17" s="523"/>
      <c r="Q17" s="524"/>
      <c r="R17" s="517" t="s">
        <v>160</v>
      </c>
      <c r="S17" s="518"/>
      <c r="T17" s="518"/>
      <c r="U17" s="518"/>
      <c r="V17" s="519"/>
      <c r="W17" s="427" t="s">
        <v>161</v>
      </c>
      <c r="X17" s="428"/>
      <c r="Y17" s="428"/>
      <c r="Z17" s="428"/>
      <c r="AA17" s="428"/>
      <c r="AB17" s="418"/>
      <c r="AC17" s="462">
        <v>7373</v>
      </c>
      <c r="AD17" s="463"/>
      <c r="AE17" s="463"/>
      <c r="AF17" s="463"/>
      <c r="AG17" s="505"/>
      <c r="AH17" s="462">
        <v>8080</v>
      </c>
      <c r="AI17" s="463"/>
      <c r="AJ17" s="463"/>
      <c r="AK17" s="463"/>
      <c r="AL17" s="464"/>
      <c r="AM17" s="440"/>
      <c r="AN17" s="441"/>
      <c r="AO17" s="441"/>
      <c r="AP17" s="441"/>
      <c r="AQ17" s="441"/>
      <c r="AR17" s="441"/>
      <c r="AS17" s="441"/>
      <c r="AT17" s="442"/>
      <c r="AU17" s="443"/>
      <c r="AV17" s="444"/>
      <c r="AW17" s="444"/>
      <c r="AX17" s="444"/>
      <c r="AY17" s="445" t="s">
        <v>162</v>
      </c>
      <c r="AZ17" s="446"/>
      <c r="BA17" s="446"/>
      <c r="BB17" s="446"/>
      <c r="BC17" s="446"/>
      <c r="BD17" s="446"/>
      <c r="BE17" s="446"/>
      <c r="BF17" s="446"/>
      <c r="BG17" s="446"/>
      <c r="BH17" s="446"/>
      <c r="BI17" s="446"/>
      <c r="BJ17" s="446"/>
      <c r="BK17" s="446"/>
      <c r="BL17" s="446"/>
      <c r="BM17" s="447"/>
      <c r="BN17" s="411">
        <v>3717818</v>
      </c>
      <c r="BO17" s="412"/>
      <c r="BP17" s="412"/>
      <c r="BQ17" s="412"/>
      <c r="BR17" s="412"/>
      <c r="BS17" s="412"/>
      <c r="BT17" s="412"/>
      <c r="BU17" s="413"/>
      <c r="BV17" s="411">
        <v>3938392</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5">
      <c r="A18" s="178"/>
      <c r="B18" s="533" t="s">
        <v>163</v>
      </c>
      <c r="C18" s="454"/>
      <c r="D18" s="454"/>
      <c r="E18" s="534"/>
      <c r="F18" s="534"/>
      <c r="G18" s="534"/>
      <c r="H18" s="534"/>
      <c r="I18" s="534"/>
      <c r="J18" s="534"/>
      <c r="K18" s="534"/>
      <c r="L18" s="535">
        <v>376.3</v>
      </c>
      <c r="M18" s="535"/>
      <c r="N18" s="535"/>
      <c r="O18" s="535"/>
      <c r="P18" s="535"/>
      <c r="Q18" s="535"/>
      <c r="R18" s="536"/>
      <c r="S18" s="536"/>
      <c r="T18" s="536"/>
      <c r="U18" s="536"/>
      <c r="V18" s="537"/>
      <c r="W18" s="429"/>
      <c r="X18" s="430"/>
      <c r="Y18" s="430"/>
      <c r="Z18" s="430"/>
      <c r="AA18" s="430"/>
      <c r="AB18" s="421"/>
      <c r="AC18" s="538">
        <v>58.6</v>
      </c>
      <c r="AD18" s="539"/>
      <c r="AE18" s="539"/>
      <c r="AF18" s="539"/>
      <c r="AG18" s="540"/>
      <c r="AH18" s="538">
        <v>60</v>
      </c>
      <c r="AI18" s="539"/>
      <c r="AJ18" s="539"/>
      <c r="AK18" s="539"/>
      <c r="AL18" s="541"/>
      <c r="AM18" s="440"/>
      <c r="AN18" s="441"/>
      <c r="AO18" s="441"/>
      <c r="AP18" s="441"/>
      <c r="AQ18" s="441"/>
      <c r="AR18" s="441"/>
      <c r="AS18" s="441"/>
      <c r="AT18" s="442"/>
      <c r="AU18" s="443"/>
      <c r="AV18" s="444"/>
      <c r="AW18" s="444"/>
      <c r="AX18" s="444"/>
      <c r="AY18" s="445" t="s">
        <v>164</v>
      </c>
      <c r="AZ18" s="446"/>
      <c r="BA18" s="446"/>
      <c r="BB18" s="446"/>
      <c r="BC18" s="446"/>
      <c r="BD18" s="446"/>
      <c r="BE18" s="446"/>
      <c r="BF18" s="446"/>
      <c r="BG18" s="446"/>
      <c r="BH18" s="446"/>
      <c r="BI18" s="446"/>
      <c r="BJ18" s="446"/>
      <c r="BK18" s="446"/>
      <c r="BL18" s="446"/>
      <c r="BM18" s="447"/>
      <c r="BN18" s="411">
        <v>9595486</v>
      </c>
      <c r="BO18" s="412"/>
      <c r="BP18" s="412"/>
      <c r="BQ18" s="412"/>
      <c r="BR18" s="412"/>
      <c r="BS18" s="412"/>
      <c r="BT18" s="412"/>
      <c r="BU18" s="413"/>
      <c r="BV18" s="411">
        <v>9137687</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5">
      <c r="A19" s="178"/>
      <c r="B19" s="533" t="s">
        <v>165</v>
      </c>
      <c r="C19" s="454"/>
      <c r="D19" s="454"/>
      <c r="E19" s="534"/>
      <c r="F19" s="534"/>
      <c r="G19" s="534"/>
      <c r="H19" s="534"/>
      <c r="I19" s="534"/>
      <c r="J19" s="534"/>
      <c r="K19" s="534"/>
      <c r="L19" s="542">
        <v>66</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166</v>
      </c>
      <c r="AZ19" s="446"/>
      <c r="BA19" s="446"/>
      <c r="BB19" s="446"/>
      <c r="BC19" s="446"/>
      <c r="BD19" s="446"/>
      <c r="BE19" s="446"/>
      <c r="BF19" s="446"/>
      <c r="BG19" s="446"/>
      <c r="BH19" s="446"/>
      <c r="BI19" s="446"/>
      <c r="BJ19" s="446"/>
      <c r="BK19" s="446"/>
      <c r="BL19" s="446"/>
      <c r="BM19" s="447"/>
      <c r="BN19" s="411">
        <v>13429878</v>
      </c>
      <c r="BO19" s="412"/>
      <c r="BP19" s="412"/>
      <c r="BQ19" s="412"/>
      <c r="BR19" s="412"/>
      <c r="BS19" s="412"/>
      <c r="BT19" s="412"/>
      <c r="BU19" s="413"/>
      <c r="BV19" s="411">
        <v>11680796</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5">
      <c r="A20" s="178"/>
      <c r="B20" s="533" t="s">
        <v>167</v>
      </c>
      <c r="C20" s="454"/>
      <c r="D20" s="454"/>
      <c r="E20" s="534"/>
      <c r="F20" s="534"/>
      <c r="G20" s="534"/>
      <c r="H20" s="534"/>
      <c r="I20" s="534"/>
      <c r="J20" s="534"/>
      <c r="K20" s="534"/>
      <c r="L20" s="542">
        <v>9987</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5">
      <c r="A21" s="178"/>
      <c r="B21" s="551" t="s">
        <v>168</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2">
      <c r="A22" s="178"/>
      <c r="B22" s="581" t="s">
        <v>169</v>
      </c>
      <c r="C22" s="555"/>
      <c r="D22" s="556"/>
      <c r="E22" s="423" t="s">
        <v>1</v>
      </c>
      <c r="F22" s="428"/>
      <c r="G22" s="428"/>
      <c r="H22" s="428"/>
      <c r="I22" s="428"/>
      <c r="J22" s="428"/>
      <c r="K22" s="418"/>
      <c r="L22" s="423" t="s">
        <v>170</v>
      </c>
      <c r="M22" s="428"/>
      <c r="N22" s="428"/>
      <c r="O22" s="428"/>
      <c r="P22" s="418"/>
      <c r="Q22" s="586" t="s">
        <v>171</v>
      </c>
      <c r="R22" s="587"/>
      <c r="S22" s="587"/>
      <c r="T22" s="587"/>
      <c r="U22" s="587"/>
      <c r="V22" s="588"/>
      <c r="W22" s="554" t="s">
        <v>172</v>
      </c>
      <c r="X22" s="555"/>
      <c r="Y22" s="556"/>
      <c r="Z22" s="423" t="s">
        <v>1</v>
      </c>
      <c r="AA22" s="428"/>
      <c r="AB22" s="428"/>
      <c r="AC22" s="428"/>
      <c r="AD22" s="428"/>
      <c r="AE22" s="428"/>
      <c r="AF22" s="428"/>
      <c r="AG22" s="418"/>
      <c r="AH22" s="592" t="s">
        <v>173</v>
      </c>
      <c r="AI22" s="428"/>
      <c r="AJ22" s="428"/>
      <c r="AK22" s="428"/>
      <c r="AL22" s="418"/>
      <c r="AM22" s="592" t="s">
        <v>174</v>
      </c>
      <c r="AN22" s="593"/>
      <c r="AO22" s="593"/>
      <c r="AP22" s="593"/>
      <c r="AQ22" s="593"/>
      <c r="AR22" s="594"/>
      <c r="AS22" s="586" t="s">
        <v>171</v>
      </c>
      <c r="AT22" s="587"/>
      <c r="AU22" s="587"/>
      <c r="AV22" s="587"/>
      <c r="AW22" s="587"/>
      <c r="AX22" s="598"/>
      <c r="AY22" s="371" t="s">
        <v>175</v>
      </c>
      <c r="AZ22" s="372"/>
      <c r="BA22" s="372"/>
      <c r="BB22" s="372"/>
      <c r="BC22" s="372"/>
      <c r="BD22" s="372"/>
      <c r="BE22" s="372"/>
      <c r="BF22" s="372"/>
      <c r="BG22" s="372"/>
      <c r="BH22" s="372"/>
      <c r="BI22" s="372"/>
      <c r="BJ22" s="372"/>
      <c r="BK22" s="372"/>
      <c r="BL22" s="372"/>
      <c r="BM22" s="373"/>
      <c r="BN22" s="374">
        <v>21381493</v>
      </c>
      <c r="BO22" s="375"/>
      <c r="BP22" s="375"/>
      <c r="BQ22" s="375"/>
      <c r="BR22" s="375"/>
      <c r="BS22" s="375"/>
      <c r="BT22" s="375"/>
      <c r="BU22" s="376"/>
      <c r="BV22" s="374">
        <v>22163106</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2">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176</v>
      </c>
      <c r="AZ23" s="446"/>
      <c r="BA23" s="446"/>
      <c r="BB23" s="446"/>
      <c r="BC23" s="446"/>
      <c r="BD23" s="446"/>
      <c r="BE23" s="446"/>
      <c r="BF23" s="446"/>
      <c r="BG23" s="446"/>
      <c r="BH23" s="446"/>
      <c r="BI23" s="446"/>
      <c r="BJ23" s="446"/>
      <c r="BK23" s="446"/>
      <c r="BL23" s="446"/>
      <c r="BM23" s="447"/>
      <c r="BN23" s="411">
        <v>15483992</v>
      </c>
      <c r="BO23" s="412"/>
      <c r="BP23" s="412"/>
      <c r="BQ23" s="412"/>
      <c r="BR23" s="412"/>
      <c r="BS23" s="412"/>
      <c r="BT23" s="412"/>
      <c r="BU23" s="413"/>
      <c r="BV23" s="411">
        <v>15617979</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5">
      <c r="A24" s="178"/>
      <c r="B24" s="582"/>
      <c r="C24" s="558"/>
      <c r="D24" s="559"/>
      <c r="E24" s="461" t="s">
        <v>177</v>
      </c>
      <c r="F24" s="441"/>
      <c r="G24" s="441"/>
      <c r="H24" s="441"/>
      <c r="I24" s="441"/>
      <c r="J24" s="441"/>
      <c r="K24" s="442"/>
      <c r="L24" s="462">
        <v>1</v>
      </c>
      <c r="M24" s="463"/>
      <c r="N24" s="463"/>
      <c r="O24" s="463"/>
      <c r="P24" s="505"/>
      <c r="Q24" s="462">
        <v>6624</v>
      </c>
      <c r="R24" s="463"/>
      <c r="S24" s="463"/>
      <c r="T24" s="463"/>
      <c r="U24" s="463"/>
      <c r="V24" s="505"/>
      <c r="W24" s="557"/>
      <c r="X24" s="558"/>
      <c r="Y24" s="559"/>
      <c r="Z24" s="461" t="s">
        <v>178</v>
      </c>
      <c r="AA24" s="441"/>
      <c r="AB24" s="441"/>
      <c r="AC24" s="441"/>
      <c r="AD24" s="441"/>
      <c r="AE24" s="441"/>
      <c r="AF24" s="441"/>
      <c r="AG24" s="442"/>
      <c r="AH24" s="462">
        <v>270</v>
      </c>
      <c r="AI24" s="463"/>
      <c r="AJ24" s="463"/>
      <c r="AK24" s="463"/>
      <c r="AL24" s="505"/>
      <c r="AM24" s="462">
        <v>863460</v>
      </c>
      <c r="AN24" s="463"/>
      <c r="AO24" s="463"/>
      <c r="AP24" s="463"/>
      <c r="AQ24" s="463"/>
      <c r="AR24" s="505"/>
      <c r="AS24" s="462">
        <v>3198</v>
      </c>
      <c r="AT24" s="463"/>
      <c r="AU24" s="463"/>
      <c r="AV24" s="463"/>
      <c r="AW24" s="463"/>
      <c r="AX24" s="464"/>
      <c r="AY24" s="527" t="s">
        <v>179</v>
      </c>
      <c r="AZ24" s="528"/>
      <c r="BA24" s="528"/>
      <c r="BB24" s="528"/>
      <c r="BC24" s="528"/>
      <c r="BD24" s="528"/>
      <c r="BE24" s="528"/>
      <c r="BF24" s="528"/>
      <c r="BG24" s="528"/>
      <c r="BH24" s="528"/>
      <c r="BI24" s="528"/>
      <c r="BJ24" s="528"/>
      <c r="BK24" s="528"/>
      <c r="BL24" s="528"/>
      <c r="BM24" s="529"/>
      <c r="BN24" s="411">
        <v>15503208</v>
      </c>
      <c r="BO24" s="412"/>
      <c r="BP24" s="412"/>
      <c r="BQ24" s="412"/>
      <c r="BR24" s="412"/>
      <c r="BS24" s="412"/>
      <c r="BT24" s="412"/>
      <c r="BU24" s="413"/>
      <c r="BV24" s="411">
        <v>16032854</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2">
      <c r="A25" s="178"/>
      <c r="B25" s="582"/>
      <c r="C25" s="558"/>
      <c r="D25" s="559"/>
      <c r="E25" s="461" t="s">
        <v>180</v>
      </c>
      <c r="F25" s="441"/>
      <c r="G25" s="441"/>
      <c r="H25" s="441"/>
      <c r="I25" s="441"/>
      <c r="J25" s="441"/>
      <c r="K25" s="442"/>
      <c r="L25" s="462">
        <v>1</v>
      </c>
      <c r="M25" s="463"/>
      <c r="N25" s="463"/>
      <c r="O25" s="463"/>
      <c r="P25" s="505"/>
      <c r="Q25" s="462">
        <v>5409</v>
      </c>
      <c r="R25" s="463"/>
      <c r="S25" s="463"/>
      <c r="T25" s="463"/>
      <c r="U25" s="463"/>
      <c r="V25" s="505"/>
      <c r="W25" s="557"/>
      <c r="X25" s="558"/>
      <c r="Y25" s="559"/>
      <c r="Z25" s="461" t="s">
        <v>181</v>
      </c>
      <c r="AA25" s="441"/>
      <c r="AB25" s="441"/>
      <c r="AC25" s="441"/>
      <c r="AD25" s="441"/>
      <c r="AE25" s="441"/>
      <c r="AF25" s="441"/>
      <c r="AG25" s="442"/>
      <c r="AH25" s="462" t="s">
        <v>141</v>
      </c>
      <c r="AI25" s="463"/>
      <c r="AJ25" s="463"/>
      <c r="AK25" s="463"/>
      <c r="AL25" s="505"/>
      <c r="AM25" s="462" t="s">
        <v>141</v>
      </c>
      <c r="AN25" s="463"/>
      <c r="AO25" s="463"/>
      <c r="AP25" s="463"/>
      <c r="AQ25" s="463"/>
      <c r="AR25" s="505"/>
      <c r="AS25" s="462" t="s">
        <v>141</v>
      </c>
      <c r="AT25" s="463"/>
      <c r="AU25" s="463"/>
      <c r="AV25" s="463"/>
      <c r="AW25" s="463"/>
      <c r="AX25" s="464"/>
      <c r="AY25" s="371" t="s">
        <v>182</v>
      </c>
      <c r="AZ25" s="372"/>
      <c r="BA25" s="372"/>
      <c r="BB25" s="372"/>
      <c r="BC25" s="372"/>
      <c r="BD25" s="372"/>
      <c r="BE25" s="372"/>
      <c r="BF25" s="372"/>
      <c r="BG25" s="372"/>
      <c r="BH25" s="372"/>
      <c r="BI25" s="372"/>
      <c r="BJ25" s="372"/>
      <c r="BK25" s="372"/>
      <c r="BL25" s="372"/>
      <c r="BM25" s="373"/>
      <c r="BN25" s="374">
        <v>2132987</v>
      </c>
      <c r="BO25" s="375"/>
      <c r="BP25" s="375"/>
      <c r="BQ25" s="375"/>
      <c r="BR25" s="375"/>
      <c r="BS25" s="375"/>
      <c r="BT25" s="375"/>
      <c r="BU25" s="376"/>
      <c r="BV25" s="374">
        <v>2045602</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2">
      <c r="A26" s="178"/>
      <c r="B26" s="582"/>
      <c r="C26" s="558"/>
      <c r="D26" s="559"/>
      <c r="E26" s="461" t="s">
        <v>183</v>
      </c>
      <c r="F26" s="441"/>
      <c r="G26" s="441"/>
      <c r="H26" s="441"/>
      <c r="I26" s="441"/>
      <c r="J26" s="441"/>
      <c r="K26" s="442"/>
      <c r="L26" s="462">
        <v>1</v>
      </c>
      <c r="M26" s="463"/>
      <c r="N26" s="463"/>
      <c r="O26" s="463"/>
      <c r="P26" s="505"/>
      <c r="Q26" s="462">
        <v>5306</v>
      </c>
      <c r="R26" s="463"/>
      <c r="S26" s="463"/>
      <c r="T26" s="463"/>
      <c r="U26" s="463"/>
      <c r="V26" s="505"/>
      <c r="W26" s="557"/>
      <c r="X26" s="558"/>
      <c r="Y26" s="559"/>
      <c r="Z26" s="461" t="s">
        <v>184</v>
      </c>
      <c r="AA26" s="563"/>
      <c r="AB26" s="563"/>
      <c r="AC26" s="563"/>
      <c r="AD26" s="563"/>
      <c r="AE26" s="563"/>
      <c r="AF26" s="563"/>
      <c r="AG26" s="564"/>
      <c r="AH26" s="462">
        <v>14</v>
      </c>
      <c r="AI26" s="463"/>
      <c r="AJ26" s="463"/>
      <c r="AK26" s="463"/>
      <c r="AL26" s="505"/>
      <c r="AM26" s="462">
        <v>47124</v>
      </c>
      <c r="AN26" s="463"/>
      <c r="AO26" s="463"/>
      <c r="AP26" s="463"/>
      <c r="AQ26" s="463"/>
      <c r="AR26" s="505"/>
      <c r="AS26" s="462">
        <v>3366</v>
      </c>
      <c r="AT26" s="463"/>
      <c r="AU26" s="463"/>
      <c r="AV26" s="463"/>
      <c r="AW26" s="463"/>
      <c r="AX26" s="464"/>
      <c r="AY26" s="414" t="s">
        <v>185</v>
      </c>
      <c r="AZ26" s="415"/>
      <c r="BA26" s="415"/>
      <c r="BB26" s="415"/>
      <c r="BC26" s="415"/>
      <c r="BD26" s="415"/>
      <c r="BE26" s="415"/>
      <c r="BF26" s="415"/>
      <c r="BG26" s="415"/>
      <c r="BH26" s="415"/>
      <c r="BI26" s="415"/>
      <c r="BJ26" s="415"/>
      <c r="BK26" s="415"/>
      <c r="BL26" s="415"/>
      <c r="BM26" s="416"/>
      <c r="BN26" s="411" t="s">
        <v>141</v>
      </c>
      <c r="BO26" s="412"/>
      <c r="BP26" s="412"/>
      <c r="BQ26" s="412"/>
      <c r="BR26" s="412"/>
      <c r="BS26" s="412"/>
      <c r="BT26" s="412"/>
      <c r="BU26" s="413"/>
      <c r="BV26" s="411" t="s">
        <v>141</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5">
      <c r="A27" s="178"/>
      <c r="B27" s="582"/>
      <c r="C27" s="558"/>
      <c r="D27" s="559"/>
      <c r="E27" s="461" t="s">
        <v>186</v>
      </c>
      <c r="F27" s="441"/>
      <c r="G27" s="441"/>
      <c r="H27" s="441"/>
      <c r="I27" s="441"/>
      <c r="J27" s="441"/>
      <c r="K27" s="442"/>
      <c r="L27" s="462">
        <v>1</v>
      </c>
      <c r="M27" s="463"/>
      <c r="N27" s="463"/>
      <c r="O27" s="463"/>
      <c r="P27" s="505"/>
      <c r="Q27" s="462">
        <v>3310</v>
      </c>
      <c r="R27" s="463"/>
      <c r="S27" s="463"/>
      <c r="T27" s="463"/>
      <c r="U27" s="463"/>
      <c r="V27" s="505"/>
      <c r="W27" s="557"/>
      <c r="X27" s="558"/>
      <c r="Y27" s="559"/>
      <c r="Z27" s="461" t="s">
        <v>187</v>
      </c>
      <c r="AA27" s="441"/>
      <c r="AB27" s="441"/>
      <c r="AC27" s="441"/>
      <c r="AD27" s="441"/>
      <c r="AE27" s="441"/>
      <c r="AF27" s="441"/>
      <c r="AG27" s="442"/>
      <c r="AH27" s="462" t="s">
        <v>141</v>
      </c>
      <c r="AI27" s="463"/>
      <c r="AJ27" s="463"/>
      <c r="AK27" s="463"/>
      <c r="AL27" s="505"/>
      <c r="AM27" s="462" t="s">
        <v>141</v>
      </c>
      <c r="AN27" s="463"/>
      <c r="AO27" s="463"/>
      <c r="AP27" s="463"/>
      <c r="AQ27" s="463"/>
      <c r="AR27" s="505"/>
      <c r="AS27" s="462" t="s">
        <v>141</v>
      </c>
      <c r="AT27" s="463"/>
      <c r="AU27" s="463"/>
      <c r="AV27" s="463"/>
      <c r="AW27" s="463"/>
      <c r="AX27" s="464"/>
      <c r="AY27" s="506" t="s">
        <v>188</v>
      </c>
      <c r="AZ27" s="507"/>
      <c r="BA27" s="507"/>
      <c r="BB27" s="507"/>
      <c r="BC27" s="507"/>
      <c r="BD27" s="507"/>
      <c r="BE27" s="507"/>
      <c r="BF27" s="507"/>
      <c r="BG27" s="507"/>
      <c r="BH27" s="507"/>
      <c r="BI27" s="507"/>
      <c r="BJ27" s="507"/>
      <c r="BK27" s="507"/>
      <c r="BL27" s="507"/>
      <c r="BM27" s="508"/>
      <c r="BN27" s="530" t="s">
        <v>141</v>
      </c>
      <c r="BO27" s="531"/>
      <c r="BP27" s="531"/>
      <c r="BQ27" s="531"/>
      <c r="BR27" s="531"/>
      <c r="BS27" s="531"/>
      <c r="BT27" s="531"/>
      <c r="BU27" s="532"/>
      <c r="BV27" s="530" t="s">
        <v>158</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2">
      <c r="A28" s="178"/>
      <c r="B28" s="582"/>
      <c r="C28" s="558"/>
      <c r="D28" s="559"/>
      <c r="E28" s="461" t="s">
        <v>189</v>
      </c>
      <c r="F28" s="441"/>
      <c r="G28" s="441"/>
      <c r="H28" s="441"/>
      <c r="I28" s="441"/>
      <c r="J28" s="441"/>
      <c r="K28" s="442"/>
      <c r="L28" s="462">
        <v>1</v>
      </c>
      <c r="M28" s="463"/>
      <c r="N28" s="463"/>
      <c r="O28" s="463"/>
      <c r="P28" s="505"/>
      <c r="Q28" s="462">
        <v>2735</v>
      </c>
      <c r="R28" s="463"/>
      <c r="S28" s="463"/>
      <c r="T28" s="463"/>
      <c r="U28" s="463"/>
      <c r="V28" s="505"/>
      <c r="W28" s="557"/>
      <c r="X28" s="558"/>
      <c r="Y28" s="559"/>
      <c r="Z28" s="461" t="s">
        <v>190</v>
      </c>
      <c r="AA28" s="441"/>
      <c r="AB28" s="441"/>
      <c r="AC28" s="441"/>
      <c r="AD28" s="441"/>
      <c r="AE28" s="441"/>
      <c r="AF28" s="441"/>
      <c r="AG28" s="442"/>
      <c r="AH28" s="462" t="s">
        <v>141</v>
      </c>
      <c r="AI28" s="463"/>
      <c r="AJ28" s="463"/>
      <c r="AK28" s="463"/>
      <c r="AL28" s="505"/>
      <c r="AM28" s="462" t="s">
        <v>141</v>
      </c>
      <c r="AN28" s="463"/>
      <c r="AO28" s="463"/>
      <c r="AP28" s="463"/>
      <c r="AQ28" s="463"/>
      <c r="AR28" s="505"/>
      <c r="AS28" s="462" t="s">
        <v>141</v>
      </c>
      <c r="AT28" s="463"/>
      <c r="AU28" s="463"/>
      <c r="AV28" s="463"/>
      <c r="AW28" s="463"/>
      <c r="AX28" s="464"/>
      <c r="AY28" s="565" t="s">
        <v>191</v>
      </c>
      <c r="AZ28" s="566"/>
      <c r="BA28" s="566"/>
      <c r="BB28" s="567"/>
      <c r="BC28" s="371" t="s">
        <v>48</v>
      </c>
      <c r="BD28" s="372"/>
      <c r="BE28" s="372"/>
      <c r="BF28" s="372"/>
      <c r="BG28" s="372"/>
      <c r="BH28" s="372"/>
      <c r="BI28" s="372"/>
      <c r="BJ28" s="372"/>
      <c r="BK28" s="372"/>
      <c r="BL28" s="372"/>
      <c r="BM28" s="373"/>
      <c r="BN28" s="374">
        <v>1747808</v>
      </c>
      <c r="BO28" s="375"/>
      <c r="BP28" s="375"/>
      <c r="BQ28" s="375"/>
      <c r="BR28" s="375"/>
      <c r="BS28" s="375"/>
      <c r="BT28" s="375"/>
      <c r="BU28" s="376"/>
      <c r="BV28" s="374">
        <v>1547571</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2">
      <c r="A29" s="178"/>
      <c r="B29" s="582"/>
      <c r="C29" s="558"/>
      <c r="D29" s="559"/>
      <c r="E29" s="461" t="s">
        <v>192</v>
      </c>
      <c r="F29" s="441"/>
      <c r="G29" s="441"/>
      <c r="H29" s="441"/>
      <c r="I29" s="441"/>
      <c r="J29" s="441"/>
      <c r="K29" s="442"/>
      <c r="L29" s="462">
        <v>18</v>
      </c>
      <c r="M29" s="463"/>
      <c r="N29" s="463"/>
      <c r="O29" s="463"/>
      <c r="P29" s="505"/>
      <c r="Q29" s="462">
        <v>2485</v>
      </c>
      <c r="R29" s="463"/>
      <c r="S29" s="463"/>
      <c r="T29" s="463"/>
      <c r="U29" s="463"/>
      <c r="V29" s="505"/>
      <c r="W29" s="560"/>
      <c r="X29" s="561"/>
      <c r="Y29" s="562"/>
      <c r="Z29" s="461" t="s">
        <v>193</v>
      </c>
      <c r="AA29" s="441"/>
      <c r="AB29" s="441"/>
      <c r="AC29" s="441"/>
      <c r="AD29" s="441"/>
      <c r="AE29" s="441"/>
      <c r="AF29" s="441"/>
      <c r="AG29" s="442"/>
      <c r="AH29" s="462">
        <v>270</v>
      </c>
      <c r="AI29" s="463"/>
      <c r="AJ29" s="463"/>
      <c r="AK29" s="463"/>
      <c r="AL29" s="505"/>
      <c r="AM29" s="462">
        <v>863460</v>
      </c>
      <c r="AN29" s="463"/>
      <c r="AO29" s="463"/>
      <c r="AP29" s="463"/>
      <c r="AQ29" s="463"/>
      <c r="AR29" s="505"/>
      <c r="AS29" s="462">
        <v>3198</v>
      </c>
      <c r="AT29" s="463"/>
      <c r="AU29" s="463"/>
      <c r="AV29" s="463"/>
      <c r="AW29" s="463"/>
      <c r="AX29" s="464"/>
      <c r="AY29" s="568"/>
      <c r="AZ29" s="569"/>
      <c r="BA29" s="569"/>
      <c r="BB29" s="570"/>
      <c r="BC29" s="445" t="s">
        <v>194</v>
      </c>
      <c r="BD29" s="446"/>
      <c r="BE29" s="446"/>
      <c r="BF29" s="446"/>
      <c r="BG29" s="446"/>
      <c r="BH29" s="446"/>
      <c r="BI29" s="446"/>
      <c r="BJ29" s="446"/>
      <c r="BK29" s="446"/>
      <c r="BL29" s="446"/>
      <c r="BM29" s="447"/>
      <c r="BN29" s="411">
        <v>120017</v>
      </c>
      <c r="BO29" s="412"/>
      <c r="BP29" s="412"/>
      <c r="BQ29" s="412"/>
      <c r="BR29" s="412"/>
      <c r="BS29" s="412"/>
      <c r="BT29" s="412"/>
      <c r="BU29" s="413"/>
      <c r="BV29" s="411">
        <v>120015</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5">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195</v>
      </c>
      <c r="X30" s="579"/>
      <c r="Y30" s="579"/>
      <c r="Z30" s="579"/>
      <c r="AA30" s="579"/>
      <c r="AB30" s="579"/>
      <c r="AC30" s="579"/>
      <c r="AD30" s="579"/>
      <c r="AE30" s="579"/>
      <c r="AF30" s="579"/>
      <c r="AG30" s="580"/>
      <c r="AH30" s="538">
        <v>96.7</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2787153</v>
      </c>
      <c r="BO30" s="531"/>
      <c r="BP30" s="531"/>
      <c r="BQ30" s="531"/>
      <c r="BR30" s="531"/>
      <c r="BS30" s="531"/>
      <c r="BT30" s="531"/>
      <c r="BU30" s="532"/>
      <c r="BV30" s="530">
        <v>3016458</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4" t="s">
        <v>196</v>
      </c>
      <c r="D32" s="574"/>
      <c r="E32" s="574"/>
      <c r="F32" s="574"/>
      <c r="G32" s="574"/>
      <c r="H32" s="574"/>
      <c r="I32" s="574"/>
      <c r="J32" s="574"/>
      <c r="K32" s="574"/>
      <c r="L32" s="574"/>
      <c r="M32" s="574"/>
      <c r="N32" s="574"/>
      <c r="O32" s="574"/>
      <c r="P32" s="574"/>
      <c r="Q32" s="574"/>
      <c r="R32" s="574"/>
      <c r="S32" s="574"/>
      <c r="U32" s="415" t="s">
        <v>197</v>
      </c>
      <c r="V32" s="415"/>
      <c r="W32" s="415"/>
      <c r="X32" s="415"/>
      <c r="Y32" s="415"/>
      <c r="Z32" s="415"/>
      <c r="AA32" s="415"/>
      <c r="AB32" s="415"/>
      <c r="AC32" s="415"/>
      <c r="AD32" s="415"/>
      <c r="AE32" s="415"/>
      <c r="AF32" s="415"/>
      <c r="AG32" s="415"/>
      <c r="AH32" s="415"/>
      <c r="AI32" s="415"/>
      <c r="AJ32" s="415"/>
      <c r="AK32" s="415"/>
      <c r="AM32" s="415" t="s">
        <v>198</v>
      </c>
      <c r="AN32" s="415"/>
      <c r="AO32" s="415"/>
      <c r="AP32" s="415"/>
      <c r="AQ32" s="415"/>
      <c r="AR32" s="415"/>
      <c r="AS32" s="415"/>
      <c r="AT32" s="415"/>
      <c r="AU32" s="415"/>
      <c r="AV32" s="415"/>
      <c r="AW32" s="415"/>
      <c r="AX32" s="415"/>
      <c r="AY32" s="415"/>
      <c r="AZ32" s="415"/>
      <c r="BA32" s="415"/>
      <c r="BB32" s="415"/>
      <c r="BC32" s="415"/>
      <c r="BE32" s="415" t="s">
        <v>199</v>
      </c>
      <c r="BF32" s="415"/>
      <c r="BG32" s="415"/>
      <c r="BH32" s="415"/>
      <c r="BI32" s="415"/>
      <c r="BJ32" s="415"/>
      <c r="BK32" s="415"/>
      <c r="BL32" s="415"/>
      <c r="BM32" s="415"/>
      <c r="BN32" s="415"/>
      <c r="BO32" s="415"/>
      <c r="BP32" s="415"/>
      <c r="BQ32" s="415"/>
      <c r="BR32" s="415"/>
      <c r="BS32" s="415"/>
      <c r="BT32" s="415"/>
      <c r="BU32" s="415"/>
      <c r="BW32" s="415" t="s">
        <v>200</v>
      </c>
      <c r="BX32" s="415"/>
      <c r="BY32" s="415"/>
      <c r="BZ32" s="415"/>
      <c r="CA32" s="415"/>
      <c r="CB32" s="415"/>
      <c r="CC32" s="415"/>
      <c r="CD32" s="415"/>
      <c r="CE32" s="415"/>
      <c r="CF32" s="415"/>
      <c r="CG32" s="415"/>
      <c r="CH32" s="415"/>
      <c r="CI32" s="415"/>
      <c r="CJ32" s="415"/>
      <c r="CK32" s="415"/>
      <c r="CL32" s="415"/>
      <c r="CM32" s="415"/>
      <c r="CO32" s="415" t="s">
        <v>201</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2">
      <c r="A33" s="178"/>
      <c r="B33" s="202"/>
      <c r="C33" s="435" t="s">
        <v>202</v>
      </c>
      <c r="D33" s="435"/>
      <c r="E33" s="400" t="s">
        <v>203</v>
      </c>
      <c r="F33" s="400"/>
      <c r="G33" s="400"/>
      <c r="H33" s="400"/>
      <c r="I33" s="400"/>
      <c r="J33" s="400"/>
      <c r="K33" s="400"/>
      <c r="L33" s="400"/>
      <c r="M33" s="400"/>
      <c r="N33" s="400"/>
      <c r="O33" s="400"/>
      <c r="P33" s="400"/>
      <c r="Q33" s="400"/>
      <c r="R33" s="400"/>
      <c r="S33" s="400"/>
      <c r="T33" s="203"/>
      <c r="U33" s="435" t="s">
        <v>202</v>
      </c>
      <c r="V33" s="435"/>
      <c r="W33" s="400" t="s">
        <v>203</v>
      </c>
      <c r="X33" s="400"/>
      <c r="Y33" s="400"/>
      <c r="Z33" s="400"/>
      <c r="AA33" s="400"/>
      <c r="AB33" s="400"/>
      <c r="AC33" s="400"/>
      <c r="AD33" s="400"/>
      <c r="AE33" s="400"/>
      <c r="AF33" s="400"/>
      <c r="AG33" s="400"/>
      <c r="AH33" s="400"/>
      <c r="AI33" s="400"/>
      <c r="AJ33" s="400"/>
      <c r="AK33" s="400"/>
      <c r="AL33" s="203"/>
      <c r="AM33" s="435" t="s">
        <v>202</v>
      </c>
      <c r="AN33" s="435"/>
      <c r="AO33" s="400" t="s">
        <v>203</v>
      </c>
      <c r="AP33" s="400"/>
      <c r="AQ33" s="400"/>
      <c r="AR33" s="400"/>
      <c r="AS33" s="400"/>
      <c r="AT33" s="400"/>
      <c r="AU33" s="400"/>
      <c r="AV33" s="400"/>
      <c r="AW33" s="400"/>
      <c r="AX33" s="400"/>
      <c r="AY33" s="400"/>
      <c r="AZ33" s="400"/>
      <c r="BA33" s="400"/>
      <c r="BB33" s="400"/>
      <c r="BC33" s="400"/>
      <c r="BD33" s="204"/>
      <c r="BE33" s="400" t="s">
        <v>204</v>
      </c>
      <c r="BF33" s="400"/>
      <c r="BG33" s="400" t="s">
        <v>205</v>
      </c>
      <c r="BH33" s="400"/>
      <c r="BI33" s="400"/>
      <c r="BJ33" s="400"/>
      <c r="BK33" s="400"/>
      <c r="BL33" s="400"/>
      <c r="BM33" s="400"/>
      <c r="BN33" s="400"/>
      <c r="BO33" s="400"/>
      <c r="BP33" s="400"/>
      <c r="BQ33" s="400"/>
      <c r="BR33" s="400"/>
      <c r="BS33" s="400"/>
      <c r="BT33" s="400"/>
      <c r="BU33" s="400"/>
      <c r="BV33" s="204"/>
      <c r="BW33" s="435" t="s">
        <v>204</v>
      </c>
      <c r="BX33" s="435"/>
      <c r="BY33" s="400" t="s">
        <v>206</v>
      </c>
      <c r="BZ33" s="400"/>
      <c r="CA33" s="400"/>
      <c r="CB33" s="400"/>
      <c r="CC33" s="400"/>
      <c r="CD33" s="400"/>
      <c r="CE33" s="400"/>
      <c r="CF33" s="400"/>
      <c r="CG33" s="400"/>
      <c r="CH33" s="400"/>
      <c r="CI33" s="400"/>
      <c r="CJ33" s="400"/>
      <c r="CK33" s="400"/>
      <c r="CL33" s="400"/>
      <c r="CM33" s="400"/>
      <c r="CN33" s="203"/>
      <c r="CO33" s="435" t="s">
        <v>202</v>
      </c>
      <c r="CP33" s="435"/>
      <c r="CQ33" s="400" t="s">
        <v>207</v>
      </c>
      <c r="CR33" s="400"/>
      <c r="CS33" s="400"/>
      <c r="CT33" s="400"/>
      <c r="CU33" s="400"/>
      <c r="CV33" s="400"/>
      <c r="CW33" s="400"/>
      <c r="CX33" s="400"/>
      <c r="CY33" s="400"/>
      <c r="CZ33" s="400"/>
      <c r="DA33" s="400"/>
      <c r="DB33" s="400"/>
      <c r="DC33" s="400"/>
      <c r="DD33" s="400"/>
      <c r="DE33" s="400"/>
      <c r="DF33" s="203"/>
      <c r="DG33" s="600" t="s">
        <v>208</v>
      </c>
      <c r="DH33" s="600"/>
      <c r="DI33" s="205"/>
    </row>
    <row r="34" spans="1:113" ht="32.25" customHeight="1" x14ac:dyDescent="0.2">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国民健康保険事業特別会計</v>
      </c>
      <c r="X34" s="602"/>
      <c r="Y34" s="602"/>
      <c r="Z34" s="602"/>
      <c r="AA34" s="602"/>
      <c r="AB34" s="602"/>
      <c r="AC34" s="602"/>
      <c r="AD34" s="602"/>
      <c r="AE34" s="602"/>
      <c r="AF34" s="602"/>
      <c r="AG34" s="602"/>
      <c r="AH34" s="602"/>
      <c r="AI34" s="602"/>
      <c r="AJ34" s="602"/>
      <c r="AK34" s="602"/>
      <c r="AL34" s="178"/>
      <c r="AM34" s="601">
        <f>IF(AO34="","",MAX(C34:D43,U34:V43)+1)</f>
        <v>6</v>
      </c>
      <c r="AN34" s="601"/>
      <c r="AO34" s="602" t="str">
        <f>IF('各会計、関係団体の財政状況及び健全化判断比率'!B32="","",'各会計、関係団体の財政状況及び健全化判断比率'!B32)</f>
        <v>水道事業会計</v>
      </c>
      <c r="AP34" s="602"/>
      <c r="AQ34" s="602"/>
      <c r="AR34" s="602"/>
      <c r="AS34" s="602"/>
      <c r="AT34" s="602"/>
      <c r="AU34" s="602"/>
      <c r="AV34" s="602"/>
      <c r="AW34" s="602"/>
      <c r="AX34" s="602"/>
      <c r="AY34" s="602"/>
      <c r="AZ34" s="602"/>
      <c r="BA34" s="602"/>
      <c r="BB34" s="602"/>
      <c r="BC34" s="602"/>
      <c r="BD34" s="178"/>
      <c r="BE34" s="601">
        <f>IF(BG34="","",MAX(C34:D43,U34:V43,AM34:AN43)+1)</f>
        <v>8</v>
      </c>
      <c r="BF34" s="601"/>
      <c r="BG34" s="602" t="str">
        <f>IF('各会計、関係団体の財政状況及び健全化判断比率'!B34="","",'各会計、関係団体の財政状況及び健全化判断比率'!B34)</f>
        <v>下水道事業特別会計</v>
      </c>
      <c r="BH34" s="602"/>
      <c r="BI34" s="602"/>
      <c r="BJ34" s="602"/>
      <c r="BK34" s="602"/>
      <c r="BL34" s="602"/>
      <c r="BM34" s="602"/>
      <c r="BN34" s="602"/>
      <c r="BO34" s="602"/>
      <c r="BP34" s="602"/>
      <c r="BQ34" s="602"/>
      <c r="BR34" s="602"/>
      <c r="BS34" s="602"/>
      <c r="BT34" s="602"/>
      <c r="BU34" s="602"/>
      <c r="BV34" s="178"/>
      <c r="BW34" s="601">
        <f>IF(BY34="","",MAX(C34:D43,U34:V43,AM34:AN43,BE34:BF43)+1)</f>
        <v>9</v>
      </c>
      <c r="BX34" s="601"/>
      <c r="BY34" s="602" t="str">
        <f>IF('各会計、関係団体の財政状況及び健全化判断比率'!B68="","",'各会計、関係団体の財政状況及び健全化判断比率'!B68)</f>
        <v>熊本県市町村総合事務組合</v>
      </c>
      <c r="BZ34" s="602"/>
      <c r="CA34" s="602"/>
      <c r="CB34" s="602"/>
      <c r="CC34" s="602"/>
      <c r="CD34" s="602"/>
      <c r="CE34" s="602"/>
      <c r="CF34" s="602"/>
      <c r="CG34" s="602"/>
      <c r="CH34" s="602"/>
      <c r="CI34" s="602"/>
      <c r="CJ34" s="602"/>
      <c r="CK34" s="602"/>
      <c r="CL34" s="602"/>
      <c r="CM34" s="602"/>
      <c r="CN34" s="178"/>
      <c r="CO34" s="601">
        <f>IF(CQ34="","",MAX(C34:D43,U34:V43,AM34:AN43,BE34:BF43,BW34:BX43)+1)</f>
        <v>15</v>
      </c>
      <c r="CP34" s="601"/>
      <c r="CQ34" s="602" t="str">
        <f>IF('各会計、関係団体の財政状況及び健全化判断比率'!BS7="","",'各会計、関係団体の財政状況及び健全化判断比率'!BS7)</f>
        <v>東阿蘇観光開発株式会社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2">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介護保険事業特別会計</v>
      </c>
      <c r="X35" s="602"/>
      <c r="Y35" s="602"/>
      <c r="Z35" s="602"/>
      <c r="AA35" s="602"/>
      <c r="AB35" s="602"/>
      <c r="AC35" s="602"/>
      <c r="AD35" s="602"/>
      <c r="AE35" s="602"/>
      <c r="AF35" s="602"/>
      <c r="AG35" s="602"/>
      <c r="AH35" s="602"/>
      <c r="AI35" s="602"/>
      <c r="AJ35" s="602"/>
      <c r="AK35" s="602"/>
      <c r="AL35" s="178"/>
      <c r="AM35" s="601">
        <f t="shared" ref="AM35:AM43" si="0">IF(AO35="","",AM34+1)</f>
        <v>7</v>
      </c>
      <c r="AN35" s="601"/>
      <c r="AO35" s="602" t="str">
        <f>IF('各会計、関係団体の財政状況及び健全化判断比率'!B33="","",'各会計、関係団体の財政状況及び健全化判断比率'!B33)</f>
        <v>病院事業会計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10</v>
      </c>
      <c r="BX35" s="601"/>
      <c r="BY35" s="602" t="str">
        <f>IF('各会計、関係団体の財政状況及び健全化判断比率'!B69="","",'各会計、関係団体の財政状況及び健全化判断比率'!B69)</f>
        <v>阿蘇広域行政事務組合（一般会計）</v>
      </c>
      <c r="BZ35" s="602"/>
      <c r="CA35" s="602"/>
      <c r="CB35" s="602"/>
      <c r="CC35" s="602"/>
      <c r="CD35" s="602"/>
      <c r="CE35" s="602"/>
      <c r="CF35" s="602"/>
      <c r="CG35" s="602"/>
      <c r="CH35" s="602"/>
      <c r="CI35" s="602"/>
      <c r="CJ35" s="602"/>
      <c r="CK35" s="602"/>
      <c r="CL35" s="602"/>
      <c r="CM35" s="602"/>
      <c r="CN35" s="178"/>
      <c r="CO35" s="601">
        <f t="shared" ref="CO35:CO43" si="3">IF(CQ35="","",CO34+1)</f>
        <v>16</v>
      </c>
      <c r="CP35" s="601"/>
      <c r="CQ35" s="602" t="str">
        <f>IF('各会計、関係団体の財政状況及び健全化判断比率'!BS8="","",'各会計、関係団体の財政状況及び健全化判断比率'!BS8)</f>
        <v>一般財源法人阿蘇テレワークセンター</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2">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後期高齢者医療事業特別会計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11</v>
      </c>
      <c r="BX36" s="601"/>
      <c r="BY36" s="602" t="str">
        <f>IF('各会計、関係団体の財政状況及び健全化判断比率'!B70="","",'各会計、関係団体の財政状況及び健全化判断比率'!B70)</f>
        <v>阿蘇広域行政事務組合（養護老人ホーム湯の里荘特別会計）</v>
      </c>
      <c r="BZ36" s="602"/>
      <c r="CA36" s="602"/>
      <c r="CB36" s="602"/>
      <c r="CC36" s="602"/>
      <c r="CD36" s="602"/>
      <c r="CE36" s="602"/>
      <c r="CF36" s="602"/>
      <c r="CG36" s="602"/>
      <c r="CH36" s="602"/>
      <c r="CI36" s="602"/>
      <c r="CJ36" s="602"/>
      <c r="CK36" s="602"/>
      <c r="CL36" s="602"/>
      <c r="CM36" s="602"/>
      <c r="CN36" s="178"/>
      <c r="CO36" s="601">
        <f t="shared" si="3"/>
        <v>17</v>
      </c>
      <c r="CP36" s="601"/>
      <c r="CQ36" s="602" t="str">
        <f>IF('各会計、関係団体の財政状況及び健全化判断比率'!BS9="","",'各会計、関係団体の財政状況及び健全化判断比率'!BS9)</f>
        <v>公益財団法人阿蘇グリーンストック</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2">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f t="shared" si="4"/>
        <v>5</v>
      </c>
      <c r="V37" s="601"/>
      <c r="W37" s="602" t="str">
        <f>IF('各会計、関係団体の財政状況及び健全化判断比率'!B31="","",'各会計、関係団体の財政状況及び健全化判断比率'!B31)</f>
        <v>阿蘇山観光事業特別会計</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12</v>
      </c>
      <c r="BX37" s="601"/>
      <c r="BY37" s="602" t="str">
        <f>IF('各会計、関係団体の財政状況及び健全化判断比率'!B71="","",'各会計、関係団体の財政状況及び健全化判断比率'!B71)</f>
        <v>阿蘇広域行政事務組合（特別養護老人ホーム阿蘇みやま荘特別会計）</v>
      </c>
      <c r="BZ37" s="602"/>
      <c r="CA37" s="602"/>
      <c r="CB37" s="602"/>
      <c r="CC37" s="602"/>
      <c r="CD37" s="602"/>
      <c r="CE37" s="602"/>
      <c r="CF37" s="602"/>
      <c r="CG37" s="602"/>
      <c r="CH37" s="602"/>
      <c r="CI37" s="602"/>
      <c r="CJ37" s="602"/>
      <c r="CK37" s="602"/>
      <c r="CL37" s="602"/>
      <c r="CM37" s="602"/>
      <c r="CN37" s="178"/>
      <c r="CO37" s="601">
        <f t="shared" si="3"/>
        <v>18</v>
      </c>
      <c r="CP37" s="601"/>
      <c r="CQ37" s="602" t="str">
        <f>IF('各会計、関係団体の財政状況及び健全化判断比率'!BS10="","",'各会計、関係団体の財政状況及び健全化判断比率'!BS10)</f>
        <v>株式会社まちづくり阿蘇一の宮</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2">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13</v>
      </c>
      <c r="BX38" s="601"/>
      <c r="BY38" s="602" t="str">
        <f>IF('各会計、関係団体の財政状況及び健全化判断比率'!B72="","",'各会計、関係団体の財政状況及び健全化判断比率'!B72)</f>
        <v>熊本県後期高齢者医療広域連合（一般会計）</v>
      </c>
      <c r="BZ38" s="602"/>
      <c r="CA38" s="602"/>
      <c r="CB38" s="602"/>
      <c r="CC38" s="602"/>
      <c r="CD38" s="602"/>
      <c r="CE38" s="602"/>
      <c r="CF38" s="602"/>
      <c r="CG38" s="602"/>
      <c r="CH38" s="602"/>
      <c r="CI38" s="602"/>
      <c r="CJ38" s="602"/>
      <c r="CK38" s="602"/>
      <c r="CL38" s="602"/>
      <c r="CM38" s="602"/>
      <c r="CN38" s="178"/>
      <c r="CO38" s="601">
        <f t="shared" si="3"/>
        <v>19</v>
      </c>
      <c r="CP38" s="601"/>
      <c r="CQ38" s="602" t="str">
        <f>IF('各会計、関係団体の財政状況及び健全化判断比率'!BS11="","",'各会計、関係団体の財政状況及び健全化判断比率'!BS11)</f>
        <v>株式会社ASOワークネット</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2">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14</v>
      </c>
      <c r="BX39" s="601"/>
      <c r="BY39" s="602" t="str">
        <f>IF('各会計、関係団体の財政状況及び健全化判断比率'!B73="","",'各会計、関係団体の財政状況及び健全化判断比率'!B73)</f>
        <v>熊本県後期高齢者医療広域連合（後期高齢者医療特別会計）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2">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2">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2">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2">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209</v>
      </c>
      <c r="E46" s="604" t="s">
        <v>210</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2">
      <c r="E47" s="604" t="s">
        <v>211</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2">
      <c r="E48" s="604" t="s">
        <v>212</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2">
      <c r="E49" s="605" t="s">
        <v>213</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2">
      <c r="E50" s="604" t="s">
        <v>214</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2">
      <c r="E51" s="604" t="s">
        <v>215</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2">
      <c r="E52" s="604" t="s">
        <v>216</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2">
      <c r="E53" s="367" t="s">
        <v>585</v>
      </c>
    </row>
    <row r="54" spans="5:113" x14ac:dyDescent="0.2"/>
    <row r="55" spans="5:113" x14ac:dyDescent="0.2"/>
    <row r="56" spans="5:113" x14ac:dyDescent="0.2"/>
  </sheetData>
  <sheetProtection algorithmName="SHA-512" hashValue="OMm0pB5Q2dUsoE4I3X7wuzEvsWBCg2+NsEDopK7JH2pZzk/4DoJu7Cw/5EHJCddQMBaqojVb1pLeJu1RvLs+Eg==" saltValue="clxUaw0ktyzQZa/gAmNel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80" t="s">
        <v>567</v>
      </c>
      <c r="D34" s="1180"/>
      <c r="E34" s="1181"/>
      <c r="F34" s="32">
        <v>1.8</v>
      </c>
      <c r="G34" s="33">
        <v>0.83</v>
      </c>
      <c r="H34" s="33">
        <v>0.88</v>
      </c>
      <c r="I34" s="33">
        <v>0.41</v>
      </c>
      <c r="J34" s="34" t="s">
        <v>568</v>
      </c>
      <c r="K34" s="22"/>
      <c r="L34" s="22"/>
      <c r="M34" s="22"/>
      <c r="N34" s="22"/>
      <c r="O34" s="22"/>
      <c r="P34" s="22"/>
    </row>
    <row r="35" spans="1:16" ht="39" customHeight="1" x14ac:dyDescent="0.2">
      <c r="A35" s="22"/>
      <c r="B35" s="35"/>
      <c r="C35" s="1174" t="s">
        <v>569</v>
      </c>
      <c r="D35" s="1175"/>
      <c r="E35" s="1176"/>
      <c r="F35" s="36">
        <v>12.74</v>
      </c>
      <c r="G35" s="37">
        <v>14.79</v>
      </c>
      <c r="H35" s="37">
        <v>9.1</v>
      </c>
      <c r="I35" s="37">
        <v>11.24</v>
      </c>
      <c r="J35" s="38">
        <v>13.02</v>
      </c>
      <c r="K35" s="22"/>
      <c r="L35" s="22"/>
      <c r="M35" s="22"/>
      <c r="N35" s="22"/>
      <c r="O35" s="22"/>
      <c r="P35" s="22"/>
    </row>
    <row r="36" spans="1:16" ht="39" customHeight="1" x14ac:dyDescent="0.2">
      <c r="A36" s="22"/>
      <c r="B36" s="35"/>
      <c r="C36" s="1174" t="s">
        <v>570</v>
      </c>
      <c r="D36" s="1175"/>
      <c r="E36" s="1176"/>
      <c r="F36" s="36" t="s">
        <v>571</v>
      </c>
      <c r="G36" s="37">
        <v>0.67</v>
      </c>
      <c r="H36" s="37">
        <v>0.48</v>
      </c>
      <c r="I36" s="37">
        <v>5.29</v>
      </c>
      <c r="J36" s="38">
        <v>10.28</v>
      </c>
      <c r="K36" s="22"/>
      <c r="L36" s="22"/>
      <c r="M36" s="22"/>
      <c r="N36" s="22"/>
      <c r="O36" s="22"/>
      <c r="P36" s="22"/>
    </row>
    <row r="37" spans="1:16" ht="39" customHeight="1" x14ac:dyDescent="0.2">
      <c r="A37" s="22"/>
      <c r="B37" s="35"/>
      <c r="C37" s="1174" t="s">
        <v>572</v>
      </c>
      <c r="D37" s="1175"/>
      <c r="E37" s="1176"/>
      <c r="F37" s="36">
        <v>9.59</v>
      </c>
      <c r="G37" s="37">
        <v>9.48</v>
      </c>
      <c r="H37" s="37">
        <v>8.2799999999999994</v>
      </c>
      <c r="I37" s="37">
        <v>8.1300000000000008</v>
      </c>
      <c r="J37" s="38">
        <v>7.64</v>
      </c>
      <c r="K37" s="22"/>
      <c r="L37" s="22"/>
      <c r="M37" s="22"/>
      <c r="N37" s="22"/>
      <c r="O37" s="22"/>
      <c r="P37" s="22"/>
    </row>
    <row r="38" spans="1:16" ht="39" customHeight="1" x14ac:dyDescent="0.2">
      <c r="A38" s="22"/>
      <c r="B38" s="35"/>
      <c r="C38" s="1174" t="s">
        <v>573</v>
      </c>
      <c r="D38" s="1175"/>
      <c r="E38" s="1176"/>
      <c r="F38" s="36">
        <v>2.74</v>
      </c>
      <c r="G38" s="37">
        <v>2.66</v>
      </c>
      <c r="H38" s="37">
        <v>2.68</v>
      </c>
      <c r="I38" s="37">
        <v>2.54</v>
      </c>
      <c r="J38" s="38">
        <v>1.38</v>
      </c>
      <c r="K38" s="22"/>
      <c r="L38" s="22"/>
      <c r="M38" s="22"/>
      <c r="N38" s="22"/>
      <c r="O38" s="22"/>
      <c r="P38" s="22"/>
    </row>
    <row r="39" spans="1:16" ht="39" customHeight="1" x14ac:dyDescent="0.2">
      <c r="A39" s="22"/>
      <c r="B39" s="35"/>
      <c r="C39" s="1174" t="s">
        <v>574</v>
      </c>
      <c r="D39" s="1175"/>
      <c r="E39" s="1176"/>
      <c r="F39" s="36">
        <v>2.12</v>
      </c>
      <c r="G39" s="37">
        <v>2.04</v>
      </c>
      <c r="H39" s="37">
        <v>1.63</v>
      </c>
      <c r="I39" s="37">
        <v>0.85</v>
      </c>
      <c r="J39" s="38">
        <v>0.81</v>
      </c>
      <c r="K39" s="22"/>
      <c r="L39" s="22"/>
      <c r="M39" s="22"/>
      <c r="N39" s="22"/>
      <c r="O39" s="22"/>
      <c r="P39" s="22"/>
    </row>
    <row r="40" spans="1:16" ht="39" customHeight="1" x14ac:dyDescent="0.2">
      <c r="A40" s="22"/>
      <c r="B40" s="35"/>
      <c r="C40" s="1174" t="s">
        <v>575</v>
      </c>
      <c r="D40" s="1175"/>
      <c r="E40" s="1176"/>
      <c r="F40" s="36">
        <v>0.08</v>
      </c>
      <c r="G40" s="37">
        <v>0.09</v>
      </c>
      <c r="H40" s="37">
        <v>0.09</v>
      </c>
      <c r="I40" s="37">
        <v>0.1</v>
      </c>
      <c r="J40" s="38">
        <v>0.09</v>
      </c>
      <c r="K40" s="22"/>
      <c r="L40" s="22"/>
      <c r="M40" s="22"/>
      <c r="N40" s="22"/>
      <c r="O40" s="22"/>
      <c r="P40" s="22"/>
    </row>
    <row r="41" spans="1:16" ht="39" customHeight="1" x14ac:dyDescent="0.2">
      <c r="A41" s="22"/>
      <c r="B41" s="35"/>
      <c r="C41" s="1174" t="s">
        <v>576</v>
      </c>
      <c r="D41" s="1175"/>
      <c r="E41" s="1176"/>
      <c r="F41" s="36">
        <v>0</v>
      </c>
      <c r="G41" s="37">
        <v>0.09</v>
      </c>
      <c r="H41" s="37">
        <v>0</v>
      </c>
      <c r="I41" s="37">
        <v>0</v>
      </c>
      <c r="J41" s="38">
        <v>0</v>
      </c>
      <c r="K41" s="22"/>
      <c r="L41" s="22"/>
      <c r="M41" s="22"/>
      <c r="N41" s="22"/>
      <c r="O41" s="22"/>
      <c r="P41" s="22"/>
    </row>
    <row r="42" spans="1:16" ht="39" customHeight="1" x14ac:dyDescent="0.2">
      <c r="A42" s="22"/>
      <c r="B42" s="39"/>
      <c r="C42" s="1174" t="s">
        <v>577</v>
      </c>
      <c r="D42" s="1175"/>
      <c r="E42" s="1176"/>
      <c r="F42" s="36" t="s">
        <v>520</v>
      </c>
      <c r="G42" s="37" t="s">
        <v>520</v>
      </c>
      <c r="H42" s="37" t="s">
        <v>520</v>
      </c>
      <c r="I42" s="37" t="s">
        <v>520</v>
      </c>
      <c r="J42" s="38" t="s">
        <v>520</v>
      </c>
      <c r="K42" s="22"/>
      <c r="L42" s="22"/>
      <c r="M42" s="22"/>
      <c r="N42" s="22"/>
      <c r="O42" s="22"/>
      <c r="P42" s="22"/>
    </row>
    <row r="43" spans="1:16" ht="39" customHeight="1" thickBot="1" x14ac:dyDescent="0.25">
      <c r="A43" s="22"/>
      <c r="B43" s="40"/>
      <c r="C43" s="1177" t="s">
        <v>578</v>
      </c>
      <c r="D43" s="1178"/>
      <c r="E43" s="1179"/>
      <c r="F43" s="41" t="s">
        <v>520</v>
      </c>
      <c r="G43" s="42" t="s">
        <v>520</v>
      </c>
      <c r="H43" s="42" t="s">
        <v>520</v>
      </c>
      <c r="I43" s="42" t="s">
        <v>520</v>
      </c>
      <c r="J43" s="43" t="s">
        <v>520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4ydxyA9lRePp0+bKSXXskYov+A+K5eCmlA2Cch48A6PQa+1vRdw0dcK3PnDWuzA6IySbNZXSQHkVS+n0wHWiQw==" saltValue="r/rSuhmV1zNhOs8oag86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182" t="s">
        <v>11</v>
      </c>
      <c r="C45" s="1183"/>
      <c r="D45" s="58"/>
      <c r="E45" s="1188" t="s">
        <v>12</v>
      </c>
      <c r="F45" s="1188"/>
      <c r="G45" s="1188"/>
      <c r="H45" s="1188"/>
      <c r="I45" s="1188"/>
      <c r="J45" s="1189"/>
      <c r="K45" s="59">
        <v>1533</v>
      </c>
      <c r="L45" s="60">
        <v>1607</v>
      </c>
      <c r="M45" s="60">
        <v>1794</v>
      </c>
      <c r="N45" s="60">
        <v>1743</v>
      </c>
      <c r="O45" s="61">
        <v>1940</v>
      </c>
      <c r="P45" s="48"/>
      <c r="Q45" s="48"/>
      <c r="R45" s="48"/>
      <c r="S45" s="48"/>
      <c r="T45" s="48"/>
      <c r="U45" s="48"/>
    </row>
    <row r="46" spans="1:21" ht="30.75" customHeight="1" x14ac:dyDescent="0.2">
      <c r="A46" s="48"/>
      <c r="B46" s="1184"/>
      <c r="C46" s="1185"/>
      <c r="D46" s="62"/>
      <c r="E46" s="1190" t="s">
        <v>13</v>
      </c>
      <c r="F46" s="1190"/>
      <c r="G46" s="1190"/>
      <c r="H46" s="1190"/>
      <c r="I46" s="1190"/>
      <c r="J46" s="1191"/>
      <c r="K46" s="63" t="s">
        <v>520</v>
      </c>
      <c r="L46" s="64" t="s">
        <v>520</v>
      </c>
      <c r="M46" s="64" t="s">
        <v>520</v>
      </c>
      <c r="N46" s="64" t="s">
        <v>520</v>
      </c>
      <c r="O46" s="65" t="s">
        <v>520</v>
      </c>
      <c r="P46" s="48"/>
      <c r="Q46" s="48"/>
      <c r="R46" s="48"/>
      <c r="S46" s="48"/>
      <c r="T46" s="48"/>
      <c r="U46" s="48"/>
    </row>
    <row r="47" spans="1:21" ht="30.75" customHeight="1" x14ac:dyDescent="0.2">
      <c r="A47" s="48"/>
      <c r="B47" s="1184"/>
      <c r="C47" s="1185"/>
      <c r="D47" s="62"/>
      <c r="E47" s="1190" t="s">
        <v>14</v>
      </c>
      <c r="F47" s="1190"/>
      <c r="G47" s="1190"/>
      <c r="H47" s="1190"/>
      <c r="I47" s="1190"/>
      <c r="J47" s="1191"/>
      <c r="K47" s="63" t="s">
        <v>520</v>
      </c>
      <c r="L47" s="64" t="s">
        <v>520</v>
      </c>
      <c r="M47" s="64" t="s">
        <v>520</v>
      </c>
      <c r="N47" s="64" t="s">
        <v>520</v>
      </c>
      <c r="O47" s="65" t="s">
        <v>520</v>
      </c>
      <c r="P47" s="48"/>
      <c r="Q47" s="48"/>
      <c r="R47" s="48"/>
      <c r="S47" s="48"/>
      <c r="T47" s="48"/>
      <c r="U47" s="48"/>
    </row>
    <row r="48" spans="1:21" ht="30.75" customHeight="1" x14ac:dyDescent="0.2">
      <c r="A48" s="48"/>
      <c r="B48" s="1184"/>
      <c r="C48" s="1185"/>
      <c r="D48" s="62"/>
      <c r="E48" s="1190" t="s">
        <v>15</v>
      </c>
      <c r="F48" s="1190"/>
      <c r="G48" s="1190"/>
      <c r="H48" s="1190"/>
      <c r="I48" s="1190"/>
      <c r="J48" s="1191"/>
      <c r="K48" s="63">
        <v>283</v>
      </c>
      <c r="L48" s="64">
        <v>313</v>
      </c>
      <c r="M48" s="64">
        <v>325</v>
      </c>
      <c r="N48" s="64">
        <v>347</v>
      </c>
      <c r="O48" s="65">
        <v>358</v>
      </c>
      <c r="P48" s="48"/>
      <c r="Q48" s="48"/>
      <c r="R48" s="48"/>
      <c r="S48" s="48"/>
      <c r="T48" s="48"/>
      <c r="U48" s="48"/>
    </row>
    <row r="49" spans="1:21" ht="30.75" customHeight="1" x14ac:dyDescent="0.2">
      <c r="A49" s="48"/>
      <c r="B49" s="1184"/>
      <c r="C49" s="1185"/>
      <c r="D49" s="62"/>
      <c r="E49" s="1190" t="s">
        <v>16</v>
      </c>
      <c r="F49" s="1190"/>
      <c r="G49" s="1190"/>
      <c r="H49" s="1190"/>
      <c r="I49" s="1190"/>
      <c r="J49" s="1191"/>
      <c r="K49" s="63">
        <v>357</v>
      </c>
      <c r="L49" s="64">
        <v>198</v>
      </c>
      <c r="M49" s="64">
        <v>192</v>
      </c>
      <c r="N49" s="64">
        <v>225</v>
      </c>
      <c r="O49" s="65">
        <v>192</v>
      </c>
      <c r="P49" s="48"/>
      <c r="Q49" s="48"/>
      <c r="R49" s="48"/>
      <c r="S49" s="48"/>
      <c r="T49" s="48"/>
      <c r="U49" s="48"/>
    </row>
    <row r="50" spans="1:21" ht="30.75" customHeight="1" x14ac:dyDescent="0.2">
      <c r="A50" s="48"/>
      <c r="B50" s="1184"/>
      <c r="C50" s="1185"/>
      <c r="D50" s="62"/>
      <c r="E50" s="1190" t="s">
        <v>17</v>
      </c>
      <c r="F50" s="1190"/>
      <c r="G50" s="1190"/>
      <c r="H50" s="1190"/>
      <c r="I50" s="1190"/>
      <c r="J50" s="1191"/>
      <c r="K50" s="63">
        <v>24</v>
      </c>
      <c r="L50" s="64">
        <v>24</v>
      </c>
      <c r="M50" s="64">
        <v>24</v>
      </c>
      <c r="N50" s="64">
        <v>24</v>
      </c>
      <c r="O50" s="65">
        <v>23</v>
      </c>
      <c r="P50" s="48"/>
      <c r="Q50" s="48"/>
      <c r="R50" s="48"/>
      <c r="S50" s="48"/>
      <c r="T50" s="48"/>
      <c r="U50" s="48"/>
    </row>
    <row r="51" spans="1:21" ht="30.75" customHeight="1" x14ac:dyDescent="0.2">
      <c r="A51" s="48"/>
      <c r="B51" s="1186"/>
      <c r="C51" s="1187"/>
      <c r="D51" s="66"/>
      <c r="E51" s="1190" t="s">
        <v>18</v>
      </c>
      <c r="F51" s="1190"/>
      <c r="G51" s="1190"/>
      <c r="H51" s="1190"/>
      <c r="I51" s="1190"/>
      <c r="J51" s="1191"/>
      <c r="K51" s="63" t="s">
        <v>520</v>
      </c>
      <c r="L51" s="64" t="s">
        <v>520</v>
      </c>
      <c r="M51" s="64" t="s">
        <v>520</v>
      </c>
      <c r="N51" s="64" t="s">
        <v>520</v>
      </c>
      <c r="O51" s="65" t="s">
        <v>520</v>
      </c>
      <c r="P51" s="48"/>
      <c r="Q51" s="48"/>
      <c r="R51" s="48"/>
      <c r="S51" s="48"/>
      <c r="T51" s="48"/>
      <c r="U51" s="48"/>
    </row>
    <row r="52" spans="1:21" ht="30.75" customHeight="1" x14ac:dyDescent="0.2">
      <c r="A52" s="48"/>
      <c r="B52" s="1192" t="s">
        <v>19</v>
      </c>
      <c r="C52" s="1193"/>
      <c r="D52" s="66"/>
      <c r="E52" s="1190" t="s">
        <v>20</v>
      </c>
      <c r="F52" s="1190"/>
      <c r="G52" s="1190"/>
      <c r="H52" s="1190"/>
      <c r="I52" s="1190"/>
      <c r="J52" s="1191"/>
      <c r="K52" s="63">
        <v>1573</v>
      </c>
      <c r="L52" s="64">
        <v>1567</v>
      </c>
      <c r="M52" s="64">
        <v>1693</v>
      </c>
      <c r="N52" s="64">
        <v>1670</v>
      </c>
      <c r="O52" s="65">
        <v>1808</v>
      </c>
      <c r="P52" s="48"/>
      <c r="Q52" s="48"/>
      <c r="R52" s="48"/>
      <c r="S52" s="48"/>
      <c r="T52" s="48"/>
      <c r="U52" s="48"/>
    </row>
    <row r="53" spans="1:21" ht="30.75" customHeight="1" thickBot="1" x14ac:dyDescent="0.25">
      <c r="A53" s="48"/>
      <c r="B53" s="1194" t="s">
        <v>21</v>
      </c>
      <c r="C53" s="1195"/>
      <c r="D53" s="67"/>
      <c r="E53" s="1196" t="s">
        <v>22</v>
      </c>
      <c r="F53" s="1196"/>
      <c r="G53" s="1196"/>
      <c r="H53" s="1196"/>
      <c r="I53" s="1196"/>
      <c r="J53" s="1197"/>
      <c r="K53" s="68">
        <v>624</v>
      </c>
      <c r="L53" s="69">
        <v>575</v>
      </c>
      <c r="M53" s="69">
        <v>642</v>
      </c>
      <c r="N53" s="69">
        <v>669</v>
      </c>
      <c r="O53" s="70">
        <v>705</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3">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2">
      <c r="B57" s="1198" t="s">
        <v>25</v>
      </c>
      <c r="C57" s="1199"/>
      <c r="D57" s="1202" t="s">
        <v>26</v>
      </c>
      <c r="E57" s="1203"/>
      <c r="F57" s="1203"/>
      <c r="G57" s="1203"/>
      <c r="H57" s="1203"/>
      <c r="I57" s="1203"/>
      <c r="J57" s="1204"/>
      <c r="K57" s="83"/>
      <c r="L57" s="84"/>
      <c r="M57" s="84"/>
      <c r="N57" s="84"/>
      <c r="O57" s="85"/>
    </row>
    <row r="58" spans="1:21" ht="31.5" customHeight="1" thickBot="1" x14ac:dyDescent="0.25">
      <c r="B58" s="1200"/>
      <c r="C58" s="1201"/>
      <c r="D58" s="1205" t="s">
        <v>27</v>
      </c>
      <c r="E58" s="1206"/>
      <c r="F58" s="1206"/>
      <c r="G58" s="1206"/>
      <c r="H58" s="1206"/>
      <c r="I58" s="1206"/>
      <c r="J58" s="120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nI7N2q2NY2q1HInIiEB8Xv8kpdtEJL6Ca0Za1E9DXjRAOvVzqb+M0+O2ZERCh8Mzhqfeb2jCgm/AQkpHaUm/Q==" saltValue="8hHkldgdrVOwjHYQXlk/z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561</v>
      </c>
      <c r="J40" s="100" t="s">
        <v>562</v>
      </c>
      <c r="K40" s="100" t="s">
        <v>563</v>
      </c>
      <c r="L40" s="100" t="s">
        <v>564</v>
      </c>
      <c r="M40" s="101" t="s">
        <v>565</v>
      </c>
    </row>
    <row r="41" spans="2:13" ht="27.75" customHeight="1" x14ac:dyDescent="0.2">
      <c r="B41" s="1208" t="s">
        <v>30</v>
      </c>
      <c r="C41" s="1209"/>
      <c r="D41" s="102"/>
      <c r="E41" s="1214" t="s">
        <v>31</v>
      </c>
      <c r="F41" s="1214"/>
      <c r="G41" s="1214"/>
      <c r="H41" s="1215"/>
      <c r="I41" s="358">
        <v>19448</v>
      </c>
      <c r="J41" s="359">
        <v>20735</v>
      </c>
      <c r="K41" s="359">
        <v>21521</v>
      </c>
      <c r="L41" s="359">
        <v>22163</v>
      </c>
      <c r="M41" s="360">
        <v>21381</v>
      </c>
    </row>
    <row r="42" spans="2:13" ht="27.75" customHeight="1" x14ac:dyDescent="0.2">
      <c r="B42" s="1210"/>
      <c r="C42" s="1211"/>
      <c r="D42" s="103"/>
      <c r="E42" s="1216" t="s">
        <v>32</v>
      </c>
      <c r="F42" s="1216"/>
      <c r="G42" s="1216"/>
      <c r="H42" s="1217"/>
      <c r="I42" s="361" t="s">
        <v>520</v>
      </c>
      <c r="J42" s="362" t="s">
        <v>520</v>
      </c>
      <c r="K42" s="362" t="s">
        <v>520</v>
      </c>
      <c r="L42" s="362" t="s">
        <v>520</v>
      </c>
      <c r="M42" s="363" t="s">
        <v>520</v>
      </c>
    </row>
    <row r="43" spans="2:13" ht="27.75" customHeight="1" x14ac:dyDescent="0.2">
      <c r="B43" s="1210"/>
      <c r="C43" s="1211"/>
      <c r="D43" s="103"/>
      <c r="E43" s="1216" t="s">
        <v>33</v>
      </c>
      <c r="F43" s="1216"/>
      <c r="G43" s="1216"/>
      <c r="H43" s="1217"/>
      <c r="I43" s="361">
        <v>4668</v>
      </c>
      <c r="J43" s="362">
        <v>4545</v>
      </c>
      <c r="K43" s="362">
        <v>4407</v>
      </c>
      <c r="L43" s="362">
        <v>4537</v>
      </c>
      <c r="M43" s="363">
        <v>4458</v>
      </c>
    </row>
    <row r="44" spans="2:13" ht="27.75" customHeight="1" x14ac:dyDescent="0.2">
      <c r="B44" s="1210"/>
      <c r="C44" s="1211"/>
      <c r="D44" s="103"/>
      <c r="E44" s="1216" t="s">
        <v>34</v>
      </c>
      <c r="F44" s="1216"/>
      <c r="G44" s="1216"/>
      <c r="H44" s="1217"/>
      <c r="I44" s="361">
        <v>1531</v>
      </c>
      <c r="J44" s="362">
        <v>1478</v>
      </c>
      <c r="K44" s="362">
        <v>1340</v>
      </c>
      <c r="L44" s="362">
        <v>1082</v>
      </c>
      <c r="M44" s="363">
        <v>1164</v>
      </c>
    </row>
    <row r="45" spans="2:13" ht="27.75" customHeight="1" x14ac:dyDescent="0.2">
      <c r="B45" s="1210"/>
      <c r="C45" s="1211"/>
      <c r="D45" s="103"/>
      <c r="E45" s="1216" t="s">
        <v>35</v>
      </c>
      <c r="F45" s="1216"/>
      <c r="G45" s="1216"/>
      <c r="H45" s="1217"/>
      <c r="I45" s="361">
        <v>2752</v>
      </c>
      <c r="J45" s="362">
        <v>2667</v>
      </c>
      <c r="K45" s="362">
        <v>2653</v>
      </c>
      <c r="L45" s="362">
        <v>2324</v>
      </c>
      <c r="M45" s="363">
        <v>1932</v>
      </c>
    </row>
    <row r="46" spans="2:13" ht="27.75" customHeight="1" x14ac:dyDescent="0.2">
      <c r="B46" s="1210"/>
      <c r="C46" s="1211"/>
      <c r="D46" s="104"/>
      <c r="E46" s="1216" t="s">
        <v>36</v>
      </c>
      <c r="F46" s="1216"/>
      <c r="G46" s="1216"/>
      <c r="H46" s="1217"/>
      <c r="I46" s="361">
        <v>160</v>
      </c>
      <c r="J46" s="362">
        <v>142</v>
      </c>
      <c r="K46" s="362">
        <v>124</v>
      </c>
      <c r="L46" s="362">
        <v>105</v>
      </c>
      <c r="M46" s="363">
        <v>85</v>
      </c>
    </row>
    <row r="47" spans="2:13" ht="27.75" customHeight="1" x14ac:dyDescent="0.2">
      <c r="B47" s="1210"/>
      <c r="C47" s="1211"/>
      <c r="D47" s="105"/>
      <c r="E47" s="1218" t="s">
        <v>37</v>
      </c>
      <c r="F47" s="1219"/>
      <c r="G47" s="1219"/>
      <c r="H47" s="1220"/>
      <c r="I47" s="361" t="s">
        <v>520</v>
      </c>
      <c r="J47" s="362" t="s">
        <v>520</v>
      </c>
      <c r="K47" s="362" t="s">
        <v>520</v>
      </c>
      <c r="L47" s="362" t="s">
        <v>520</v>
      </c>
      <c r="M47" s="363" t="s">
        <v>520</v>
      </c>
    </row>
    <row r="48" spans="2:13" ht="27.75" customHeight="1" x14ac:dyDescent="0.2">
      <c r="B48" s="1210"/>
      <c r="C48" s="1211"/>
      <c r="D48" s="103"/>
      <c r="E48" s="1216" t="s">
        <v>38</v>
      </c>
      <c r="F48" s="1216"/>
      <c r="G48" s="1216"/>
      <c r="H48" s="1217"/>
      <c r="I48" s="361" t="s">
        <v>520</v>
      </c>
      <c r="J48" s="362" t="s">
        <v>520</v>
      </c>
      <c r="K48" s="362" t="s">
        <v>520</v>
      </c>
      <c r="L48" s="362" t="s">
        <v>520</v>
      </c>
      <c r="M48" s="363" t="s">
        <v>520</v>
      </c>
    </row>
    <row r="49" spans="2:13" ht="27.75" customHeight="1" x14ac:dyDescent="0.2">
      <c r="B49" s="1212"/>
      <c r="C49" s="1213"/>
      <c r="D49" s="103"/>
      <c r="E49" s="1216" t="s">
        <v>39</v>
      </c>
      <c r="F49" s="1216"/>
      <c r="G49" s="1216"/>
      <c r="H49" s="1217"/>
      <c r="I49" s="361" t="s">
        <v>520</v>
      </c>
      <c r="J49" s="362" t="s">
        <v>520</v>
      </c>
      <c r="K49" s="362" t="s">
        <v>520</v>
      </c>
      <c r="L49" s="362" t="s">
        <v>520</v>
      </c>
      <c r="M49" s="363" t="s">
        <v>520</v>
      </c>
    </row>
    <row r="50" spans="2:13" ht="27.75" customHeight="1" x14ac:dyDescent="0.2">
      <c r="B50" s="1221" t="s">
        <v>40</v>
      </c>
      <c r="C50" s="1222"/>
      <c r="D50" s="106"/>
      <c r="E50" s="1216" t="s">
        <v>41</v>
      </c>
      <c r="F50" s="1216"/>
      <c r="G50" s="1216"/>
      <c r="H50" s="1217"/>
      <c r="I50" s="361">
        <v>3101</v>
      </c>
      <c r="J50" s="362">
        <v>2813</v>
      </c>
      <c r="K50" s="362">
        <v>3396</v>
      </c>
      <c r="L50" s="362">
        <v>3456</v>
      </c>
      <c r="M50" s="363">
        <v>3739</v>
      </c>
    </row>
    <row r="51" spans="2:13" ht="27.75" customHeight="1" x14ac:dyDescent="0.2">
      <c r="B51" s="1210"/>
      <c r="C51" s="1211"/>
      <c r="D51" s="103"/>
      <c r="E51" s="1216" t="s">
        <v>42</v>
      </c>
      <c r="F51" s="1216"/>
      <c r="G51" s="1216"/>
      <c r="H51" s="1217"/>
      <c r="I51" s="361">
        <v>1373</v>
      </c>
      <c r="J51" s="362">
        <v>1391</v>
      </c>
      <c r="K51" s="362">
        <v>1744</v>
      </c>
      <c r="L51" s="362">
        <v>1822</v>
      </c>
      <c r="M51" s="363">
        <v>2048</v>
      </c>
    </row>
    <row r="52" spans="2:13" ht="27.75" customHeight="1" x14ac:dyDescent="0.2">
      <c r="B52" s="1212"/>
      <c r="C52" s="1213"/>
      <c r="D52" s="103"/>
      <c r="E52" s="1216" t="s">
        <v>43</v>
      </c>
      <c r="F52" s="1216"/>
      <c r="G52" s="1216"/>
      <c r="H52" s="1217"/>
      <c r="I52" s="361">
        <v>17648</v>
      </c>
      <c r="J52" s="362">
        <v>18608</v>
      </c>
      <c r="K52" s="362">
        <v>18627</v>
      </c>
      <c r="L52" s="362">
        <v>19952</v>
      </c>
      <c r="M52" s="363">
        <v>19187</v>
      </c>
    </row>
    <row r="53" spans="2:13" ht="27.75" customHeight="1" thickBot="1" x14ac:dyDescent="0.25">
      <c r="B53" s="1223" t="s">
        <v>44</v>
      </c>
      <c r="C53" s="1224"/>
      <c r="D53" s="107"/>
      <c r="E53" s="1225" t="s">
        <v>45</v>
      </c>
      <c r="F53" s="1225"/>
      <c r="G53" s="1225"/>
      <c r="H53" s="1226"/>
      <c r="I53" s="364">
        <v>6437</v>
      </c>
      <c r="J53" s="365">
        <v>6755</v>
      </c>
      <c r="K53" s="365">
        <v>6277</v>
      </c>
      <c r="L53" s="365">
        <v>4981</v>
      </c>
      <c r="M53" s="366">
        <v>4047</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yGECLz1kPg+qfSju6ZmZA0VM4B8kzh8+nngXjD7nmwAz5dIWEEB4Y1PqIx65JZfGcO5e2dMNtR5Zmuf1OSC3LQ==" saltValue="4piFd+qlXtFL/cqKtVMm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563</v>
      </c>
      <c r="G54" s="116" t="s">
        <v>564</v>
      </c>
      <c r="H54" s="117" t="s">
        <v>565</v>
      </c>
    </row>
    <row r="55" spans="2:8" ht="52.5" customHeight="1" x14ac:dyDescent="0.2">
      <c r="B55" s="118"/>
      <c r="C55" s="1235" t="s">
        <v>48</v>
      </c>
      <c r="D55" s="1235"/>
      <c r="E55" s="1236"/>
      <c r="F55" s="119">
        <v>1547</v>
      </c>
      <c r="G55" s="119">
        <v>1548</v>
      </c>
      <c r="H55" s="120">
        <v>1748</v>
      </c>
    </row>
    <row r="56" spans="2:8" ht="52.5" customHeight="1" x14ac:dyDescent="0.2">
      <c r="B56" s="121"/>
      <c r="C56" s="1237" t="s">
        <v>49</v>
      </c>
      <c r="D56" s="1237"/>
      <c r="E56" s="1238"/>
      <c r="F56" s="122">
        <v>120</v>
      </c>
      <c r="G56" s="122">
        <v>120</v>
      </c>
      <c r="H56" s="123">
        <v>120</v>
      </c>
    </row>
    <row r="57" spans="2:8" ht="53.25" customHeight="1" x14ac:dyDescent="0.2">
      <c r="B57" s="121"/>
      <c r="C57" s="1239" t="s">
        <v>50</v>
      </c>
      <c r="D57" s="1239"/>
      <c r="E57" s="1240"/>
      <c r="F57" s="124">
        <v>3153</v>
      </c>
      <c r="G57" s="124">
        <v>3016</v>
      </c>
      <c r="H57" s="125">
        <v>2787</v>
      </c>
    </row>
    <row r="58" spans="2:8" ht="45.75" customHeight="1" x14ac:dyDescent="0.2">
      <c r="B58" s="126"/>
      <c r="C58" s="1227" t="s">
        <v>51</v>
      </c>
      <c r="D58" s="1228"/>
      <c r="E58" s="1229"/>
      <c r="F58" s="127"/>
      <c r="G58" s="127"/>
      <c r="H58" s="128"/>
    </row>
    <row r="59" spans="2:8" ht="45.75" customHeight="1" x14ac:dyDescent="0.2">
      <c r="B59" s="126"/>
      <c r="C59" s="1227" t="s">
        <v>52</v>
      </c>
      <c r="D59" s="1228"/>
      <c r="E59" s="1229"/>
      <c r="F59" s="127"/>
      <c r="G59" s="127"/>
      <c r="H59" s="128"/>
    </row>
    <row r="60" spans="2:8" ht="45.75" customHeight="1" x14ac:dyDescent="0.2">
      <c r="B60" s="126"/>
      <c r="C60" s="1227" t="s">
        <v>51</v>
      </c>
      <c r="D60" s="1228"/>
      <c r="E60" s="1229"/>
      <c r="F60" s="127"/>
      <c r="G60" s="127"/>
      <c r="H60" s="128"/>
    </row>
    <row r="61" spans="2:8" ht="45.75" customHeight="1" x14ac:dyDescent="0.2">
      <c r="B61" s="126"/>
      <c r="C61" s="1227" t="s">
        <v>53</v>
      </c>
      <c r="D61" s="1228"/>
      <c r="E61" s="1229"/>
      <c r="F61" s="127"/>
      <c r="G61" s="127"/>
      <c r="H61" s="128"/>
    </row>
    <row r="62" spans="2:8" ht="45.75" customHeight="1" thickBot="1" x14ac:dyDescent="0.25">
      <c r="B62" s="129"/>
      <c r="C62" s="1230" t="s">
        <v>53</v>
      </c>
      <c r="D62" s="1231"/>
      <c r="E62" s="1232"/>
      <c r="F62" s="130"/>
      <c r="G62" s="130"/>
      <c r="H62" s="131"/>
    </row>
    <row r="63" spans="2:8" ht="52.5" customHeight="1" thickBot="1" x14ac:dyDescent="0.25">
      <c r="B63" s="132"/>
      <c r="C63" s="1233" t="s">
        <v>54</v>
      </c>
      <c r="D63" s="1233"/>
      <c r="E63" s="1234"/>
      <c r="F63" s="133">
        <v>4820</v>
      </c>
      <c r="G63" s="133">
        <v>4684</v>
      </c>
      <c r="H63" s="134">
        <v>4655</v>
      </c>
    </row>
    <row r="64" spans="2:8" ht="13" x14ac:dyDescent="0.2"/>
  </sheetData>
  <sheetProtection algorithmName="SHA-512" hashValue="zbi9Dass4Uasxr6xrriOd+/moy4oG6DMVlxyCu9Uj4tHGMsOzpwwjlHLR30oxKCFH81IlkLOduL+FftE90OuFw==" saltValue="2cxaVXBbqiTpVp0KNoEl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056A8-7C5D-4A25-B082-E4B8C6A9155D}">
  <sheetPr>
    <pageSetUpPr fitToPage="1"/>
  </sheetPr>
  <dimension ref="A1:DE85"/>
  <sheetViews>
    <sheetView showGridLines="0" zoomScale="65" zoomScaleNormal="65" zoomScaleSheetLayoutView="55" workbookViewId="0"/>
  </sheetViews>
  <sheetFormatPr defaultColWidth="0" defaultRowHeight="13.5" customHeight="1" zeroHeight="1" x14ac:dyDescent="0.2"/>
  <cols>
    <col min="1" max="1" width="6.36328125" style="1243" customWidth="1"/>
    <col min="2" max="107" width="2.453125" style="1243" customWidth="1"/>
    <col min="108" max="108" width="6.08984375" style="1250" customWidth="1"/>
    <col min="109" max="109" width="5.90625" style="1249" customWidth="1"/>
    <col min="110" max="16384" width="8.6328125" style="1243" hidden="1"/>
  </cols>
  <sheetData>
    <row r="1" spans="1:109" ht="42.75" customHeight="1" x14ac:dyDescent="0.2">
      <c r="A1" s="1241"/>
      <c r="B1" s="1242"/>
      <c r="DD1" s="1243"/>
      <c r="DE1" s="1243"/>
    </row>
    <row r="2" spans="1:109" ht="25.5" customHeight="1" x14ac:dyDescent="0.2">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2">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62" customFormat="1" ht="13" x14ac:dyDescent="0.2">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62" customFormat="1" ht="13" x14ac:dyDescent="0.2">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62" customFormat="1" ht="13" x14ac:dyDescent="0.2">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62" customFormat="1" ht="13" x14ac:dyDescent="0.2">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62" customFormat="1" ht="13" x14ac:dyDescent="0.2">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62" customFormat="1" ht="13" x14ac:dyDescent="0.2">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62" customFormat="1" ht="13" x14ac:dyDescent="0.2">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62" customFormat="1" ht="13" x14ac:dyDescent="0.2">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62" customFormat="1" ht="13" x14ac:dyDescent="0.2">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62" customFormat="1" ht="13" x14ac:dyDescent="0.2">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62" customFormat="1" ht="13" x14ac:dyDescent="0.2">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62" customFormat="1" ht="13" x14ac:dyDescent="0.2">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62" customFormat="1" ht="13" x14ac:dyDescent="0.2">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62" customFormat="1" ht="13" x14ac:dyDescent="0.2">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62" customFormat="1" ht="13" x14ac:dyDescent="0.2">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ht="13" x14ac:dyDescent="0.2">
      <c r="DD19" s="1243"/>
      <c r="DE19" s="1243"/>
    </row>
    <row r="20" spans="1:109" ht="13" x14ac:dyDescent="0.2">
      <c r="DD20" s="1243"/>
      <c r="DE20" s="1243"/>
    </row>
    <row r="21" spans="1:109" ht="17.25" customHeight="1" x14ac:dyDescent="0.2">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2">
      <c r="B22" s="1249"/>
    </row>
    <row r="23" spans="1:109" ht="13" x14ac:dyDescent="0.2">
      <c r="B23" s="1249"/>
    </row>
    <row r="24" spans="1:109" ht="13" x14ac:dyDescent="0.2">
      <c r="B24" s="1249"/>
    </row>
    <row r="25" spans="1:109" ht="13" x14ac:dyDescent="0.2">
      <c r="B25" s="1249"/>
    </row>
    <row r="26" spans="1:109" ht="13" x14ac:dyDescent="0.2">
      <c r="B26" s="1249"/>
    </row>
    <row r="27" spans="1:109" ht="13" x14ac:dyDescent="0.2">
      <c r="B27" s="1249"/>
    </row>
    <row r="28" spans="1:109" ht="13" x14ac:dyDescent="0.2">
      <c r="B28" s="1249"/>
    </row>
    <row r="29" spans="1:109" ht="13" x14ac:dyDescent="0.2">
      <c r="B29" s="1249"/>
    </row>
    <row r="30" spans="1:109" ht="13" x14ac:dyDescent="0.2">
      <c r="B30" s="1249"/>
    </row>
    <row r="31" spans="1:109" ht="13" x14ac:dyDescent="0.2">
      <c r="B31" s="1249"/>
    </row>
    <row r="32" spans="1:109" ht="13" x14ac:dyDescent="0.2">
      <c r="B32" s="1249"/>
    </row>
    <row r="33" spans="2:109" ht="13" x14ac:dyDescent="0.2">
      <c r="B33" s="1249"/>
    </row>
    <row r="34" spans="2:109" ht="13" x14ac:dyDescent="0.2">
      <c r="B34" s="1249"/>
    </row>
    <row r="35" spans="2:109" ht="13" x14ac:dyDescent="0.2">
      <c r="B35" s="1249"/>
    </row>
    <row r="36" spans="2:109" ht="13" x14ac:dyDescent="0.2">
      <c r="B36" s="1249"/>
    </row>
    <row r="37" spans="2:109" ht="13" x14ac:dyDescent="0.2">
      <c r="B37" s="1249"/>
    </row>
    <row r="38" spans="2:109" ht="13" x14ac:dyDescent="0.2">
      <c r="B38" s="1249"/>
    </row>
    <row r="39" spans="2:109" ht="13" x14ac:dyDescent="0.2">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ht="13" x14ac:dyDescent="0.2">
      <c r="B40" s="1254"/>
      <c r="DD40" s="1254"/>
      <c r="DE40" s="1243"/>
    </row>
    <row r="41" spans="2:109" ht="16.5" x14ac:dyDescent="0.2">
      <c r="B41" s="1255" t="s">
        <v>601</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ht="13" x14ac:dyDescent="0.2">
      <c r="B42" s="1249"/>
      <c r="G42" s="1256"/>
      <c r="I42" s="1257"/>
      <c r="J42" s="1257"/>
      <c r="K42" s="1257"/>
      <c r="AM42" s="1256"/>
      <c r="AN42" s="1256" t="s">
        <v>602</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2">
      <c r="B43" s="1249"/>
      <c r="AN43" s="1258" t="s">
        <v>603</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ht="13" x14ac:dyDescent="0.2">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ht="13" x14ac:dyDescent="0.2">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ht="13" x14ac:dyDescent="0.2">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ht="13" x14ac:dyDescent="0.2">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ht="13" x14ac:dyDescent="0.2">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ht="13" x14ac:dyDescent="0.2">
      <c r="B49" s="1249"/>
      <c r="AN49" s="1243" t="s">
        <v>604</v>
      </c>
    </row>
    <row r="50" spans="1:109" ht="13" x14ac:dyDescent="0.2">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561</v>
      </c>
      <c r="BQ50" s="1274"/>
      <c r="BR50" s="1274"/>
      <c r="BS50" s="1274"/>
      <c r="BT50" s="1274"/>
      <c r="BU50" s="1274"/>
      <c r="BV50" s="1274"/>
      <c r="BW50" s="1274"/>
      <c r="BX50" s="1274" t="s">
        <v>562</v>
      </c>
      <c r="BY50" s="1274"/>
      <c r="BZ50" s="1274"/>
      <c r="CA50" s="1274"/>
      <c r="CB50" s="1274"/>
      <c r="CC50" s="1274"/>
      <c r="CD50" s="1274"/>
      <c r="CE50" s="1274"/>
      <c r="CF50" s="1274" t="s">
        <v>563</v>
      </c>
      <c r="CG50" s="1274"/>
      <c r="CH50" s="1274"/>
      <c r="CI50" s="1274"/>
      <c r="CJ50" s="1274"/>
      <c r="CK50" s="1274"/>
      <c r="CL50" s="1274"/>
      <c r="CM50" s="1274"/>
      <c r="CN50" s="1274" t="s">
        <v>564</v>
      </c>
      <c r="CO50" s="1274"/>
      <c r="CP50" s="1274"/>
      <c r="CQ50" s="1274"/>
      <c r="CR50" s="1274"/>
      <c r="CS50" s="1274"/>
      <c r="CT50" s="1274"/>
      <c r="CU50" s="1274"/>
      <c r="CV50" s="1274" t="s">
        <v>565</v>
      </c>
      <c r="CW50" s="1274"/>
      <c r="CX50" s="1274"/>
      <c r="CY50" s="1274"/>
      <c r="CZ50" s="1274"/>
      <c r="DA50" s="1274"/>
      <c r="DB50" s="1274"/>
      <c r="DC50" s="1274"/>
    </row>
    <row r="51" spans="1:109" ht="13.5" customHeight="1" x14ac:dyDescent="0.2">
      <c r="B51" s="1249"/>
      <c r="G51" s="1275"/>
      <c r="H51" s="1275"/>
      <c r="I51" s="1276"/>
      <c r="J51" s="1276"/>
      <c r="K51" s="1277"/>
      <c r="L51" s="1277"/>
      <c r="M51" s="1277"/>
      <c r="N51" s="1277"/>
      <c r="AM51" s="1267"/>
      <c r="AN51" s="1278" t="s">
        <v>605</v>
      </c>
      <c r="AO51" s="1278"/>
      <c r="AP51" s="1278"/>
      <c r="AQ51" s="1278"/>
      <c r="AR51" s="1278"/>
      <c r="AS51" s="1278"/>
      <c r="AT51" s="1278"/>
      <c r="AU51" s="1278"/>
      <c r="AV51" s="1278"/>
      <c r="AW51" s="1278"/>
      <c r="AX51" s="1278"/>
      <c r="AY51" s="1278"/>
      <c r="AZ51" s="1278"/>
      <c r="BA51" s="1278"/>
      <c r="BB51" s="1278" t="s">
        <v>606</v>
      </c>
      <c r="BC51" s="1278"/>
      <c r="BD51" s="1278"/>
      <c r="BE51" s="1278"/>
      <c r="BF51" s="1278"/>
      <c r="BG51" s="1278"/>
      <c r="BH51" s="1278"/>
      <c r="BI51" s="1278"/>
      <c r="BJ51" s="1278"/>
      <c r="BK51" s="1278"/>
      <c r="BL51" s="1278"/>
      <c r="BM51" s="1278"/>
      <c r="BN51" s="1278"/>
      <c r="BO51" s="1278"/>
      <c r="BP51" s="1279">
        <v>82.4</v>
      </c>
      <c r="BQ51" s="1279"/>
      <c r="BR51" s="1279"/>
      <c r="BS51" s="1279"/>
      <c r="BT51" s="1279"/>
      <c r="BU51" s="1279"/>
      <c r="BV51" s="1279"/>
      <c r="BW51" s="1279"/>
      <c r="BX51" s="1279">
        <v>85.7</v>
      </c>
      <c r="BY51" s="1279"/>
      <c r="BZ51" s="1279"/>
      <c r="CA51" s="1279"/>
      <c r="CB51" s="1279"/>
      <c r="CC51" s="1279"/>
      <c r="CD51" s="1279"/>
      <c r="CE51" s="1279"/>
      <c r="CF51" s="1279">
        <v>79.3</v>
      </c>
      <c r="CG51" s="1279"/>
      <c r="CH51" s="1279"/>
      <c r="CI51" s="1279"/>
      <c r="CJ51" s="1279"/>
      <c r="CK51" s="1279"/>
      <c r="CL51" s="1279"/>
      <c r="CM51" s="1279"/>
      <c r="CN51" s="1279">
        <v>61.1</v>
      </c>
      <c r="CO51" s="1279"/>
      <c r="CP51" s="1279"/>
      <c r="CQ51" s="1279"/>
      <c r="CR51" s="1279"/>
      <c r="CS51" s="1279"/>
      <c r="CT51" s="1279"/>
      <c r="CU51" s="1279"/>
      <c r="CV51" s="1279">
        <v>47.4</v>
      </c>
      <c r="CW51" s="1279"/>
      <c r="CX51" s="1279"/>
      <c r="CY51" s="1279"/>
      <c r="CZ51" s="1279"/>
      <c r="DA51" s="1279"/>
      <c r="DB51" s="1279"/>
      <c r="DC51" s="1279"/>
    </row>
    <row r="52" spans="1:109" ht="13" x14ac:dyDescent="0.2">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 x14ac:dyDescent="0.2">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607</v>
      </c>
      <c r="BC53" s="1278"/>
      <c r="BD53" s="1278"/>
      <c r="BE53" s="1278"/>
      <c r="BF53" s="1278"/>
      <c r="BG53" s="1278"/>
      <c r="BH53" s="1278"/>
      <c r="BI53" s="1278"/>
      <c r="BJ53" s="1278"/>
      <c r="BK53" s="1278"/>
      <c r="BL53" s="1278"/>
      <c r="BM53" s="1278"/>
      <c r="BN53" s="1278"/>
      <c r="BO53" s="1278"/>
      <c r="BP53" s="1279">
        <v>59.7</v>
      </c>
      <c r="BQ53" s="1279"/>
      <c r="BR53" s="1279"/>
      <c r="BS53" s="1279"/>
      <c r="BT53" s="1279"/>
      <c r="BU53" s="1279"/>
      <c r="BV53" s="1279"/>
      <c r="BW53" s="1279"/>
      <c r="BX53" s="1279">
        <v>61.6</v>
      </c>
      <c r="BY53" s="1279"/>
      <c r="BZ53" s="1279"/>
      <c r="CA53" s="1279"/>
      <c r="CB53" s="1279"/>
      <c r="CC53" s="1279"/>
      <c r="CD53" s="1279"/>
      <c r="CE53" s="1279"/>
      <c r="CF53" s="1279">
        <v>60.3</v>
      </c>
      <c r="CG53" s="1279"/>
      <c r="CH53" s="1279"/>
      <c r="CI53" s="1279"/>
      <c r="CJ53" s="1279"/>
      <c r="CK53" s="1279"/>
      <c r="CL53" s="1279"/>
      <c r="CM53" s="1279"/>
      <c r="CN53" s="1279">
        <v>61.7</v>
      </c>
      <c r="CO53" s="1279"/>
      <c r="CP53" s="1279"/>
      <c r="CQ53" s="1279"/>
      <c r="CR53" s="1279"/>
      <c r="CS53" s="1279"/>
      <c r="CT53" s="1279"/>
      <c r="CU53" s="1279"/>
      <c r="CV53" s="1279">
        <v>62.4</v>
      </c>
      <c r="CW53" s="1279"/>
      <c r="CX53" s="1279"/>
      <c r="CY53" s="1279"/>
      <c r="CZ53" s="1279"/>
      <c r="DA53" s="1279"/>
      <c r="DB53" s="1279"/>
      <c r="DC53" s="1279"/>
    </row>
    <row r="54" spans="1:109" ht="13" x14ac:dyDescent="0.2">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 x14ac:dyDescent="0.2">
      <c r="A55" s="1257"/>
      <c r="B55" s="1249"/>
      <c r="G55" s="1268"/>
      <c r="H55" s="1268"/>
      <c r="I55" s="1268"/>
      <c r="J55" s="1268"/>
      <c r="K55" s="1277"/>
      <c r="L55" s="1277"/>
      <c r="M55" s="1277"/>
      <c r="N55" s="1277"/>
      <c r="AN55" s="1274" t="s">
        <v>608</v>
      </c>
      <c r="AO55" s="1274"/>
      <c r="AP55" s="1274"/>
      <c r="AQ55" s="1274"/>
      <c r="AR55" s="1274"/>
      <c r="AS55" s="1274"/>
      <c r="AT55" s="1274"/>
      <c r="AU55" s="1274"/>
      <c r="AV55" s="1274"/>
      <c r="AW55" s="1274"/>
      <c r="AX55" s="1274"/>
      <c r="AY55" s="1274"/>
      <c r="AZ55" s="1274"/>
      <c r="BA55" s="1274"/>
      <c r="BB55" s="1278" t="s">
        <v>606</v>
      </c>
      <c r="BC55" s="1278"/>
      <c r="BD55" s="1278"/>
      <c r="BE55" s="1278"/>
      <c r="BF55" s="1278"/>
      <c r="BG55" s="1278"/>
      <c r="BH55" s="1278"/>
      <c r="BI55" s="1278"/>
      <c r="BJ55" s="1278"/>
      <c r="BK55" s="1278"/>
      <c r="BL55" s="1278"/>
      <c r="BM55" s="1278"/>
      <c r="BN55" s="1278"/>
      <c r="BO55" s="1278"/>
      <c r="BP55" s="1279">
        <v>53.4</v>
      </c>
      <c r="BQ55" s="1279"/>
      <c r="BR55" s="1279"/>
      <c r="BS55" s="1279"/>
      <c r="BT55" s="1279"/>
      <c r="BU55" s="1279"/>
      <c r="BV55" s="1279"/>
      <c r="BW55" s="1279"/>
      <c r="BX55" s="1279">
        <v>48</v>
      </c>
      <c r="BY55" s="1279"/>
      <c r="BZ55" s="1279"/>
      <c r="CA55" s="1279"/>
      <c r="CB55" s="1279"/>
      <c r="CC55" s="1279"/>
      <c r="CD55" s="1279"/>
      <c r="CE55" s="1279"/>
      <c r="CF55" s="1279">
        <v>49.1</v>
      </c>
      <c r="CG55" s="1279"/>
      <c r="CH55" s="1279"/>
      <c r="CI55" s="1279"/>
      <c r="CJ55" s="1279"/>
      <c r="CK55" s="1279"/>
      <c r="CL55" s="1279"/>
      <c r="CM55" s="1279"/>
      <c r="CN55" s="1279">
        <v>41.5</v>
      </c>
      <c r="CO55" s="1279"/>
      <c r="CP55" s="1279"/>
      <c r="CQ55" s="1279"/>
      <c r="CR55" s="1279"/>
      <c r="CS55" s="1279"/>
      <c r="CT55" s="1279"/>
      <c r="CU55" s="1279"/>
      <c r="CV55" s="1279">
        <v>25.2</v>
      </c>
      <c r="CW55" s="1279"/>
      <c r="CX55" s="1279"/>
      <c r="CY55" s="1279"/>
      <c r="CZ55" s="1279"/>
      <c r="DA55" s="1279"/>
      <c r="DB55" s="1279"/>
      <c r="DC55" s="1279"/>
    </row>
    <row r="56" spans="1:109" ht="13" x14ac:dyDescent="0.2">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ht="13" x14ac:dyDescent="0.2">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607</v>
      </c>
      <c r="BC57" s="1278"/>
      <c r="BD57" s="1278"/>
      <c r="BE57" s="1278"/>
      <c r="BF57" s="1278"/>
      <c r="BG57" s="1278"/>
      <c r="BH57" s="1278"/>
      <c r="BI57" s="1278"/>
      <c r="BJ57" s="1278"/>
      <c r="BK57" s="1278"/>
      <c r="BL57" s="1278"/>
      <c r="BM57" s="1278"/>
      <c r="BN57" s="1278"/>
      <c r="BO57" s="1278"/>
      <c r="BP57" s="1279">
        <v>59.6</v>
      </c>
      <c r="BQ57" s="1279"/>
      <c r="BR57" s="1279"/>
      <c r="BS57" s="1279"/>
      <c r="BT57" s="1279"/>
      <c r="BU57" s="1279"/>
      <c r="BV57" s="1279"/>
      <c r="BW57" s="1279"/>
      <c r="BX57" s="1279">
        <v>60.8</v>
      </c>
      <c r="BY57" s="1279"/>
      <c r="BZ57" s="1279"/>
      <c r="CA57" s="1279"/>
      <c r="CB57" s="1279"/>
      <c r="CC57" s="1279"/>
      <c r="CD57" s="1279"/>
      <c r="CE57" s="1279"/>
      <c r="CF57" s="1279">
        <v>61</v>
      </c>
      <c r="CG57" s="1279"/>
      <c r="CH57" s="1279"/>
      <c r="CI57" s="1279"/>
      <c r="CJ57" s="1279"/>
      <c r="CK57" s="1279"/>
      <c r="CL57" s="1279"/>
      <c r="CM57" s="1279"/>
      <c r="CN57" s="1279">
        <v>61.7</v>
      </c>
      <c r="CO57" s="1279"/>
      <c r="CP57" s="1279"/>
      <c r="CQ57" s="1279"/>
      <c r="CR57" s="1279"/>
      <c r="CS57" s="1279"/>
      <c r="CT57" s="1279"/>
      <c r="CU57" s="1279"/>
      <c r="CV57" s="1279">
        <v>62.4</v>
      </c>
      <c r="CW57" s="1279"/>
      <c r="CX57" s="1279"/>
      <c r="CY57" s="1279"/>
      <c r="CZ57" s="1279"/>
      <c r="DA57" s="1279"/>
      <c r="DB57" s="1279"/>
      <c r="DC57" s="1279"/>
      <c r="DD57" s="1282"/>
      <c r="DE57" s="1280"/>
    </row>
    <row r="58" spans="1:109" s="1257" customFormat="1" ht="13" x14ac:dyDescent="0.2">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ht="13" x14ac:dyDescent="0.2">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ht="13" x14ac:dyDescent="0.2">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ht="13" x14ac:dyDescent="0.2">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ht="13" x14ac:dyDescent="0.2">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6.5" x14ac:dyDescent="0.2">
      <c r="B63" s="1288" t="s">
        <v>609</v>
      </c>
    </row>
    <row r="64" spans="1:109" ht="13" x14ac:dyDescent="0.2">
      <c r="B64" s="1249"/>
      <c r="G64" s="1256"/>
      <c r="I64" s="1289"/>
      <c r="J64" s="1289"/>
      <c r="K64" s="1289"/>
      <c r="L64" s="1289"/>
      <c r="M64" s="1289"/>
      <c r="N64" s="1290"/>
      <c r="AM64" s="1256"/>
      <c r="AN64" s="1256" t="s">
        <v>602</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ht="13" x14ac:dyDescent="0.2">
      <c r="B65" s="1249"/>
      <c r="AN65" s="1258" t="s">
        <v>610</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ht="13" x14ac:dyDescent="0.2">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ht="13" x14ac:dyDescent="0.2">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ht="13" x14ac:dyDescent="0.2">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ht="13" x14ac:dyDescent="0.2">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ht="13" x14ac:dyDescent="0.2">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ht="13" x14ac:dyDescent="0.2">
      <c r="B71" s="1249"/>
      <c r="G71" s="1294"/>
      <c r="I71" s="1295"/>
      <c r="J71" s="1292"/>
      <c r="K71" s="1292"/>
      <c r="L71" s="1293"/>
      <c r="M71" s="1292"/>
      <c r="N71" s="1293"/>
      <c r="AM71" s="1294"/>
      <c r="AN71" s="1243" t="s">
        <v>604</v>
      </c>
    </row>
    <row r="72" spans="2:107" ht="13" x14ac:dyDescent="0.2">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561</v>
      </c>
      <c r="BQ72" s="1274"/>
      <c r="BR72" s="1274"/>
      <c r="BS72" s="1274"/>
      <c r="BT72" s="1274"/>
      <c r="BU72" s="1274"/>
      <c r="BV72" s="1274"/>
      <c r="BW72" s="1274"/>
      <c r="BX72" s="1274" t="s">
        <v>562</v>
      </c>
      <c r="BY72" s="1274"/>
      <c r="BZ72" s="1274"/>
      <c r="CA72" s="1274"/>
      <c r="CB72" s="1274"/>
      <c r="CC72" s="1274"/>
      <c r="CD72" s="1274"/>
      <c r="CE72" s="1274"/>
      <c r="CF72" s="1274" t="s">
        <v>563</v>
      </c>
      <c r="CG72" s="1274"/>
      <c r="CH72" s="1274"/>
      <c r="CI72" s="1274"/>
      <c r="CJ72" s="1274"/>
      <c r="CK72" s="1274"/>
      <c r="CL72" s="1274"/>
      <c r="CM72" s="1274"/>
      <c r="CN72" s="1274" t="s">
        <v>564</v>
      </c>
      <c r="CO72" s="1274"/>
      <c r="CP72" s="1274"/>
      <c r="CQ72" s="1274"/>
      <c r="CR72" s="1274"/>
      <c r="CS72" s="1274"/>
      <c r="CT72" s="1274"/>
      <c r="CU72" s="1274"/>
      <c r="CV72" s="1274" t="s">
        <v>565</v>
      </c>
      <c r="CW72" s="1274"/>
      <c r="CX72" s="1274"/>
      <c r="CY72" s="1274"/>
      <c r="CZ72" s="1274"/>
      <c r="DA72" s="1274"/>
      <c r="DB72" s="1274"/>
      <c r="DC72" s="1274"/>
    </row>
    <row r="73" spans="2:107" ht="13" x14ac:dyDescent="0.2">
      <c r="B73" s="1249"/>
      <c r="G73" s="1275"/>
      <c r="H73" s="1275"/>
      <c r="I73" s="1275"/>
      <c r="J73" s="1275"/>
      <c r="K73" s="1296"/>
      <c r="L73" s="1296"/>
      <c r="M73" s="1296"/>
      <c r="N73" s="1296"/>
      <c r="AM73" s="1267"/>
      <c r="AN73" s="1278" t="s">
        <v>605</v>
      </c>
      <c r="AO73" s="1278"/>
      <c r="AP73" s="1278"/>
      <c r="AQ73" s="1278"/>
      <c r="AR73" s="1278"/>
      <c r="AS73" s="1278"/>
      <c r="AT73" s="1278"/>
      <c r="AU73" s="1278"/>
      <c r="AV73" s="1278"/>
      <c r="AW73" s="1278"/>
      <c r="AX73" s="1278"/>
      <c r="AY73" s="1278"/>
      <c r="AZ73" s="1278"/>
      <c r="BA73" s="1278"/>
      <c r="BB73" s="1278" t="s">
        <v>606</v>
      </c>
      <c r="BC73" s="1278"/>
      <c r="BD73" s="1278"/>
      <c r="BE73" s="1278"/>
      <c r="BF73" s="1278"/>
      <c r="BG73" s="1278"/>
      <c r="BH73" s="1278"/>
      <c r="BI73" s="1278"/>
      <c r="BJ73" s="1278"/>
      <c r="BK73" s="1278"/>
      <c r="BL73" s="1278"/>
      <c r="BM73" s="1278"/>
      <c r="BN73" s="1278"/>
      <c r="BO73" s="1278"/>
      <c r="BP73" s="1279">
        <v>82.4</v>
      </c>
      <c r="BQ73" s="1279"/>
      <c r="BR73" s="1279"/>
      <c r="BS73" s="1279"/>
      <c r="BT73" s="1279"/>
      <c r="BU73" s="1279"/>
      <c r="BV73" s="1279"/>
      <c r="BW73" s="1279"/>
      <c r="BX73" s="1279">
        <v>85.7</v>
      </c>
      <c r="BY73" s="1279"/>
      <c r="BZ73" s="1279"/>
      <c r="CA73" s="1279"/>
      <c r="CB73" s="1279"/>
      <c r="CC73" s="1279"/>
      <c r="CD73" s="1279"/>
      <c r="CE73" s="1279"/>
      <c r="CF73" s="1279">
        <v>79.3</v>
      </c>
      <c r="CG73" s="1279"/>
      <c r="CH73" s="1279"/>
      <c r="CI73" s="1279"/>
      <c r="CJ73" s="1279"/>
      <c r="CK73" s="1279"/>
      <c r="CL73" s="1279"/>
      <c r="CM73" s="1279"/>
      <c r="CN73" s="1279">
        <v>61.1</v>
      </c>
      <c r="CO73" s="1279"/>
      <c r="CP73" s="1279"/>
      <c r="CQ73" s="1279"/>
      <c r="CR73" s="1279"/>
      <c r="CS73" s="1279"/>
      <c r="CT73" s="1279"/>
      <c r="CU73" s="1279"/>
      <c r="CV73" s="1279">
        <v>47.4</v>
      </c>
      <c r="CW73" s="1279"/>
      <c r="CX73" s="1279"/>
      <c r="CY73" s="1279"/>
      <c r="CZ73" s="1279"/>
      <c r="DA73" s="1279"/>
      <c r="DB73" s="1279"/>
      <c r="DC73" s="1279"/>
    </row>
    <row r="74" spans="2:107" ht="13" x14ac:dyDescent="0.2">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 x14ac:dyDescent="0.2">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611</v>
      </c>
      <c r="BC75" s="1278"/>
      <c r="BD75" s="1278"/>
      <c r="BE75" s="1278"/>
      <c r="BF75" s="1278"/>
      <c r="BG75" s="1278"/>
      <c r="BH75" s="1278"/>
      <c r="BI75" s="1278"/>
      <c r="BJ75" s="1278"/>
      <c r="BK75" s="1278"/>
      <c r="BL75" s="1278"/>
      <c r="BM75" s="1278"/>
      <c r="BN75" s="1278"/>
      <c r="BO75" s="1278"/>
      <c r="BP75" s="1279">
        <v>7.5</v>
      </c>
      <c r="BQ75" s="1279"/>
      <c r="BR75" s="1279"/>
      <c r="BS75" s="1279"/>
      <c r="BT75" s="1279"/>
      <c r="BU75" s="1279"/>
      <c r="BV75" s="1279"/>
      <c r="BW75" s="1279"/>
      <c r="BX75" s="1279">
        <v>7.5</v>
      </c>
      <c r="BY75" s="1279"/>
      <c r="BZ75" s="1279"/>
      <c r="CA75" s="1279"/>
      <c r="CB75" s="1279"/>
      <c r="CC75" s="1279"/>
      <c r="CD75" s="1279"/>
      <c r="CE75" s="1279"/>
      <c r="CF75" s="1279">
        <v>7.7</v>
      </c>
      <c r="CG75" s="1279"/>
      <c r="CH75" s="1279"/>
      <c r="CI75" s="1279"/>
      <c r="CJ75" s="1279"/>
      <c r="CK75" s="1279"/>
      <c r="CL75" s="1279"/>
      <c r="CM75" s="1279"/>
      <c r="CN75" s="1279">
        <v>7.8</v>
      </c>
      <c r="CO75" s="1279"/>
      <c r="CP75" s="1279"/>
      <c r="CQ75" s="1279"/>
      <c r="CR75" s="1279"/>
      <c r="CS75" s="1279"/>
      <c r="CT75" s="1279"/>
      <c r="CU75" s="1279"/>
      <c r="CV75" s="1279">
        <v>8.1</v>
      </c>
      <c r="CW75" s="1279"/>
      <c r="CX75" s="1279"/>
      <c r="CY75" s="1279"/>
      <c r="CZ75" s="1279"/>
      <c r="DA75" s="1279"/>
      <c r="DB75" s="1279"/>
      <c r="DC75" s="1279"/>
    </row>
    <row r="76" spans="2:107" ht="13" x14ac:dyDescent="0.2">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 x14ac:dyDescent="0.2">
      <c r="B77" s="1249"/>
      <c r="G77" s="1268"/>
      <c r="H77" s="1268"/>
      <c r="I77" s="1268"/>
      <c r="J77" s="1268"/>
      <c r="K77" s="1296"/>
      <c r="L77" s="1296"/>
      <c r="M77" s="1296"/>
      <c r="N77" s="1296"/>
      <c r="AN77" s="1274" t="s">
        <v>608</v>
      </c>
      <c r="AO77" s="1274"/>
      <c r="AP77" s="1274"/>
      <c r="AQ77" s="1274"/>
      <c r="AR77" s="1274"/>
      <c r="AS77" s="1274"/>
      <c r="AT77" s="1274"/>
      <c r="AU77" s="1274"/>
      <c r="AV77" s="1274"/>
      <c r="AW77" s="1274"/>
      <c r="AX77" s="1274"/>
      <c r="AY77" s="1274"/>
      <c r="AZ77" s="1274"/>
      <c r="BA77" s="1274"/>
      <c r="BB77" s="1278" t="s">
        <v>606</v>
      </c>
      <c r="BC77" s="1278"/>
      <c r="BD77" s="1278"/>
      <c r="BE77" s="1278"/>
      <c r="BF77" s="1278"/>
      <c r="BG77" s="1278"/>
      <c r="BH77" s="1278"/>
      <c r="BI77" s="1278"/>
      <c r="BJ77" s="1278"/>
      <c r="BK77" s="1278"/>
      <c r="BL77" s="1278"/>
      <c r="BM77" s="1278"/>
      <c r="BN77" s="1278"/>
      <c r="BO77" s="1278"/>
      <c r="BP77" s="1279">
        <v>53.4</v>
      </c>
      <c r="BQ77" s="1279"/>
      <c r="BR77" s="1279"/>
      <c r="BS77" s="1279"/>
      <c r="BT77" s="1279"/>
      <c r="BU77" s="1279"/>
      <c r="BV77" s="1279"/>
      <c r="BW77" s="1279"/>
      <c r="BX77" s="1279">
        <v>48</v>
      </c>
      <c r="BY77" s="1279"/>
      <c r="BZ77" s="1279"/>
      <c r="CA77" s="1279"/>
      <c r="CB77" s="1279"/>
      <c r="CC77" s="1279"/>
      <c r="CD77" s="1279"/>
      <c r="CE77" s="1279"/>
      <c r="CF77" s="1279">
        <v>49.1</v>
      </c>
      <c r="CG77" s="1279"/>
      <c r="CH77" s="1279"/>
      <c r="CI77" s="1279"/>
      <c r="CJ77" s="1279"/>
      <c r="CK77" s="1279"/>
      <c r="CL77" s="1279"/>
      <c r="CM77" s="1279"/>
      <c r="CN77" s="1279">
        <v>41.5</v>
      </c>
      <c r="CO77" s="1279"/>
      <c r="CP77" s="1279"/>
      <c r="CQ77" s="1279"/>
      <c r="CR77" s="1279"/>
      <c r="CS77" s="1279"/>
      <c r="CT77" s="1279"/>
      <c r="CU77" s="1279"/>
      <c r="CV77" s="1279">
        <v>25.2</v>
      </c>
      <c r="CW77" s="1279"/>
      <c r="CX77" s="1279"/>
      <c r="CY77" s="1279"/>
      <c r="CZ77" s="1279"/>
      <c r="DA77" s="1279"/>
      <c r="DB77" s="1279"/>
      <c r="DC77" s="1279"/>
    </row>
    <row r="78" spans="2:107" ht="13" x14ac:dyDescent="0.2">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 x14ac:dyDescent="0.2">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611</v>
      </c>
      <c r="BC79" s="1278"/>
      <c r="BD79" s="1278"/>
      <c r="BE79" s="1278"/>
      <c r="BF79" s="1278"/>
      <c r="BG79" s="1278"/>
      <c r="BH79" s="1278"/>
      <c r="BI79" s="1278"/>
      <c r="BJ79" s="1278"/>
      <c r="BK79" s="1278"/>
      <c r="BL79" s="1278"/>
      <c r="BM79" s="1278"/>
      <c r="BN79" s="1278"/>
      <c r="BO79" s="1278"/>
      <c r="BP79" s="1279">
        <v>9.8000000000000007</v>
      </c>
      <c r="BQ79" s="1279"/>
      <c r="BR79" s="1279"/>
      <c r="BS79" s="1279"/>
      <c r="BT79" s="1279"/>
      <c r="BU79" s="1279"/>
      <c r="BV79" s="1279"/>
      <c r="BW79" s="1279"/>
      <c r="BX79" s="1279">
        <v>9.6</v>
      </c>
      <c r="BY79" s="1279"/>
      <c r="BZ79" s="1279"/>
      <c r="CA79" s="1279"/>
      <c r="CB79" s="1279"/>
      <c r="CC79" s="1279"/>
      <c r="CD79" s="1279"/>
      <c r="CE79" s="1279"/>
      <c r="CF79" s="1279">
        <v>9.5</v>
      </c>
      <c r="CG79" s="1279"/>
      <c r="CH79" s="1279"/>
      <c r="CI79" s="1279"/>
      <c r="CJ79" s="1279"/>
      <c r="CK79" s="1279"/>
      <c r="CL79" s="1279"/>
      <c r="CM79" s="1279"/>
      <c r="CN79" s="1279">
        <v>9.1999999999999993</v>
      </c>
      <c r="CO79" s="1279"/>
      <c r="CP79" s="1279"/>
      <c r="CQ79" s="1279"/>
      <c r="CR79" s="1279"/>
      <c r="CS79" s="1279"/>
      <c r="CT79" s="1279"/>
      <c r="CU79" s="1279"/>
      <c r="CV79" s="1279">
        <v>8.9</v>
      </c>
      <c r="CW79" s="1279"/>
      <c r="CX79" s="1279"/>
      <c r="CY79" s="1279"/>
      <c r="CZ79" s="1279"/>
      <c r="DA79" s="1279"/>
      <c r="DB79" s="1279"/>
      <c r="DC79" s="1279"/>
    </row>
    <row r="80" spans="2:107" ht="13" x14ac:dyDescent="0.2">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 x14ac:dyDescent="0.2">
      <c r="B81" s="1249"/>
    </row>
    <row r="82" spans="2:109" ht="16.5" x14ac:dyDescent="0.2">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ht="13" x14ac:dyDescent="0.2">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ht="13" x14ac:dyDescent="0.2">
      <c r="DD84" s="1243"/>
      <c r="DE84" s="1243"/>
    </row>
    <row r="85" spans="2:109" ht="13" x14ac:dyDescent="0.2">
      <c r="DD85" s="1243"/>
      <c r="DE85" s="1243"/>
    </row>
  </sheetData>
  <sheetProtection algorithmName="SHA-512" hashValue="b3fzCBcu8Pe3GXU6Ku+k/nBvbVSgRNFcB8meL2LV3p5C5GfSKeLM2ENK0GaAG7z4h5ADxVHYfX4H+/koNmLoaA==" saltValue="L40r4u9249CXO5dgpr/BL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91235-7543-4E70-B5CC-3F80FDADA57E}">
  <sheetPr>
    <pageSetUpPr fitToPage="1"/>
  </sheetPr>
  <dimension ref="A1:DR125"/>
  <sheetViews>
    <sheetView showGridLines="0" zoomScale="62" zoomScaleNormal="65" zoomScaleSheetLayoutView="70" workbookViewId="0"/>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508</v>
      </c>
    </row>
  </sheetData>
  <sheetProtection algorithmName="SHA-512" hashValue="Ta7L2bmjgEgCNNoBgAM8TD5zhao0ROd0hMgYMaY5p7x/IkV2mqoyeOOrdA9Te+84QSx3jTdwwCC1zeYbITv2Hw==" saltValue="7OWeRetaEaLWTC+mLsSyPA==" spinCount="100000" sheet="1" objects="1" scenarios="1"/>
  <dataConsolidate/>
  <phoneticPr fontId="2"/>
  <printOptions horizontalCentered="1" verticalCentered="1"/>
  <pageMargins left="0" right="0" top="0.19685039370078741" bottom="0"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2F950-12A2-4B20-84BE-EC9FB999541A}">
  <sheetPr>
    <pageSetUpPr fitToPage="1"/>
  </sheetPr>
  <dimension ref="A1:DR125"/>
  <sheetViews>
    <sheetView showGridLines="0" zoomScale="55" zoomScaleNormal="65" zoomScaleSheetLayoutView="55" workbookViewId="0"/>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508</v>
      </c>
    </row>
  </sheetData>
  <sheetProtection algorithmName="SHA-512" hashValue="dlz0N3tcHon8GEdhmDzetf+f2uPOzUjbVdX4amQyRG/KDooBA92cM7wp1nakEDHpyQ9Dv2f+wpXGcJj66i/2MQ==" saltValue="D9ygPoapon6rgJWURLilO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55</v>
      </c>
      <c r="E2" s="146"/>
      <c r="F2" s="147" t="s">
        <v>558</v>
      </c>
      <c r="G2" s="148"/>
      <c r="H2" s="149"/>
    </row>
    <row r="3" spans="1:8" x14ac:dyDescent="0.2">
      <c r="A3" s="145" t="s">
        <v>551</v>
      </c>
      <c r="B3" s="150"/>
      <c r="C3" s="151"/>
      <c r="D3" s="152">
        <v>65933</v>
      </c>
      <c r="E3" s="153"/>
      <c r="F3" s="154">
        <v>88968</v>
      </c>
      <c r="G3" s="155"/>
      <c r="H3" s="156"/>
    </row>
    <row r="4" spans="1:8" x14ac:dyDescent="0.2">
      <c r="A4" s="157"/>
      <c r="B4" s="158"/>
      <c r="C4" s="159"/>
      <c r="D4" s="160">
        <v>25351</v>
      </c>
      <c r="E4" s="161"/>
      <c r="F4" s="162">
        <v>45482</v>
      </c>
      <c r="G4" s="163"/>
      <c r="H4" s="164"/>
    </row>
    <row r="5" spans="1:8" x14ac:dyDescent="0.2">
      <c r="A5" s="145" t="s">
        <v>553</v>
      </c>
      <c r="B5" s="150"/>
      <c r="C5" s="151"/>
      <c r="D5" s="152">
        <v>110252</v>
      </c>
      <c r="E5" s="153"/>
      <c r="F5" s="154">
        <v>85173</v>
      </c>
      <c r="G5" s="155"/>
      <c r="H5" s="156"/>
    </row>
    <row r="6" spans="1:8" x14ac:dyDescent="0.2">
      <c r="A6" s="157"/>
      <c r="B6" s="158"/>
      <c r="C6" s="159"/>
      <c r="D6" s="160">
        <v>35865</v>
      </c>
      <c r="E6" s="161"/>
      <c r="F6" s="162">
        <v>43913</v>
      </c>
      <c r="G6" s="163"/>
      <c r="H6" s="164"/>
    </row>
    <row r="7" spans="1:8" x14ac:dyDescent="0.2">
      <c r="A7" s="145" t="s">
        <v>554</v>
      </c>
      <c r="B7" s="150"/>
      <c r="C7" s="151"/>
      <c r="D7" s="152">
        <v>166266</v>
      </c>
      <c r="E7" s="153"/>
      <c r="F7" s="154">
        <v>94081</v>
      </c>
      <c r="G7" s="155"/>
      <c r="H7" s="156"/>
    </row>
    <row r="8" spans="1:8" x14ac:dyDescent="0.2">
      <c r="A8" s="157"/>
      <c r="B8" s="158"/>
      <c r="C8" s="159"/>
      <c r="D8" s="160">
        <v>56130</v>
      </c>
      <c r="E8" s="161"/>
      <c r="F8" s="162">
        <v>48949</v>
      </c>
      <c r="G8" s="163"/>
      <c r="H8" s="164"/>
    </row>
    <row r="9" spans="1:8" x14ac:dyDescent="0.2">
      <c r="A9" s="145" t="s">
        <v>555</v>
      </c>
      <c r="B9" s="150"/>
      <c r="C9" s="151"/>
      <c r="D9" s="152">
        <v>124546</v>
      </c>
      <c r="E9" s="153"/>
      <c r="F9" s="154">
        <v>92632</v>
      </c>
      <c r="G9" s="155"/>
      <c r="H9" s="156"/>
    </row>
    <row r="10" spans="1:8" x14ac:dyDescent="0.2">
      <c r="A10" s="157"/>
      <c r="B10" s="158"/>
      <c r="C10" s="159"/>
      <c r="D10" s="160">
        <v>57678</v>
      </c>
      <c r="E10" s="161"/>
      <c r="F10" s="162">
        <v>47978</v>
      </c>
      <c r="G10" s="163"/>
      <c r="H10" s="164"/>
    </row>
    <row r="11" spans="1:8" x14ac:dyDescent="0.2">
      <c r="A11" s="145" t="s">
        <v>556</v>
      </c>
      <c r="B11" s="150"/>
      <c r="C11" s="151"/>
      <c r="D11" s="152">
        <v>78910</v>
      </c>
      <c r="E11" s="153"/>
      <c r="F11" s="154">
        <v>96469</v>
      </c>
      <c r="G11" s="155"/>
      <c r="H11" s="156"/>
    </row>
    <row r="12" spans="1:8" x14ac:dyDescent="0.2">
      <c r="A12" s="157"/>
      <c r="B12" s="158"/>
      <c r="C12" s="165"/>
      <c r="D12" s="160">
        <v>31762</v>
      </c>
      <c r="E12" s="161"/>
      <c r="F12" s="162">
        <v>49775</v>
      </c>
      <c r="G12" s="163"/>
      <c r="H12" s="164"/>
    </row>
    <row r="13" spans="1:8" x14ac:dyDescent="0.2">
      <c r="A13" s="145"/>
      <c r="B13" s="150"/>
      <c r="C13" s="166"/>
      <c r="D13" s="167">
        <v>109181</v>
      </c>
      <c r="E13" s="168"/>
      <c r="F13" s="169">
        <v>91465</v>
      </c>
      <c r="G13" s="170"/>
      <c r="H13" s="156"/>
    </row>
    <row r="14" spans="1:8" x14ac:dyDescent="0.2">
      <c r="A14" s="157"/>
      <c r="B14" s="158"/>
      <c r="C14" s="159"/>
      <c r="D14" s="160">
        <v>41357</v>
      </c>
      <c r="E14" s="161"/>
      <c r="F14" s="162">
        <v>47219</v>
      </c>
      <c r="G14" s="163"/>
      <c r="H14" s="164"/>
    </row>
    <row r="17" spans="1:11" x14ac:dyDescent="0.2">
      <c r="A17" s="141" t="s">
        <v>56</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57</v>
      </c>
      <c r="B19" s="171">
        <f>ROUND(VALUE(SUBSTITUTE(実質収支比率等に係る経年分析!F$48,"▲","-")),2)</f>
        <v>12.75</v>
      </c>
      <c r="C19" s="171">
        <f>ROUND(VALUE(SUBSTITUTE(実質収支比率等に係る経年分析!G$48,"▲","-")),2)</f>
        <v>14.8</v>
      </c>
      <c r="D19" s="171">
        <f>ROUND(VALUE(SUBSTITUTE(実質収支比率等に係る経年分析!H$48,"▲","-")),2)</f>
        <v>8.49</v>
      </c>
      <c r="E19" s="171">
        <f>ROUND(VALUE(SUBSTITUTE(実質収支比率等に係る経年分析!I$48,"▲","-")),2)</f>
        <v>11.25</v>
      </c>
      <c r="F19" s="171">
        <f>ROUND(VALUE(SUBSTITUTE(実質収支比率等に係る経年分析!J$48,"▲","-")),2)</f>
        <v>13.02</v>
      </c>
    </row>
    <row r="20" spans="1:11" x14ac:dyDescent="0.2">
      <c r="A20" s="171" t="s">
        <v>58</v>
      </c>
      <c r="B20" s="171">
        <f>ROUND(VALUE(SUBSTITUTE(実質収支比率等に係る経年分析!F$47,"▲","-")),2)</f>
        <v>16.649999999999999</v>
      </c>
      <c r="C20" s="171">
        <f>ROUND(VALUE(SUBSTITUTE(実質収支比率等に係る経年分析!G$47,"▲","-")),2)</f>
        <v>16.54</v>
      </c>
      <c r="D20" s="171">
        <f>ROUND(VALUE(SUBSTITUTE(実質収支比率等に係る経年分析!H$47,"▲","-")),2)</f>
        <v>16.28</v>
      </c>
      <c r="E20" s="171">
        <f>ROUND(VALUE(SUBSTITUTE(実質収支比率等に係る経年分析!I$47,"▲","-")),2)</f>
        <v>15.91</v>
      </c>
      <c r="F20" s="171">
        <f>ROUND(VALUE(SUBSTITUTE(実質収支比率等に係る経年分析!J$47,"▲","-")),2)</f>
        <v>17.059999999999999</v>
      </c>
    </row>
    <row r="21" spans="1:11" x14ac:dyDescent="0.2">
      <c r="A21" s="171" t="s">
        <v>59</v>
      </c>
      <c r="B21" s="171">
        <f>IF(ISNUMBER(VALUE(SUBSTITUTE(実質収支比率等に係る経年分析!F$49,"▲","-"))),ROUND(VALUE(SUBSTITUTE(実質収支比率等に係る経年分析!F$49,"▲","-")),2),NA())</f>
        <v>0.3</v>
      </c>
      <c r="C21" s="171">
        <f>IF(ISNUMBER(VALUE(SUBSTITUTE(実質収支比率等に係る経年分析!G$49,"▲","-"))),ROUND(VALUE(SUBSTITUTE(実質収支比率等に係る経年分析!G$49,"▲","-")),2),NA())</f>
        <v>2.15</v>
      </c>
      <c r="D21" s="171">
        <f>IF(ISNUMBER(VALUE(SUBSTITUTE(実質収支比率等に係る経年分析!H$49,"▲","-"))),ROUND(VALUE(SUBSTITUTE(実質収支比率等に係る経年分析!H$49,"▲","-")),2),NA())</f>
        <v>-6.07</v>
      </c>
      <c r="E21" s="171">
        <f>IF(ISNUMBER(VALUE(SUBSTITUTE(実質収支比率等に係る経年分析!I$49,"▲","-"))),ROUND(VALUE(SUBSTITUTE(実質収支比率等に係る経年分析!I$49,"▲","-")),2),NA())</f>
        <v>2.96</v>
      </c>
      <c r="F21" s="171">
        <f>IF(ISNUMBER(VALUE(SUBSTITUTE(実質収支比率等に係る経年分析!J$49,"▲","-"))),ROUND(VALUE(SUBSTITUTE(実質収支比率等に係る経年分析!J$49,"▲","-")),2),NA())</f>
        <v>4.3</v>
      </c>
    </row>
    <row r="24" spans="1:11" x14ac:dyDescent="0.2">
      <c r="A24" s="141" t="s">
        <v>60</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61</v>
      </c>
      <c r="C26" s="172" t="s">
        <v>62</v>
      </c>
      <c r="D26" s="172" t="s">
        <v>61</v>
      </c>
      <c r="E26" s="172" t="s">
        <v>62</v>
      </c>
      <c r="F26" s="172" t="s">
        <v>61</v>
      </c>
      <c r="G26" s="172" t="s">
        <v>62</v>
      </c>
      <c r="H26" s="172" t="s">
        <v>61</v>
      </c>
      <c r="I26" s="172" t="s">
        <v>62</v>
      </c>
      <c r="J26" s="172" t="s">
        <v>61</v>
      </c>
      <c r="K26" s="172" t="s">
        <v>62</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阿蘇山観光事業特別会計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0.09</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x14ac:dyDescent="0.2">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2.12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2.04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1.63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0.85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0.81</v>
      </c>
    </row>
    <row r="32" spans="1:11" x14ac:dyDescent="0.2">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2.74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2.66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2.68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2.54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1.38</v>
      </c>
    </row>
    <row r="33" spans="1:16" x14ac:dyDescent="0.2">
      <c r="A33" s="172" t="str">
        <f>IF(連結実質赤字比率に係る赤字・黒字の構成分析!C$37="",NA(),連結実質赤字比率に係る赤字・黒字の構成分析!C$37)</f>
        <v>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9.59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9.48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8.2799999999999994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8.1300000000000008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7.64</v>
      </c>
    </row>
    <row r="34" spans="1:16" x14ac:dyDescent="0.2">
      <c r="A34" s="172" t="str">
        <f>IF(連結実質赤字比率に係る赤字・黒字の構成分析!C$36="",NA(),連結実質赤字比率に係る赤字・黒字の構成分析!C$36)</f>
        <v>病院事業会計</v>
      </c>
      <c r="B34" s="172">
        <f>IF(ROUND(VALUE(SUBSTITUTE(連結実質赤字比率に係る赤字・黒字の構成分析!F$36,"▲", "-")), 2) &lt; 0, ABS(ROUND(VALUE(SUBSTITUTE(連結実質赤字比率に係る赤字・黒字の構成分析!F$36,"▲", "-")), 2)), NA())</f>
        <v>0.38</v>
      </c>
      <c r="C34" s="172" t="e">
        <f>IF(ROUND(VALUE(SUBSTITUTE(連結実質赤字比率に係る赤字・黒字の構成分析!F$36,"▲", "-")), 2) &gt;= 0, ABS(ROUND(VALUE(SUBSTITUTE(連結実質赤字比率に係る赤字・黒字の構成分析!F$36,"▲", "-")), 2)), NA())</f>
        <v>#N/A</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5.29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10.28</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12.74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14.79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11.24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13.02</v>
      </c>
    </row>
    <row r="36" spans="1:16" x14ac:dyDescent="0.2">
      <c r="A36" s="172" t="str">
        <f>IF(連結実質赤字比率に係る赤字・黒字の構成分析!C$34="",NA(),連結実質赤字比率に係る赤字・黒字の構成分析!C$34)</f>
        <v>下水道事業特別会計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0.83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0.88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0.41</v>
      </c>
      <c r="J36" s="172">
        <f>IF(ROUND(VALUE(SUBSTITUTE(連結実質赤字比率に係る赤字・黒字の構成分析!J$34,"▲", "-")), 2) &lt; 0, ABS(ROUND(VALUE(SUBSTITUTE(連結実質赤字比率に係る赤字・黒字の構成分析!J$34,"▲", "-")), 2)), NA())</f>
        <v>0.06</v>
      </c>
      <c r="K36" s="172" t="e">
        <f>IF(ROUND(VALUE(SUBSTITUTE(連結実質赤字比率に係る赤字・黒字の構成分析!J$34,"▲", "-")), 2) &gt;= 0, ABS(ROUND(VALUE(SUBSTITUTE(連結実質赤字比率に係る赤字・黒字の構成分析!J$34,"▲", "-")), 2)), NA())</f>
        <v>#N/A</v>
      </c>
    </row>
    <row r="39" spans="1:16" x14ac:dyDescent="0.2">
      <c r="A39" s="141" t="s">
        <v>63</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64</v>
      </c>
      <c r="C41" s="173"/>
      <c r="D41" s="173" t="s">
        <v>65</v>
      </c>
      <c r="E41" s="173" t="s">
        <v>64</v>
      </c>
      <c r="F41" s="173"/>
      <c r="G41" s="173" t="s">
        <v>65</v>
      </c>
      <c r="H41" s="173" t="s">
        <v>64</v>
      </c>
      <c r="I41" s="173"/>
      <c r="J41" s="173" t="s">
        <v>65</v>
      </c>
      <c r="K41" s="173" t="s">
        <v>64</v>
      </c>
      <c r="L41" s="173"/>
      <c r="M41" s="173" t="s">
        <v>65</v>
      </c>
      <c r="N41" s="173" t="s">
        <v>64</v>
      </c>
      <c r="O41" s="173"/>
      <c r="P41" s="173" t="s">
        <v>65</v>
      </c>
    </row>
    <row r="42" spans="1:16" x14ac:dyDescent="0.2">
      <c r="A42" s="173" t="s">
        <v>66</v>
      </c>
      <c r="B42" s="173"/>
      <c r="C42" s="173"/>
      <c r="D42" s="173">
        <f>'実質公債費比率（分子）の構造'!K$52</f>
        <v>1573</v>
      </c>
      <c r="E42" s="173"/>
      <c r="F42" s="173"/>
      <c r="G42" s="173">
        <f>'実質公債費比率（分子）の構造'!L$52</f>
        <v>1567</v>
      </c>
      <c r="H42" s="173"/>
      <c r="I42" s="173"/>
      <c r="J42" s="173">
        <f>'実質公債費比率（分子）の構造'!M$52</f>
        <v>1693</v>
      </c>
      <c r="K42" s="173"/>
      <c r="L42" s="173"/>
      <c r="M42" s="173">
        <f>'実質公債費比率（分子）の構造'!N$52</f>
        <v>1670</v>
      </c>
      <c r="N42" s="173"/>
      <c r="O42" s="173"/>
      <c r="P42" s="173">
        <f>'実質公債費比率（分子）の構造'!O$52</f>
        <v>1808</v>
      </c>
    </row>
    <row r="43" spans="1:16" x14ac:dyDescent="0.2">
      <c r="A43" s="173" t="s">
        <v>67</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68</v>
      </c>
      <c r="B44" s="173">
        <f>'実質公債費比率（分子）の構造'!K$50</f>
        <v>24</v>
      </c>
      <c r="C44" s="173"/>
      <c r="D44" s="173"/>
      <c r="E44" s="173">
        <f>'実質公債費比率（分子）の構造'!L$50</f>
        <v>24</v>
      </c>
      <c r="F44" s="173"/>
      <c r="G44" s="173"/>
      <c r="H44" s="173">
        <f>'実質公債費比率（分子）の構造'!M$50</f>
        <v>24</v>
      </c>
      <c r="I44" s="173"/>
      <c r="J44" s="173"/>
      <c r="K44" s="173">
        <f>'実質公債費比率（分子）の構造'!N$50</f>
        <v>24</v>
      </c>
      <c r="L44" s="173"/>
      <c r="M44" s="173"/>
      <c r="N44" s="173">
        <f>'実質公債費比率（分子）の構造'!O$50</f>
        <v>23</v>
      </c>
      <c r="O44" s="173"/>
      <c r="P44" s="173"/>
    </row>
    <row r="45" spans="1:16" x14ac:dyDescent="0.2">
      <c r="A45" s="173" t="s">
        <v>69</v>
      </c>
      <c r="B45" s="173">
        <f>'実質公債費比率（分子）の構造'!K$49</f>
        <v>357</v>
      </c>
      <c r="C45" s="173"/>
      <c r="D45" s="173"/>
      <c r="E45" s="173">
        <f>'実質公債費比率（分子）の構造'!L$49</f>
        <v>198</v>
      </c>
      <c r="F45" s="173"/>
      <c r="G45" s="173"/>
      <c r="H45" s="173">
        <f>'実質公債費比率（分子）の構造'!M$49</f>
        <v>192</v>
      </c>
      <c r="I45" s="173"/>
      <c r="J45" s="173"/>
      <c r="K45" s="173">
        <f>'実質公債費比率（分子）の構造'!N$49</f>
        <v>225</v>
      </c>
      <c r="L45" s="173"/>
      <c r="M45" s="173"/>
      <c r="N45" s="173">
        <f>'実質公債費比率（分子）の構造'!O$49</f>
        <v>192</v>
      </c>
      <c r="O45" s="173"/>
      <c r="P45" s="173"/>
    </row>
    <row r="46" spans="1:16" x14ac:dyDescent="0.2">
      <c r="A46" s="173" t="s">
        <v>70</v>
      </c>
      <c r="B46" s="173">
        <f>'実質公債費比率（分子）の構造'!K$48</f>
        <v>283</v>
      </c>
      <c r="C46" s="173"/>
      <c r="D46" s="173"/>
      <c r="E46" s="173">
        <f>'実質公債費比率（分子）の構造'!L$48</f>
        <v>313</v>
      </c>
      <c r="F46" s="173"/>
      <c r="G46" s="173"/>
      <c r="H46" s="173">
        <f>'実質公債費比率（分子）の構造'!M$48</f>
        <v>325</v>
      </c>
      <c r="I46" s="173"/>
      <c r="J46" s="173"/>
      <c r="K46" s="173">
        <f>'実質公債費比率（分子）の構造'!N$48</f>
        <v>347</v>
      </c>
      <c r="L46" s="173"/>
      <c r="M46" s="173"/>
      <c r="N46" s="173">
        <f>'実質公債費比率（分子）の構造'!O$48</f>
        <v>358</v>
      </c>
      <c r="O46" s="173"/>
      <c r="P46" s="173"/>
    </row>
    <row r="47" spans="1:16" x14ac:dyDescent="0.2">
      <c r="A47" s="173" t="s">
        <v>71</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72</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73</v>
      </c>
      <c r="B49" s="173">
        <f>'実質公債費比率（分子）の構造'!K$45</f>
        <v>1533</v>
      </c>
      <c r="C49" s="173"/>
      <c r="D49" s="173"/>
      <c r="E49" s="173">
        <f>'実質公債費比率（分子）の構造'!L$45</f>
        <v>1607</v>
      </c>
      <c r="F49" s="173"/>
      <c r="G49" s="173"/>
      <c r="H49" s="173">
        <f>'実質公債費比率（分子）の構造'!M$45</f>
        <v>1794</v>
      </c>
      <c r="I49" s="173"/>
      <c r="J49" s="173"/>
      <c r="K49" s="173">
        <f>'実質公債費比率（分子）の構造'!N$45</f>
        <v>1743</v>
      </c>
      <c r="L49" s="173"/>
      <c r="M49" s="173"/>
      <c r="N49" s="173">
        <f>'実質公債費比率（分子）の構造'!O$45</f>
        <v>1940</v>
      </c>
      <c r="O49" s="173"/>
      <c r="P49" s="173"/>
    </row>
    <row r="50" spans="1:16" x14ac:dyDescent="0.2">
      <c r="A50" s="173" t="s">
        <v>74</v>
      </c>
      <c r="B50" s="173" t="e">
        <f>NA()</f>
        <v>#N/A</v>
      </c>
      <c r="C50" s="173">
        <f>IF(ISNUMBER('実質公債費比率（分子）の構造'!K$53),'実質公債費比率（分子）の構造'!K$53,NA())</f>
        <v>624</v>
      </c>
      <c r="D50" s="173" t="e">
        <f>NA()</f>
        <v>#N/A</v>
      </c>
      <c r="E50" s="173" t="e">
        <f>NA()</f>
        <v>#N/A</v>
      </c>
      <c r="F50" s="173">
        <f>IF(ISNUMBER('実質公債費比率（分子）の構造'!L$53),'実質公債費比率（分子）の構造'!L$53,NA())</f>
        <v>575</v>
      </c>
      <c r="G50" s="173" t="e">
        <f>NA()</f>
        <v>#N/A</v>
      </c>
      <c r="H50" s="173" t="e">
        <f>NA()</f>
        <v>#N/A</v>
      </c>
      <c r="I50" s="173">
        <f>IF(ISNUMBER('実質公債費比率（分子）の構造'!M$53),'実質公債費比率（分子）の構造'!M$53,NA())</f>
        <v>642</v>
      </c>
      <c r="J50" s="173" t="e">
        <f>NA()</f>
        <v>#N/A</v>
      </c>
      <c r="K50" s="173" t="e">
        <f>NA()</f>
        <v>#N/A</v>
      </c>
      <c r="L50" s="173">
        <f>IF(ISNUMBER('実質公債費比率（分子）の構造'!N$53),'実質公債費比率（分子）の構造'!N$53,NA())</f>
        <v>669</v>
      </c>
      <c r="M50" s="173" t="e">
        <f>NA()</f>
        <v>#N/A</v>
      </c>
      <c r="N50" s="173" t="e">
        <f>NA()</f>
        <v>#N/A</v>
      </c>
      <c r="O50" s="173">
        <f>IF(ISNUMBER('実質公債費比率（分子）の構造'!O$53),'実質公債費比率（分子）の構造'!O$53,NA())</f>
        <v>705</v>
      </c>
      <c r="P50" s="173" t="e">
        <f>NA()</f>
        <v>#N/A</v>
      </c>
    </row>
    <row r="53" spans="1:16" x14ac:dyDescent="0.2">
      <c r="A53" s="141" t="s">
        <v>75</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76</v>
      </c>
      <c r="C55" s="172"/>
      <c r="D55" s="172" t="s">
        <v>77</v>
      </c>
      <c r="E55" s="172" t="s">
        <v>76</v>
      </c>
      <c r="F55" s="172"/>
      <c r="G55" s="172" t="s">
        <v>77</v>
      </c>
      <c r="H55" s="172" t="s">
        <v>76</v>
      </c>
      <c r="I55" s="172"/>
      <c r="J55" s="172" t="s">
        <v>77</v>
      </c>
      <c r="K55" s="172" t="s">
        <v>76</v>
      </c>
      <c r="L55" s="172"/>
      <c r="M55" s="172" t="s">
        <v>77</v>
      </c>
      <c r="N55" s="172" t="s">
        <v>76</v>
      </c>
      <c r="O55" s="172"/>
      <c r="P55" s="172" t="s">
        <v>77</v>
      </c>
    </row>
    <row r="56" spans="1:16" x14ac:dyDescent="0.2">
      <c r="A56" s="172" t="s">
        <v>43</v>
      </c>
      <c r="B56" s="172"/>
      <c r="C56" s="172"/>
      <c r="D56" s="172">
        <f>'将来負担比率（分子）の構造'!I$52</f>
        <v>17648</v>
      </c>
      <c r="E56" s="172"/>
      <c r="F56" s="172"/>
      <c r="G56" s="172">
        <f>'将来負担比率（分子）の構造'!J$52</f>
        <v>18608</v>
      </c>
      <c r="H56" s="172"/>
      <c r="I56" s="172"/>
      <c r="J56" s="172">
        <f>'将来負担比率（分子）の構造'!K$52</f>
        <v>18627</v>
      </c>
      <c r="K56" s="172"/>
      <c r="L56" s="172"/>
      <c r="M56" s="172">
        <f>'将来負担比率（分子）の構造'!L$52</f>
        <v>19952</v>
      </c>
      <c r="N56" s="172"/>
      <c r="O56" s="172"/>
      <c r="P56" s="172">
        <f>'将来負担比率（分子）の構造'!M$52</f>
        <v>19187</v>
      </c>
    </row>
    <row r="57" spans="1:16" x14ac:dyDescent="0.2">
      <c r="A57" s="172" t="s">
        <v>42</v>
      </c>
      <c r="B57" s="172"/>
      <c r="C57" s="172"/>
      <c r="D57" s="172">
        <f>'将来負担比率（分子）の構造'!I$51</f>
        <v>1373</v>
      </c>
      <c r="E57" s="172"/>
      <c r="F57" s="172"/>
      <c r="G57" s="172">
        <f>'将来負担比率（分子）の構造'!J$51</f>
        <v>1391</v>
      </c>
      <c r="H57" s="172"/>
      <c r="I57" s="172"/>
      <c r="J57" s="172">
        <f>'将来負担比率（分子）の構造'!K$51</f>
        <v>1744</v>
      </c>
      <c r="K57" s="172"/>
      <c r="L57" s="172"/>
      <c r="M57" s="172">
        <f>'将来負担比率（分子）の構造'!L$51</f>
        <v>1822</v>
      </c>
      <c r="N57" s="172"/>
      <c r="O57" s="172"/>
      <c r="P57" s="172">
        <f>'将来負担比率（分子）の構造'!M$51</f>
        <v>2048</v>
      </c>
    </row>
    <row r="58" spans="1:16" x14ac:dyDescent="0.2">
      <c r="A58" s="172" t="s">
        <v>41</v>
      </c>
      <c r="B58" s="172"/>
      <c r="C58" s="172"/>
      <c r="D58" s="172">
        <f>'将来負担比率（分子）の構造'!I$50</f>
        <v>3101</v>
      </c>
      <c r="E58" s="172"/>
      <c r="F58" s="172"/>
      <c r="G58" s="172">
        <f>'将来負担比率（分子）の構造'!J$50</f>
        <v>2813</v>
      </c>
      <c r="H58" s="172"/>
      <c r="I58" s="172"/>
      <c r="J58" s="172">
        <f>'将来負担比率（分子）の構造'!K$50</f>
        <v>3396</v>
      </c>
      <c r="K58" s="172"/>
      <c r="L58" s="172"/>
      <c r="M58" s="172">
        <f>'将来負担比率（分子）の構造'!L$50</f>
        <v>3456</v>
      </c>
      <c r="N58" s="172"/>
      <c r="O58" s="172"/>
      <c r="P58" s="172">
        <f>'将来負担比率（分子）の構造'!M$50</f>
        <v>3739</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160</v>
      </c>
      <c r="C61" s="172"/>
      <c r="D61" s="172"/>
      <c r="E61" s="172">
        <f>'将来負担比率（分子）の構造'!J$46</f>
        <v>142</v>
      </c>
      <c r="F61" s="172"/>
      <c r="G61" s="172"/>
      <c r="H61" s="172">
        <f>'将来負担比率（分子）の構造'!K$46</f>
        <v>124</v>
      </c>
      <c r="I61" s="172"/>
      <c r="J61" s="172"/>
      <c r="K61" s="172">
        <f>'将来負担比率（分子）の構造'!L$46</f>
        <v>105</v>
      </c>
      <c r="L61" s="172"/>
      <c r="M61" s="172"/>
      <c r="N61" s="172">
        <f>'将来負担比率（分子）の構造'!M$46</f>
        <v>85</v>
      </c>
      <c r="O61" s="172"/>
      <c r="P61" s="172"/>
    </row>
    <row r="62" spans="1:16" x14ac:dyDescent="0.2">
      <c r="A62" s="172" t="s">
        <v>35</v>
      </c>
      <c r="B62" s="172">
        <f>'将来負担比率（分子）の構造'!I$45</f>
        <v>2752</v>
      </c>
      <c r="C62" s="172"/>
      <c r="D62" s="172"/>
      <c r="E62" s="172">
        <f>'将来負担比率（分子）の構造'!J$45</f>
        <v>2667</v>
      </c>
      <c r="F62" s="172"/>
      <c r="G62" s="172"/>
      <c r="H62" s="172">
        <f>'将来負担比率（分子）の構造'!K$45</f>
        <v>2653</v>
      </c>
      <c r="I62" s="172"/>
      <c r="J62" s="172"/>
      <c r="K62" s="172">
        <f>'将来負担比率（分子）の構造'!L$45</f>
        <v>2324</v>
      </c>
      <c r="L62" s="172"/>
      <c r="M62" s="172"/>
      <c r="N62" s="172">
        <f>'将来負担比率（分子）の構造'!M$45</f>
        <v>1932</v>
      </c>
      <c r="O62" s="172"/>
      <c r="P62" s="172"/>
    </row>
    <row r="63" spans="1:16" x14ac:dyDescent="0.2">
      <c r="A63" s="172" t="s">
        <v>34</v>
      </c>
      <c r="B63" s="172">
        <f>'将来負担比率（分子）の構造'!I$44</f>
        <v>1531</v>
      </c>
      <c r="C63" s="172"/>
      <c r="D63" s="172"/>
      <c r="E63" s="172">
        <f>'将来負担比率（分子）の構造'!J$44</f>
        <v>1478</v>
      </c>
      <c r="F63" s="172"/>
      <c r="G63" s="172"/>
      <c r="H63" s="172">
        <f>'将来負担比率（分子）の構造'!K$44</f>
        <v>1340</v>
      </c>
      <c r="I63" s="172"/>
      <c r="J63" s="172"/>
      <c r="K63" s="172">
        <f>'将来負担比率（分子）の構造'!L$44</f>
        <v>1082</v>
      </c>
      <c r="L63" s="172"/>
      <c r="M63" s="172"/>
      <c r="N63" s="172">
        <f>'将来負担比率（分子）の構造'!M$44</f>
        <v>1164</v>
      </c>
      <c r="O63" s="172"/>
      <c r="P63" s="172"/>
    </row>
    <row r="64" spans="1:16" x14ac:dyDescent="0.2">
      <c r="A64" s="172" t="s">
        <v>33</v>
      </c>
      <c r="B64" s="172">
        <f>'将来負担比率（分子）の構造'!I$43</f>
        <v>4668</v>
      </c>
      <c r="C64" s="172"/>
      <c r="D64" s="172"/>
      <c r="E64" s="172">
        <f>'将来負担比率（分子）の構造'!J$43</f>
        <v>4545</v>
      </c>
      <c r="F64" s="172"/>
      <c r="G64" s="172"/>
      <c r="H64" s="172">
        <f>'将来負担比率（分子）の構造'!K$43</f>
        <v>4407</v>
      </c>
      <c r="I64" s="172"/>
      <c r="J64" s="172"/>
      <c r="K64" s="172">
        <f>'将来負担比率（分子）の構造'!L$43</f>
        <v>4537</v>
      </c>
      <c r="L64" s="172"/>
      <c r="M64" s="172"/>
      <c r="N64" s="172">
        <f>'将来負担比率（分子）の構造'!M$43</f>
        <v>4458</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19448</v>
      </c>
      <c r="C66" s="172"/>
      <c r="D66" s="172"/>
      <c r="E66" s="172">
        <f>'将来負担比率（分子）の構造'!J$41</f>
        <v>20735</v>
      </c>
      <c r="F66" s="172"/>
      <c r="G66" s="172"/>
      <c r="H66" s="172">
        <f>'将来負担比率（分子）の構造'!K$41</f>
        <v>21521</v>
      </c>
      <c r="I66" s="172"/>
      <c r="J66" s="172"/>
      <c r="K66" s="172">
        <f>'将来負担比率（分子）の構造'!L$41</f>
        <v>22163</v>
      </c>
      <c r="L66" s="172"/>
      <c r="M66" s="172"/>
      <c r="N66" s="172">
        <f>'将来負担比率（分子）の構造'!M$41</f>
        <v>21381</v>
      </c>
      <c r="O66" s="172"/>
      <c r="P66" s="172"/>
    </row>
    <row r="67" spans="1:16" x14ac:dyDescent="0.2">
      <c r="A67" s="172" t="s">
        <v>78</v>
      </c>
      <c r="B67" s="172" t="e">
        <f>NA()</f>
        <v>#N/A</v>
      </c>
      <c r="C67" s="172">
        <f>IF(ISNUMBER('将来負担比率（分子）の構造'!I$53), IF('将来負担比率（分子）の構造'!I$53 &lt; 0, 0, '将来負担比率（分子）の構造'!I$53), NA())</f>
        <v>6437</v>
      </c>
      <c r="D67" s="172" t="e">
        <f>NA()</f>
        <v>#N/A</v>
      </c>
      <c r="E67" s="172" t="e">
        <f>NA()</f>
        <v>#N/A</v>
      </c>
      <c r="F67" s="172">
        <f>IF(ISNUMBER('将来負担比率（分子）の構造'!J$53), IF('将来負担比率（分子）の構造'!J$53 &lt; 0, 0, '将来負担比率（分子）の構造'!J$53), NA())</f>
        <v>6755</v>
      </c>
      <c r="G67" s="172" t="e">
        <f>NA()</f>
        <v>#N/A</v>
      </c>
      <c r="H67" s="172" t="e">
        <f>NA()</f>
        <v>#N/A</v>
      </c>
      <c r="I67" s="172">
        <f>IF(ISNUMBER('将来負担比率（分子）の構造'!K$53), IF('将来負担比率（分子）の構造'!K$53 &lt; 0, 0, '将来負担比率（分子）の構造'!K$53), NA())</f>
        <v>6277</v>
      </c>
      <c r="J67" s="172" t="e">
        <f>NA()</f>
        <v>#N/A</v>
      </c>
      <c r="K67" s="172" t="e">
        <f>NA()</f>
        <v>#N/A</v>
      </c>
      <c r="L67" s="172">
        <f>IF(ISNUMBER('将来負担比率（分子）の構造'!L$53), IF('将来負担比率（分子）の構造'!L$53 &lt; 0, 0, '将来負担比率（分子）の構造'!L$53), NA())</f>
        <v>4981</v>
      </c>
      <c r="M67" s="172" t="e">
        <f>NA()</f>
        <v>#N/A</v>
      </c>
      <c r="N67" s="172" t="e">
        <f>NA()</f>
        <v>#N/A</v>
      </c>
      <c r="O67" s="172">
        <f>IF(ISNUMBER('将来負担比率（分子）の構造'!M$53), IF('将来負担比率（分子）の構造'!M$53 &lt; 0, 0, '将来負担比率（分子）の構造'!M$53), NA())</f>
        <v>4047</v>
      </c>
      <c r="P67" s="172" t="e">
        <f>NA()</f>
        <v>#N/A</v>
      </c>
    </row>
    <row r="70" spans="1:16" x14ac:dyDescent="0.2">
      <c r="A70" s="174" t="s">
        <v>79</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80</v>
      </c>
      <c r="B72" s="176">
        <f>基金残高に係る経年分析!F55</f>
        <v>1547</v>
      </c>
      <c r="C72" s="176">
        <f>基金残高に係る経年分析!G55</f>
        <v>1548</v>
      </c>
      <c r="D72" s="176">
        <f>基金残高に係る経年分析!H55</f>
        <v>1748</v>
      </c>
    </row>
    <row r="73" spans="1:16" x14ac:dyDescent="0.2">
      <c r="A73" s="175" t="s">
        <v>81</v>
      </c>
      <c r="B73" s="176">
        <f>基金残高に係る経年分析!F56</f>
        <v>120</v>
      </c>
      <c r="C73" s="176">
        <f>基金残高に係る経年分析!G56</f>
        <v>120</v>
      </c>
      <c r="D73" s="176">
        <f>基金残高に係る経年分析!H56</f>
        <v>120</v>
      </c>
    </row>
    <row r="74" spans="1:16" x14ac:dyDescent="0.2">
      <c r="A74" s="175" t="s">
        <v>82</v>
      </c>
      <c r="B74" s="176">
        <f>基金残高に係る経年分析!F57</f>
        <v>3153</v>
      </c>
      <c r="C74" s="176">
        <f>基金残高に係る経年分析!G57</f>
        <v>3016</v>
      </c>
      <c r="D74" s="176">
        <f>基金残高に係る経年分析!H57</f>
        <v>2787</v>
      </c>
    </row>
  </sheetData>
  <sheetProtection algorithmName="SHA-512" hashValue="gIJIZWHXyDwkGf4NqUJijh0q9D8+E6lxC1RxAdo4q7xANA4aWLqfEG42Hf/5QakREiB+CAbiXeU2RkKOef5xsQ==" saltValue="OgFX/oL0RzZh68KsuDwU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217</v>
      </c>
      <c r="DI1" s="607"/>
      <c r="DJ1" s="607"/>
      <c r="DK1" s="607"/>
      <c r="DL1" s="607"/>
      <c r="DM1" s="607"/>
      <c r="DN1" s="608"/>
      <c r="DO1" s="212"/>
      <c r="DP1" s="606" t="s">
        <v>218</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2">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9" t="s">
        <v>220</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221</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222</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2">
      <c r="B4" s="609" t="s">
        <v>1</v>
      </c>
      <c r="C4" s="610"/>
      <c r="D4" s="610"/>
      <c r="E4" s="610"/>
      <c r="F4" s="610"/>
      <c r="G4" s="610"/>
      <c r="H4" s="610"/>
      <c r="I4" s="610"/>
      <c r="J4" s="610"/>
      <c r="K4" s="610"/>
      <c r="L4" s="610"/>
      <c r="M4" s="610"/>
      <c r="N4" s="610"/>
      <c r="O4" s="610"/>
      <c r="P4" s="610"/>
      <c r="Q4" s="611"/>
      <c r="R4" s="609" t="s">
        <v>223</v>
      </c>
      <c r="S4" s="610"/>
      <c r="T4" s="610"/>
      <c r="U4" s="610"/>
      <c r="V4" s="610"/>
      <c r="W4" s="610"/>
      <c r="X4" s="610"/>
      <c r="Y4" s="611"/>
      <c r="Z4" s="609" t="s">
        <v>224</v>
      </c>
      <c r="AA4" s="610"/>
      <c r="AB4" s="610"/>
      <c r="AC4" s="611"/>
      <c r="AD4" s="609" t="s">
        <v>225</v>
      </c>
      <c r="AE4" s="610"/>
      <c r="AF4" s="610"/>
      <c r="AG4" s="610"/>
      <c r="AH4" s="610"/>
      <c r="AI4" s="610"/>
      <c r="AJ4" s="610"/>
      <c r="AK4" s="611"/>
      <c r="AL4" s="609" t="s">
        <v>224</v>
      </c>
      <c r="AM4" s="610"/>
      <c r="AN4" s="610"/>
      <c r="AO4" s="611"/>
      <c r="AP4" s="615" t="s">
        <v>226</v>
      </c>
      <c r="AQ4" s="615"/>
      <c r="AR4" s="615"/>
      <c r="AS4" s="615"/>
      <c r="AT4" s="615"/>
      <c r="AU4" s="615"/>
      <c r="AV4" s="615"/>
      <c r="AW4" s="615"/>
      <c r="AX4" s="615"/>
      <c r="AY4" s="615"/>
      <c r="AZ4" s="615"/>
      <c r="BA4" s="615"/>
      <c r="BB4" s="615"/>
      <c r="BC4" s="615"/>
      <c r="BD4" s="615"/>
      <c r="BE4" s="615"/>
      <c r="BF4" s="615"/>
      <c r="BG4" s="615" t="s">
        <v>227</v>
      </c>
      <c r="BH4" s="615"/>
      <c r="BI4" s="615"/>
      <c r="BJ4" s="615"/>
      <c r="BK4" s="615"/>
      <c r="BL4" s="615"/>
      <c r="BM4" s="615"/>
      <c r="BN4" s="615"/>
      <c r="BO4" s="615" t="s">
        <v>224</v>
      </c>
      <c r="BP4" s="615"/>
      <c r="BQ4" s="615"/>
      <c r="BR4" s="615"/>
      <c r="BS4" s="615" t="s">
        <v>228</v>
      </c>
      <c r="BT4" s="615"/>
      <c r="BU4" s="615"/>
      <c r="BV4" s="615"/>
      <c r="BW4" s="615"/>
      <c r="BX4" s="615"/>
      <c r="BY4" s="615"/>
      <c r="BZ4" s="615"/>
      <c r="CA4" s="615"/>
      <c r="CB4" s="615"/>
      <c r="CD4" s="612" t="s">
        <v>229</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x14ac:dyDescent="0.2">
      <c r="B5" s="616" t="s">
        <v>230</v>
      </c>
      <c r="C5" s="617"/>
      <c r="D5" s="617"/>
      <c r="E5" s="617"/>
      <c r="F5" s="617"/>
      <c r="G5" s="617"/>
      <c r="H5" s="617"/>
      <c r="I5" s="617"/>
      <c r="J5" s="617"/>
      <c r="K5" s="617"/>
      <c r="L5" s="617"/>
      <c r="M5" s="617"/>
      <c r="N5" s="617"/>
      <c r="O5" s="617"/>
      <c r="P5" s="617"/>
      <c r="Q5" s="618"/>
      <c r="R5" s="619">
        <v>2932341</v>
      </c>
      <c r="S5" s="620"/>
      <c r="T5" s="620"/>
      <c r="U5" s="620"/>
      <c r="V5" s="620"/>
      <c r="W5" s="620"/>
      <c r="X5" s="620"/>
      <c r="Y5" s="621"/>
      <c r="Z5" s="622">
        <v>14.4</v>
      </c>
      <c r="AA5" s="622"/>
      <c r="AB5" s="622"/>
      <c r="AC5" s="622"/>
      <c r="AD5" s="623">
        <v>2932341</v>
      </c>
      <c r="AE5" s="623"/>
      <c r="AF5" s="623"/>
      <c r="AG5" s="623"/>
      <c r="AH5" s="623"/>
      <c r="AI5" s="623"/>
      <c r="AJ5" s="623"/>
      <c r="AK5" s="623"/>
      <c r="AL5" s="624">
        <v>29</v>
      </c>
      <c r="AM5" s="625"/>
      <c r="AN5" s="625"/>
      <c r="AO5" s="626"/>
      <c r="AP5" s="616" t="s">
        <v>231</v>
      </c>
      <c r="AQ5" s="617"/>
      <c r="AR5" s="617"/>
      <c r="AS5" s="617"/>
      <c r="AT5" s="617"/>
      <c r="AU5" s="617"/>
      <c r="AV5" s="617"/>
      <c r="AW5" s="617"/>
      <c r="AX5" s="617"/>
      <c r="AY5" s="617"/>
      <c r="AZ5" s="617"/>
      <c r="BA5" s="617"/>
      <c r="BB5" s="617"/>
      <c r="BC5" s="617"/>
      <c r="BD5" s="617"/>
      <c r="BE5" s="617"/>
      <c r="BF5" s="618"/>
      <c r="BG5" s="630">
        <v>2912002</v>
      </c>
      <c r="BH5" s="631"/>
      <c r="BI5" s="631"/>
      <c r="BJ5" s="631"/>
      <c r="BK5" s="631"/>
      <c r="BL5" s="631"/>
      <c r="BM5" s="631"/>
      <c r="BN5" s="632"/>
      <c r="BO5" s="633">
        <v>99.3</v>
      </c>
      <c r="BP5" s="633"/>
      <c r="BQ5" s="633"/>
      <c r="BR5" s="633"/>
      <c r="BS5" s="634" t="s">
        <v>158</v>
      </c>
      <c r="BT5" s="634"/>
      <c r="BU5" s="634"/>
      <c r="BV5" s="634"/>
      <c r="BW5" s="634"/>
      <c r="BX5" s="634"/>
      <c r="BY5" s="634"/>
      <c r="BZ5" s="634"/>
      <c r="CA5" s="634"/>
      <c r="CB5" s="638"/>
      <c r="CD5" s="612" t="s">
        <v>226</v>
      </c>
      <c r="CE5" s="613"/>
      <c r="CF5" s="613"/>
      <c r="CG5" s="613"/>
      <c r="CH5" s="613"/>
      <c r="CI5" s="613"/>
      <c r="CJ5" s="613"/>
      <c r="CK5" s="613"/>
      <c r="CL5" s="613"/>
      <c r="CM5" s="613"/>
      <c r="CN5" s="613"/>
      <c r="CO5" s="613"/>
      <c r="CP5" s="613"/>
      <c r="CQ5" s="614"/>
      <c r="CR5" s="612" t="s">
        <v>232</v>
      </c>
      <c r="CS5" s="613"/>
      <c r="CT5" s="613"/>
      <c r="CU5" s="613"/>
      <c r="CV5" s="613"/>
      <c r="CW5" s="613"/>
      <c r="CX5" s="613"/>
      <c r="CY5" s="614"/>
      <c r="CZ5" s="612" t="s">
        <v>224</v>
      </c>
      <c r="DA5" s="613"/>
      <c r="DB5" s="613"/>
      <c r="DC5" s="614"/>
      <c r="DD5" s="612" t="s">
        <v>233</v>
      </c>
      <c r="DE5" s="613"/>
      <c r="DF5" s="613"/>
      <c r="DG5" s="613"/>
      <c r="DH5" s="613"/>
      <c r="DI5" s="613"/>
      <c r="DJ5" s="613"/>
      <c r="DK5" s="613"/>
      <c r="DL5" s="613"/>
      <c r="DM5" s="613"/>
      <c r="DN5" s="613"/>
      <c r="DO5" s="613"/>
      <c r="DP5" s="614"/>
      <c r="DQ5" s="612" t="s">
        <v>234</v>
      </c>
      <c r="DR5" s="613"/>
      <c r="DS5" s="613"/>
      <c r="DT5" s="613"/>
      <c r="DU5" s="613"/>
      <c r="DV5" s="613"/>
      <c r="DW5" s="613"/>
      <c r="DX5" s="613"/>
      <c r="DY5" s="613"/>
      <c r="DZ5" s="613"/>
      <c r="EA5" s="613"/>
      <c r="EB5" s="613"/>
      <c r="EC5" s="614"/>
    </row>
    <row r="6" spans="2:143" ht="11.25" customHeight="1" x14ac:dyDescent="0.2">
      <c r="B6" s="627" t="s">
        <v>235</v>
      </c>
      <c r="C6" s="628"/>
      <c r="D6" s="628"/>
      <c r="E6" s="628"/>
      <c r="F6" s="628"/>
      <c r="G6" s="628"/>
      <c r="H6" s="628"/>
      <c r="I6" s="628"/>
      <c r="J6" s="628"/>
      <c r="K6" s="628"/>
      <c r="L6" s="628"/>
      <c r="M6" s="628"/>
      <c r="N6" s="628"/>
      <c r="O6" s="628"/>
      <c r="P6" s="628"/>
      <c r="Q6" s="629"/>
      <c r="R6" s="630">
        <v>221576</v>
      </c>
      <c r="S6" s="631"/>
      <c r="T6" s="631"/>
      <c r="U6" s="631"/>
      <c r="V6" s="631"/>
      <c r="W6" s="631"/>
      <c r="X6" s="631"/>
      <c r="Y6" s="632"/>
      <c r="Z6" s="633">
        <v>1.1000000000000001</v>
      </c>
      <c r="AA6" s="633"/>
      <c r="AB6" s="633"/>
      <c r="AC6" s="633"/>
      <c r="AD6" s="634">
        <v>221576</v>
      </c>
      <c r="AE6" s="634"/>
      <c r="AF6" s="634"/>
      <c r="AG6" s="634"/>
      <c r="AH6" s="634"/>
      <c r="AI6" s="634"/>
      <c r="AJ6" s="634"/>
      <c r="AK6" s="634"/>
      <c r="AL6" s="635">
        <v>2.2000000000000002</v>
      </c>
      <c r="AM6" s="636"/>
      <c r="AN6" s="636"/>
      <c r="AO6" s="637"/>
      <c r="AP6" s="627" t="s">
        <v>236</v>
      </c>
      <c r="AQ6" s="628"/>
      <c r="AR6" s="628"/>
      <c r="AS6" s="628"/>
      <c r="AT6" s="628"/>
      <c r="AU6" s="628"/>
      <c r="AV6" s="628"/>
      <c r="AW6" s="628"/>
      <c r="AX6" s="628"/>
      <c r="AY6" s="628"/>
      <c r="AZ6" s="628"/>
      <c r="BA6" s="628"/>
      <c r="BB6" s="628"/>
      <c r="BC6" s="628"/>
      <c r="BD6" s="628"/>
      <c r="BE6" s="628"/>
      <c r="BF6" s="629"/>
      <c r="BG6" s="630">
        <v>2912002</v>
      </c>
      <c r="BH6" s="631"/>
      <c r="BI6" s="631"/>
      <c r="BJ6" s="631"/>
      <c r="BK6" s="631"/>
      <c r="BL6" s="631"/>
      <c r="BM6" s="631"/>
      <c r="BN6" s="632"/>
      <c r="BO6" s="633">
        <v>99.3</v>
      </c>
      <c r="BP6" s="633"/>
      <c r="BQ6" s="633"/>
      <c r="BR6" s="633"/>
      <c r="BS6" s="634" t="s">
        <v>237</v>
      </c>
      <c r="BT6" s="634"/>
      <c r="BU6" s="634"/>
      <c r="BV6" s="634"/>
      <c r="BW6" s="634"/>
      <c r="BX6" s="634"/>
      <c r="BY6" s="634"/>
      <c r="BZ6" s="634"/>
      <c r="CA6" s="634"/>
      <c r="CB6" s="638"/>
      <c r="CD6" s="641" t="s">
        <v>238</v>
      </c>
      <c r="CE6" s="642"/>
      <c r="CF6" s="642"/>
      <c r="CG6" s="642"/>
      <c r="CH6" s="642"/>
      <c r="CI6" s="642"/>
      <c r="CJ6" s="642"/>
      <c r="CK6" s="642"/>
      <c r="CL6" s="642"/>
      <c r="CM6" s="642"/>
      <c r="CN6" s="642"/>
      <c r="CO6" s="642"/>
      <c r="CP6" s="642"/>
      <c r="CQ6" s="643"/>
      <c r="CR6" s="630">
        <v>132725</v>
      </c>
      <c r="CS6" s="631"/>
      <c r="CT6" s="631"/>
      <c r="CU6" s="631"/>
      <c r="CV6" s="631"/>
      <c r="CW6" s="631"/>
      <c r="CX6" s="631"/>
      <c r="CY6" s="632"/>
      <c r="CZ6" s="624">
        <v>0.7</v>
      </c>
      <c r="DA6" s="625"/>
      <c r="DB6" s="625"/>
      <c r="DC6" s="644"/>
      <c r="DD6" s="639" t="s">
        <v>237</v>
      </c>
      <c r="DE6" s="631"/>
      <c r="DF6" s="631"/>
      <c r="DG6" s="631"/>
      <c r="DH6" s="631"/>
      <c r="DI6" s="631"/>
      <c r="DJ6" s="631"/>
      <c r="DK6" s="631"/>
      <c r="DL6" s="631"/>
      <c r="DM6" s="631"/>
      <c r="DN6" s="631"/>
      <c r="DO6" s="631"/>
      <c r="DP6" s="632"/>
      <c r="DQ6" s="639">
        <v>132725</v>
      </c>
      <c r="DR6" s="631"/>
      <c r="DS6" s="631"/>
      <c r="DT6" s="631"/>
      <c r="DU6" s="631"/>
      <c r="DV6" s="631"/>
      <c r="DW6" s="631"/>
      <c r="DX6" s="631"/>
      <c r="DY6" s="631"/>
      <c r="DZ6" s="631"/>
      <c r="EA6" s="631"/>
      <c r="EB6" s="631"/>
      <c r="EC6" s="640"/>
    </row>
    <row r="7" spans="2:143" ht="11.25" customHeight="1" x14ac:dyDescent="0.2">
      <c r="B7" s="627" t="s">
        <v>239</v>
      </c>
      <c r="C7" s="628"/>
      <c r="D7" s="628"/>
      <c r="E7" s="628"/>
      <c r="F7" s="628"/>
      <c r="G7" s="628"/>
      <c r="H7" s="628"/>
      <c r="I7" s="628"/>
      <c r="J7" s="628"/>
      <c r="K7" s="628"/>
      <c r="L7" s="628"/>
      <c r="M7" s="628"/>
      <c r="N7" s="628"/>
      <c r="O7" s="628"/>
      <c r="P7" s="628"/>
      <c r="Q7" s="629"/>
      <c r="R7" s="630">
        <v>1306</v>
      </c>
      <c r="S7" s="631"/>
      <c r="T7" s="631"/>
      <c r="U7" s="631"/>
      <c r="V7" s="631"/>
      <c r="W7" s="631"/>
      <c r="X7" s="631"/>
      <c r="Y7" s="632"/>
      <c r="Z7" s="633">
        <v>0</v>
      </c>
      <c r="AA7" s="633"/>
      <c r="AB7" s="633"/>
      <c r="AC7" s="633"/>
      <c r="AD7" s="634">
        <v>1306</v>
      </c>
      <c r="AE7" s="634"/>
      <c r="AF7" s="634"/>
      <c r="AG7" s="634"/>
      <c r="AH7" s="634"/>
      <c r="AI7" s="634"/>
      <c r="AJ7" s="634"/>
      <c r="AK7" s="634"/>
      <c r="AL7" s="635">
        <v>0</v>
      </c>
      <c r="AM7" s="636"/>
      <c r="AN7" s="636"/>
      <c r="AO7" s="637"/>
      <c r="AP7" s="627" t="s">
        <v>240</v>
      </c>
      <c r="AQ7" s="628"/>
      <c r="AR7" s="628"/>
      <c r="AS7" s="628"/>
      <c r="AT7" s="628"/>
      <c r="AU7" s="628"/>
      <c r="AV7" s="628"/>
      <c r="AW7" s="628"/>
      <c r="AX7" s="628"/>
      <c r="AY7" s="628"/>
      <c r="AZ7" s="628"/>
      <c r="BA7" s="628"/>
      <c r="BB7" s="628"/>
      <c r="BC7" s="628"/>
      <c r="BD7" s="628"/>
      <c r="BE7" s="628"/>
      <c r="BF7" s="629"/>
      <c r="BG7" s="630">
        <v>1124019</v>
      </c>
      <c r="BH7" s="631"/>
      <c r="BI7" s="631"/>
      <c r="BJ7" s="631"/>
      <c r="BK7" s="631"/>
      <c r="BL7" s="631"/>
      <c r="BM7" s="631"/>
      <c r="BN7" s="632"/>
      <c r="BO7" s="633">
        <v>38.299999999999997</v>
      </c>
      <c r="BP7" s="633"/>
      <c r="BQ7" s="633"/>
      <c r="BR7" s="633"/>
      <c r="BS7" s="634" t="s">
        <v>237</v>
      </c>
      <c r="BT7" s="634"/>
      <c r="BU7" s="634"/>
      <c r="BV7" s="634"/>
      <c r="BW7" s="634"/>
      <c r="BX7" s="634"/>
      <c r="BY7" s="634"/>
      <c r="BZ7" s="634"/>
      <c r="CA7" s="634"/>
      <c r="CB7" s="638"/>
      <c r="CD7" s="645" t="s">
        <v>241</v>
      </c>
      <c r="CE7" s="646"/>
      <c r="CF7" s="646"/>
      <c r="CG7" s="646"/>
      <c r="CH7" s="646"/>
      <c r="CI7" s="646"/>
      <c r="CJ7" s="646"/>
      <c r="CK7" s="646"/>
      <c r="CL7" s="646"/>
      <c r="CM7" s="646"/>
      <c r="CN7" s="646"/>
      <c r="CO7" s="646"/>
      <c r="CP7" s="646"/>
      <c r="CQ7" s="647"/>
      <c r="CR7" s="630">
        <v>2344109</v>
      </c>
      <c r="CS7" s="631"/>
      <c r="CT7" s="631"/>
      <c r="CU7" s="631"/>
      <c r="CV7" s="631"/>
      <c r="CW7" s="631"/>
      <c r="CX7" s="631"/>
      <c r="CY7" s="632"/>
      <c r="CZ7" s="633">
        <v>12.6</v>
      </c>
      <c r="DA7" s="633"/>
      <c r="DB7" s="633"/>
      <c r="DC7" s="633"/>
      <c r="DD7" s="639">
        <v>107150</v>
      </c>
      <c r="DE7" s="631"/>
      <c r="DF7" s="631"/>
      <c r="DG7" s="631"/>
      <c r="DH7" s="631"/>
      <c r="DI7" s="631"/>
      <c r="DJ7" s="631"/>
      <c r="DK7" s="631"/>
      <c r="DL7" s="631"/>
      <c r="DM7" s="631"/>
      <c r="DN7" s="631"/>
      <c r="DO7" s="631"/>
      <c r="DP7" s="632"/>
      <c r="DQ7" s="639">
        <v>2134776</v>
      </c>
      <c r="DR7" s="631"/>
      <c r="DS7" s="631"/>
      <c r="DT7" s="631"/>
      <c r="DU7" s="631"/>
      <c r="DV7" s="631"/>
      <c r="DW7" s="631"/>
      <c r="DX7" s="631"/>
      <c r="DY7" s="631"/>
      <c r="DZ7" s="631"/>
      <c r="EA7" s="631"/>
      <c r="EB7" s="631"/>
      <c r="EC7" s="640"/>
    </row>
    <row r="8" spans="2:143" ht="11.25" customHeight="1" x14ac:dyDescent="0.2">
      <c r="B8" s="627" t="s">
        <v>242</v>
      </c>
      <c r="C8" s="628"/>
      <c r="D8" s="628"/>
      <c r="E8" s="628"/>
      <c r="F8" s="628"/>
      <c r="G8" s="628"/>
      <c r="H8" s="628"/>
      <c r="I8" s="628"/>
      <c r="J8" s="628"/>
      <c r="K8" s="628"/>
      <c r="L8" s="628"/>
      <c r="M8" s="628"/>
      <c r="N8" s="628"/>
      <c r="O8" s="628"/>
      <c r="P8" s="628"/>
      <c r="Q8" s="629"/>
      <c r="R8" s="630">
        <v>5954</v>
      </c>
      <c r="S8" s="631"/>
      <c r="T8" s="631"/>
      <c r="U8" s="631"/>
      <c r="V8" s="631"/>
      <c r="W8" s="631"/>
      <c r="X8" s="631"/>
      <c r="Y8" s="632"/>
      <c r="Z8" s="633">
        <v>0</v>
      </c>
      <c r="AA8" s="633"/>
      <c r="AB8" s="633"/>
      <c r="AC8" s="633"/>
      <c r="AD8" s="634">
        <v>5954</v>
      </c>
      <c r="AE8" s="634"/>
      <c r="AF8" s="634"/>
      <c r="AG8" s="634"/>
      <c r="AH8" s="634"/>
      <c r="AI8" s="634"/>
      <c r="AJ8" s="634"/>
      <c r="AK8" s="634"/>
      <c r="AL8" s="635">
        <v>0.1</v>
      </c>
      <c r="AM8" s="636"/>
      <c r="AN8" s="636"/>
      <c r="AO8" s="637"/>
      <c r="AP8" s="627" t="s">
        <v>243</v>
      </c>
      <c r="AQ8" s="628"/>
      <c r="AR8" s="628"/>
      <c r="AS8" s="628"/>
      <c r="AT8" s="628"/>
      <c r="AU8" s="628"/>
      <c r="AV8" s="628"/>
      <c r="AW8" s="628"/>
      <c r="AX8" s="628"/>
      <c r="AY8" s="628"/>
      <c r="AZ8" s="628"/>
      <c r="BA8" s="628"/>
      <c r="BB8" s="628"/>
      <c r="BC8" s="628"/>
      <c r="BD8" s="628"/>
      <c r="BE8" s="628"/>
      <c r="BF8" s="629"/>
      <c r="BG8" s="630">
        <v>43152</v>
      </c>
      <c r="BH8" s="631"/>
      <c r="BI8" s="631"/>
      <c r="BJ8" s="631"/>
      <c r="BK8" s="631"/>
      <c r="BL8" s="631"/>
      <c r="BM8" s="631"/>
      <c r="BN8" s="632"/>
      <c r="BO8" s="633">
        <v>1.5</v>
      </c>
      <c r="BP8" s="633"/>
      <c r="BQ8" s="633"/>
      <c r="BR8" s="633"/>
      <c r="BS8" s="634" t="s">
        <v>158</v>
      </c>
      <c r="BT8" s="634"/>
      <c r="BU8" s="634"/>
      <c r="BV8" s="634"/>
      <c r="BW8" s="634"/>
      <c r="BX8" s="634"/>
      <c r="BY8" s="634"/>
      <c r="BZ8" s="634"/>
      <c r="CA8" s="634"/>
      <c r="CB8" s="638"/>
      <c r="CD8" s="645" t="s">
        <v>244</v>
      </c>
      <c r="CE8" s="646"/>
      <c r="CF8" s="646"/>
      <c r="CG8" s="646"/>
      <c r="CH8" s="646"/>
      <c r="CI8" s="646"/>
      <c r="CJ8" s="646"/>
      <c r="CK8" s="646"/>
      <c r="CL8" s="646"/>
      <c r="CM8" s="646"/>
      <c r="CN8" s="646"/>
      <c r="CO8" s="646"/>
      <c r="CP8" s="646"/>
      <c r="CQ8" s="647"/>
      <c r="CR8" s="630">
        <v>6454634</v>
      </c>
      <c r="CS8" s="631"/>
      <c r="CT8" s="631"/>
      <c r="CU8" s="631"/>
      <c r="CV8" s="631"/>
      <c r="CW8" s="631"/>
      <c r="CX8" s="631"/>
      <c r="CY8" s="632"/>
      <c r="CZ8" s="633">
        <v>34.700000000000003</v>
      </c>
      <c r="DA8" s="633"/>
      <c r="DB8" s="633"/>
      <c r="DC8" s="633"/>
      <c r="DD8" s="639">
        <v>234777</v>
      </c>
      <c r="DE8" s="631"/>
      <c r="DF8" s="631"/>
      <c r="DG8" s="631"/>
      <c r="DH8" s="631"/>
      <c r="DI8" s="631"/>
      <c r="DJ8" s="631"/>
      <c r="DK8" s="631"/>
      <c r="DL8" s="631"/>
      <c r="DM8" s="631"/>
      <c r="DN8" s="631"/>
      <c r="DO8" s="631"/>
      <c r="DP8" s="632"/>
      <c r="DQ8" s="639">
        <v>2931233</v>
      </c>
      <c r="DR8" s="631"/>
      <c r="DS8" s="631"/>
      <c r="DT8" s="631"/>
      <c r="DU8" s="631"/>
      <c r="DV8" s="631"/>
      <c r="DW8" s="631"/>
      <c r="DX8" s="631"/>
      <c r="DY8" s="631"/>
      <c r="DZ8" s="631"/>
      <c r="EA8" s="631"/>
      <c r="EB8" s="631"/>
      <c r="EC8" s="640"/>
    </row>
    <row r="9" spans="2:143" ht="11.25" customHeight="1" x14ac:dyDescent="0.2">
      <c r="B9" s="627" t="s">
        <v>245</v>
      </c>
      <c r="C9" s="628"/>
      <c r="D9" s="628"/>
      <c r="E9" s="628"/>
      <c r="F9" s="628"/>
      <c r="G9" s="628"/>
      <c r="H9" s="628"/>
      <c r="I9" s="628"/>
      <c r="J9" s="628"/>
      <c r="K9" s="628"/>
      <c r="L9" s="628"/>
      <c r="M9" s="628"/>
      <c r="N9" s="628"/>
      <c r="O9" s="628"/>
      <c r="P9" s="628"/>
      <c r="Q9" s="629"/>
      <c r="R9" s="630">
        <v>11963</v>
      </c>
      <c r="S9" s="631"/>
      <c r="T9" s="631"/>
      <c r="U9" s="631"/>
      <c r="V9" s="631"/>
      <c r="W9" s="631"/>
      <c r="X9" s="631"/>
      <c r="Y9" s="632"/>
      <c r="Z9" s="633">
        <v>0.1</v>
      </c>
      <c r="AA9" s="633"/>
      <c r="AB9" s="633"/>
      <c r="AC9" s="633"/>
      <c r="AD9" s="634">
        <v>11963</v>
      </c>
      <c r="AE9" s="634"/>
      <c r="AF9" s="634"/>
      <c r="AG9" s="634"/>
      <c r="AH9" s="634"/>
      <c r="AI9" s="634"/>
      <c r="AJ9" s="634"/>
      <c r="AK9" s="634"/>
      <c r="AL9" s="635">
        <v>0.1</v>
      </c>
      <c r="AM9" s="636"/>
      <c r="AN9" s="636"/>
      <c r="AO9" s="637"/>
      <c r="AP9" s="627" t="s">
        <v>246</v>
      </c>
      <c r="AQ9" s="628"/>
      <c r="AR9" s="628"/>
      <c r="AS9" s="628"/>
      <c r="AT9" s="628"/>
      <c r="AU9" s="628"/>
      <c r="AV9" s="628"/>
      <c r="AW9" s="628"/>
      <c r="AX9" s="628"/>
      <c r="AY9" s="628"/>
      <c r="AZ9" s="628"/>
      <c r="BA9" s="628"/>
      <c r="BB9" s="628"/>
      <c r="BC9" s="628"/>
      <c r="BD9" s="628"/>
      <c r="BE9" s="628"/>
      <c r="BF9" s="629"/>
      <c r="BG9" s="630">
        <v>901224</v>
      </c>
      <c r="BH9" s="631"/>
      <c r="BI9" s="631"/>
      <c r="BJ9" s="631"/>
      <c r="BK9" s="631"/>
      <c r="BL9" s="631"/>
      <c r="BM9" s="631"/>
      <c r="BN9" s="632"/>
      <c r="BO9" s="633">
        <v>30.7</v>
      </c>
      <c r="BP9" s="633"/>
      <c r="BQ9" s="633"/>
      <c r="BR9" s="633"/>
      <c r="BS9" s="634" t="s">
        <v>158</v>
      </c>
      <c r="BT9" s="634"/>
      <c r="BU9" s="634"/>
      <c r="BV9" s="634"/>
      <c r="BW9" s="634"/>
      <c r="BX9" s="634"/>
      <c r="BY9" s="634"/>
      <c r="BZ9" s="634"/>
      <c r="CA9" s="634"/>
      <c r="CB9" s="638"/>
      <c r="CD9" s="645" t="s">
        <v>247</v>
      </c>
      <c r="CE9" s="646"/>
      <c r="CF9" s="646"/>
      <c r="CG9" s="646"/>
      <c r="CH9" s="646"/>
      <c r="CI9" s="646"/>
      <c r="CJ9" s="646"/>
      <c r="CK9" s="646"/>
      <c r="CL9" s="646"/>
      <c r="CM9" s="646"/>
      <c r="CN9" s="646"/>
      <c r="CO9" s="646"/>
      <c r="CP9" s="646"/>
      <c r="CQ9" s="647"/>
      <c r="CR9" s="630">
        <v>1660986</v>
      </c>
      <c r="CS9" s="631"/>
      <c r="CT9" s="631"/>
      <c r="CU9" s="631"/>
      <c r="CV9" s="631"/>
      <c r="CW9" s="631"/>
      <c r="CX9" s="631"/>
      <c r="CY9" s="632"/>
      <c r="CZ9" s="633">
        <v>8.9</v>
      </c>
      <c r="DA9" s="633"/>
      <c r="DB9" s="633"/>
      <c r="DC9" s="633"/>
      <c r="DD9" s="639" t="s">
        <v>237</v>
      </c>
      <c r="DE9" s="631"/>
      <c r="DF9" s="631"/>
      <c r="DG9" s="631"/>
      <c r="DH9" s="631"/>
      <c r="DI9" s="631"/>
      <c r="DJ9" s="631"/>
      <c r="DK9" s="631"/>
      <c r="DL9" s="631"/>
      <c r="DM9" s="631"/>
      <c r="DN9" s="631"/>
      <c r="DO9" s="631"/>
      <c r="DP9" s="632"/>
      <c r="DQ9" s="639">
        <v>1392113</v>
      </c>
      <c r="DR9" s="631"/>
      <c r="DS9" s="631"/>
      <c r="DT9" s="631"/>
      <c r="DU9" s="631"/>
      <c r="DV9" s="631"/>
      <c r="DW9" s="631"/>
      <c r="DX9" s="631"/>
      <c r="DY9" s="631"/>
      <c r="DZ9" s="631"/>
      <c r="EA9" s="631"/>
      <c r="EB9" s="631"/>
      <c r="EC9" s="640"/>
    </row>
    <row r="10" spans="2:143" ht="11.25" customHeight="1" x14ac:dyDescent="0.2">
      <c r="B10" s="627" t="s">
        <v>248</v>
      </c>
      <c r="C10" s="628"/>
      <c r="D10" s="628"/>
      <c r="E10" s="628"/>
      <c r="F10" s="628"/>
      <c r="G10" s="628"/>
      <c r="H10" s="628"/>
      <c r="I10" s="628"/>
      <c r="J10" s="628"/>
      <c r="K10" s="628"/>
      <c r="L10" s="628"/>
      <c r="M10" s="628"/>
      <c r="N10" s="628"/>
      <c r="O10" s="628"/>
      <c r="P10" s="628"/>
      <c r="Q10" s="629"/>
      <c r="R10" s="630" t="s">
        <v>158</v>
      </c>
      <c r="S10" s="631"/>
      <c r="T10" s="631"/>
      <c r="U10" s="631"/>
      <c r="V10" s="631"/>
      <c r="W10" s="631"/>
      <c r="X10" s="631"/>
      <c r="Y10" s="632"/>
      <c r="Z10" s="633" t="s">
        <v>158</v>
      </c>
      <c r="AA10" s="633"/>
      <c r="AB10" s="633"/>
      <c r="AC10" s="633"/>
      <c r="AD10" s="634" t="s">
        <v>158</v>
      </c>
      <c r="AE10" s="634"/>
      <c r="AF10" s="634"/>
      <c r="AG10" s="634"/>
      <c r="AH10" s="634"/>
      <c r="AI10" s="634"/>
      <c r="AJ10" s="634"/>
      <c r="AK10" s="634"/>
      <c r="AL10" s="635" t="s">
        <v>158</v>
      </c>
      <c r="AM10" s="636"/>
      <c r="AN10" s="636"/>
      <c r="AO10" s="637"/>
      <c r="AP10" s="627" t="s">
        <v>249</v>
      </c>
      <c r="AQ10" s="628"/>
      <c r="AR10" s="628"/>
      <c r="AS10" s="628"/>
      <c r="AT10" s="628"/>
      <c r="AU10" s="628"/>
      <c r="AV10" s="628"/>
      <c r="AW10" s="628"/>
      <c r="AX10" s="628"/>
      <c r="AY10" s="628"/>
      <c r="AZ10" s="628"/>
      <c r="BA10" s="628"/>
      <c r="BB10" s="628"/>
      <c r="BC10" s="628"/>
      <c r="BD10" s="628"/>
      <c r="BE10" s="628"/>
      <c r="BF10" s="629"/>
      <c r="BG10" s="630">
        <v>77791</v>
      </c>
      <c r="BH10" s="631"/>
      <c r="BI10" s="631"/>
      <c r="BJ10" s="631"/>
      <c r="BK10" s="631"/>
      <c r="BL10" s="631"/>
      <c r="BM10" s="631"/>
      <c r="BN10" s="632"/>
      <c r="BO10" s="633">
        <v>2.7</v>
      </c>
      <c r="BP10" s="633"/>
      <c r="BQ10" s="633"/>
      <c r="BR10" s="633"/>
      <c r="BS10" s="634" t="s">
        <v>237</v>
      </c>
      <c r="BT10" s="634"/>
      <c r="BU10" s="634"/>
      <c r="BV10" s="634"/>
      <c r="BW10" s="634"/>
      <c r="BX10" s="634"/>
      <c r="BY10" s="634"/>
      <c r="BZ10" s="634"/>
      <c r="CA10" s="634"/>
      <c r="CB10" s="638"/>
      <c r="CD10" s="645" t="s">
        <v>250</v>
      </c>
      <c r="CE10" s="646"/>
      <c r="CF10" s="646"/>
      <c r="CG10" s="646"/>
      <c r="CH10" s="646"/>
      <c r="CI10" s="646"/>
      <c r="CJ10" s="646"/>
      <c r="CK10" s="646"/>
      <c r="CL10" s="646"/>
      <c r="CM10" s="646"/>
      <c r="CN10" s="646"/>
      <c r="CO10" s="646"/>
      <c r="CP10" s="646"/>
      <c r="CQ10" s="647"/>
      <c r="CR10" s="630" t="s">
        <v>158</v>
      </c>
      <c r="CS10" s="631"/>
      <c r="CT10" s="631"/>
      <c r="CU10" s="631"/>
      <c r="CV10" s="631"/>
      <c r="CW10" s="631"/>
      <c r="CX10" s="631"/>
      <c r="CY10" s="632"/>
      <c r="CZ10" s="633" t="s">
        <v>237</v>
      </c>
      <c r="DA10" s="633"/>
      <c r="DB10" s="633"/>
      <c r="DC10" s="633"/>
      <c r="DD10" s="639" t="s">
        <v>158</v>
      </c>
      <c r="DE10" s="631"/>
      <c r="DF10" s="631"/>
      <c r="DG10" s="631"/>
      <c r="DH10" s="631"/>
      <c r="DI10" s="631"/>
      <c r="DJ10" s="631"/>
      <c r="DK10" s="631"/>
      <c r="DL10" s="631"/>
      <c r="DM10" s="631"/>
      <c r="DN10" s="631"/>
      <c r="DO10" s="631"/>
      <c r="DP10" s="632"/>
      <c r="DQ10" s="639" t="s">
        <v>158</v>
      </c>
      <c r="DR10" s="631"/>
      <c r="DS10" s="631"/>
      <c r="DT10" s="631"/>
      <c r="DU10" s="631"/>
      <c r="DV10" s="631"/>
      <c r="DW10" s="631"/>
      <c r="DX10" s="631"/>
      <c r="DY10" s="631"/>
      <c r="DZ10" s="631"/>
      <c r="EA10" s="631"/>
      <c r="EB10" s="631"/>
      <c r="EC10" s="640"/>
    </row>
    <row r="11" spans="2:143" ht="11.25" customHeight="1" x14ac:dyDescent="0.2">
      <c r="B11" s="627" t="s">
        <v>251</v>
      </c>
      <c r="C11" s="628"/>
      <c r="D11" s="628"/>
      <c r="E11" s="628"/>
      <c r="F11" s="628"/>
      <c r="G11" s="628"/>
      <c r="H11" s="628"/>
      <c r="I11" s="628"/>
      <c r="J11" s="628"/>
      <c r="K11" s="628"/>
      <c r="L11" s="628"/>
      <c r="M11" s="628"/>
      <c r="N11" s="628"/>
      <c r="O11" s="628"/>
      <c r="P11" s="628"/>
      <c r="Q11" s="629"/>
      <c r="R11" s="630">
        <v>632256</v>
      </c>
      <c r="S11" s="631"/>
      <c r="T11" s="631"/>
      <c r="U11" s="631"/>
      <c r="V11" s="631"/>
      <c r="W11" s="631"/>
      <c r="X11" s="631"/>
      <c r="Y11" s="632"/>
      <c r="Z11" s="635">
        <v>3.1</v>
      </c>
      <c r="AA11" s="636"/>
      <c r="AB11" s="636"/>
      <c r="AC11" s="648"/>
      <c r="AD11" s="639">
        <v>632256</v>
      </c>
      <c r="AE11" s="631"/>
      <c r="AF11" s="631"/>
      <c r="AG11" s="631"/>
      <c r="AH11" s="631"/>
      <c r="AI11" s="631"/>
      <c r="AJ11" s="631"/>
      <c r="AK11" s="632"/>
      <c r="AL11" s="635">
        <v>6.3</v>
      </c>
      <c r="AM11" s="636"/>
      <c r="AN11" s="636"/>
      <c r="AO11" s="637"/>
      <c r="AP11" s="627" t="s">
        <v>252</v>
      </c>
      <c r="AQ11" s="628"/>
      <c r="AR11" s="628"/>
      <c r="AS11" s="628"/>
      <c r="AT11" s="628"/>
      <c r="AU11" s="628"/>
      <c r="AV11" s="628"/>
      <c r="AW11" s="628"/>
      <c r="AX11" s="628"/>
      <c r="AY11" s="628"/>
      <c r="AZ11" s="628"/>
      <c r="BA11" s="628"/>
      <c r="BB11" s="628"/>
      <c r="BC11" s="628"/>
      <c r="BD11" s="628"/>
      <c r="BE11" s="628"/>
      <c r="BF11" s="629"/>
      <c r="BG11" s="630">
        <v>101852</v>
      </c>
      <c r="BH11" s="631"/>
      <c r="BI11" s="631"/>
      <c r="BJ11" s="631"/>
      <c r="BK11" s="631"/>
      <c r="BL11" s="631"/>
      <c r="BM11" s="631"/>
      <c r="BN11" s="632"/>
      <c r="BO11" s="633">
        <v>3.5</v>
      </c>
      <c r="BP11" s="633"/>
      <c r="BQ11" s="633"/>
      <c r="BR11" s="633"/>
      <c r="BS11" s="634" t="s">
        <v>158</v>
      </c>
      <c r="BT11" s="634"/>
      <c r="BU11" s="634"/>
      <c r="BV11" s="634"/>
      <c r="BW11" s="634"/>
      <c r="BX11" s="634"/>
      <c r="BY11" s="634"/>
      <c r="BZ11" s="634"/>
      <c r="CA11" s="634"/>
      <c r="CB11" s="638"/>
      <c r="CD11" s="645" t="s">
        <v>253</v>
      </c>
      <c r="CE11" s="646"/>
      <c r="CF11" s="646"/>
      <c r="CG11" s="646"/>
      <c r="CH11" s="646"/>
      <c r="CI11" s="646"/>
      <c r="CJ11" s="646"/>
      <c r="CK11" s="646"/>
      <c r="CL11" s="646"/>
      <c r="CM11" s="646"/>
      <c r="CN11" s="646"/>
      <c r="CO11" s="646"/>
      <c r="CP11" s="646"/>
      <c r="CQ11" s="647"/>
      <c r="CR11" s="630">
        <v>1562806</v>
      </c>
      <c r="CS11" s="631"/>
      <c r="CT11" s="631"/>
      <c r="CU11" s="631"/>
      <c r="CV11" s="631"/>
      <c r="CW11" s="631"/>
      <c r="CX11" s="631"/>
      <c r="CY11" s="632"/>
      <c r="CZ11" s="633">
        <v>8.4</v>
      </c>
      <c r="DA11" s="633"/>
      <c r="DB11" s="633"/>
      <c r="DC11" s="633"/>
      <c r="DD11" s="639">
        <v>216106</v>
      </c>
      <c r="DE11" s="631"/>
      <c r="DF11" s="631"/>
      <c r="DG11" s="631"/>
      <c r="DH11" s="631"/>
      <c r="DI11" s="631"/>
      <c r="DJ11" s="631"/>
      <c r="DK11" s="631"/>
      <c r="DL11" s="631"/>
      <c r="DM11" s="631"/>
      <c r="DN11" s="631"/>
      <c r="DO11" s="631"/>
      <c r="DP11" s="632"/>
      <c r="DQ11" s="639">
        <v>525975</v>
      </c>
      <c r="DR11" s="631"/>
      <c r="DS11" s="631"/>
      <c r="DT11" s="631"/>
      <c r="DU11" s="631"/>
      <c r="DV11" s="631"/>
      <c r="DW11" s="631"/>
      <c r="DX11" s="631"/>
      <c r="DY11" s="631"/>
      <c r="DZ11" s="631"/>
      <c r="EA11" s="631"/>
      <c r="EB11" s="631"/>
      <c r="EC11" s="640"/>
    </row>
    <row r="12" spans="2:143" ht="11.25" customHeight="1" x14ac:dyDescent="0.2">
      <c r="B12" s="627" t="s">
        <v>254</v>
      </c>
      <c r="C12" s="628"/>
      <c r="D12" s="628"/>
      <c r="E12" s="628"/>
      <c r="F12" s="628"/>
      <c r="G12" s="628"/>
      <c r="H12" s="628"/>
      <c r="I12" s="628"/>
      <c r="J12" s="628"/>
      <c r="K12" s="628"/>
      <c r="L12" s="628"/>
      <c r="M12" s="628"/>
      <c r="N12" s="628"/>
      <c r="O12" s="628"/>
      <c r="P12" s="628"/>
      <c r="Q12" s="629"/>
      <c r="R12" s="630">
        <v>27199</v>
      </c>
      <c r="S12" s="631"/>
      <c r="T12" s="631"/>
      <c r="U12" s="631"/>
      <c r="V12" s="631"/>
      <c r="W12" s="631"/>
      <c r="X12" s="631"/>
      <c r="Y12" s="632"/>
      <c r="Z12" s="633">
        <v>0.1</v>
      </c>
      <c r="AA12" s="633"/>
      <c r="AB12" s="633"/>
      <c r="AC12" s="633"/>
      <c r="AD12" s="634">
        <v>27199</v>
      </c>
      <c r="AE12" s="634"/>
      <c r="AF12" s="634"/>
      <c r="AG12" s="634"/>
      <c r="AH12" s="634"/>
      <c r="AI12" s="634"/>
      <c r="AJ12" s="634"/>
      <c r="AK12" s="634"/>
      <c r="AL12" s="635">
        <v>0.3</v>
      </c>
      <c r="AM12" s="636"/>
      <c r="AN12" s="636"/>
      <c r="AO12" s="637"/>
      <c r="AP12" s="627" t="s">
        <v>255</v>
      </c>
      <c r="AQ12" s="628"/>
      <c r="AR12" s="628"/>
      <c r="AS12" s="628"/>
      <c r="AT12" s="628"/>
      <c r="AU12" s="628"/>
      <c r="AV12" s="628"/>
      <c r="AW12" s="628"/>
      <c r="AX12" s="628"/>
      <c r="AY12" s="628"/>
      <c r="AZ12" s="628"/>
      <c r="BA12" s="628"/>
      <c r="BB12" s="628"/>
      <c r="BC12" s="628"/>
      <c r="BD12" s="628"/>
      <c r="BE12" s="628"/>
      <c r="BF12" s="629"/>
      <c r="BG12" s="630">
        <v>1477299</v>
      </c>
      <c r="BH12" s="631"/>
      <c r="BI12" s="631"/>
      <c r="BJ12" s="631"/>
      <c r="BK12" s="631"/>
      <c r="BL12" s="631"/>
      <c r="BM12" s="631"/>
      <c r="BN12" s="632"/>
      <c r="BO12" s="633">
        <v>50.4</v>
      </c>
      <c r="BP12" s="633"/>
      <c r="BQ12" s="633"/>
      <c r="BR12" s="633"/>
      <c r="BS12" s="634" t="s">
        <v>158</v>
      </c>
      <c r="BT12" s="634"/>
      <c r="BU12" s="634"/>
      <c r="BV12" s="634"/>
      <c r="BW12" s="634"/>
      <c r="BX12" s="634"/>
      <c r="BY12" s="634"/>
      <c r="BZ12" s="634"/>
      <c r="CA12" s="634"/>
      <c r="CB12" s="638"/>
      <c r="CD12" s="645" t="s">
        <v>256</v>
      </c>
      <c r="CE12" s="646"/>
      <c r="CF12" s="646"/>
      <c r="CG12" s="646"/>
      <c r="CH12" s="646"/>
      <c r="CI12" s="646"/>
      <c r="CJ12" s="646"/>
      <c r="CK12" s="646"/>
      <c r="CL12" s="646"/>
      <c r="CM12" s="646"/>
      <c r="CN12" s="646"/>
      <c r="CO12" s="646"/>
      <c r="CP12" s="646"/>
      <c r="CQ12" s="647"/>
      <c r="CR12" s="630">
        <v>1122752</v>
      </c>
      <c r="CS12" s="631"/>
      <c r="CT12" s="631"/>
      <c r="CU12" s="631"/>
      <c r="CV12" s="631"/>
      <c r="CW12" s="631"/>
      <c r="CX12" s="631"/>
      <c r="CY12" s="632"/>
      <c r="CZ12" s="633">
        <v>6</v>
      </c>
      <c r="DA12" s="633"/>
      <c r="DB12" s="633"/>
      <c r="DC12" s="633"/>
      <c r="DD12" s="639">
        <v>198259</v>
      </c>
      <c r="DE12" s="631"/>
      <c r="DF12" s="631"/>
      <c r="DG12" s="631"/>
      <c r="DH12" s="631"/>
      <c r="DI12" s="631"/>
      <c r="DJ12" s="631"/>
      <c r="DK12" s="631"/>
      <c r="DL12" s="631"/>
      <c r="DM12" s="631"/>
      <c r="DN12" s="631"/>
      <c r="DO12" s="631"/>
      <c r="DP12" s="632"/>
      <c r="DQ12" s="639">
        <v>458165</v>
      </c>
      <c r="DR12" s="631"/>
      <c r="DS12" s="631"/>
      <c r="DT12" s="631"/>
      <c r="DU12" s="631"/>
      <c r="DV12" s="631"/>
      <c r="DW12" s="631"/>
      <c r="DX12" s="631"/>
      <c r="DY12" s="631"/>
      <c r="DZ12" s="631"/>
      <c r="EA12" s="631"/>
      <c r="EB12" s="631"/>
      <c r="EC12" s="640"/>
    </row>
    <row r="13" spans="2:143" ht="11.25" customHeight="1" x14ac:dyDescent="0.2">
      <c r="B13" s="627" t="s">
        <v>257</v>
      </c>
      <c r="C13" s="628"/>
      <c r="D13" s="628"/>
      <c r="E13" s="628"/>
      <c r="F13" s="628"/>
      <c r="G13" s="628"/>
      <c r="H13" s="628"/>
      <c r="I13" s="628"/>
      <c r="J13" s="628"/>
      <c r="K13" s="628"/>
      <c r="L13" s="628"/>
      <c r="M13" s="628"/>
      <c r="N13" s="628"/>
      <c r="O13" s="628"/>
      <c r="P13" s="628"/>
      <c r="Q13" s="629"/>
      <c r="R13" s="630" t="s">
        <v>158</v>
      </c>
      <c r="S13" s="631"/>
      <c r="T13" s="631"/>
      <c r="U13" s="631"/>
      <c r="V13" s="631"/>
      <c r="W13" s="631"/>
      <c r="X13" s="631"/>
      <c r="Y13" s="632"/>
      <c r="Z13" s="633" t="s">
        <v>158</v>
      </c>
      <c r="AA13" s="633"/>
      <c r="AB13" s="633"/>
      <c r="AC13" s="633"/>
      <c r="AD13" s="634" t="s">
        <v>158</v>
      </c>
      <c r="AE13" s="634"/>
      <c r="AF13" s="634"/>
      <c r="AG13" s="634"/>
      <c r="AH13" s="634"/>
      <c r="AI13" s="634"/>
      <c r="AJ13" s="634"/>
      <c r="AK13" s="634"/>
      <c r="AL13" s="635" t="s">
        <v>158</v>
      </c>
      <c r="AM13" s="636"/>
      <c r="AN13" s="636"/>
      <c r="AO13" s="637"/>
      <c r="AP13" s="627" t="s">
        <v>258</v>
      </c>
      <c r="AQ13" s="628"/>
      <c r="AR13" s="628"/>
      <c r="AS13" s="628"/>
      <c r="AT13" s="628"/>
      <c r="AU13" s="628"/>
      <c r="AV13" s="628"/>
      <c r="AW13" s="628"/>
      <c r="AX13" s="628"/>
      <c r="AY13" s="628"/>
      <c r="AZ13" s="628"/>
      <c r="BA13" s="628"/>
      <c r="BB13" s="628"/>
      <c r="BC13" s="628"/>
      <c r="BD13" s="628"/>
      <c r="BE13" s="628"/>
      <c r="BF13" s="629"/>
      <c r="BG13" s="630">
        <v>1472971</v>
      </c>
      <c r="BH13" s="631"/>
      <c r="BI13" s="631"/>
      <c r="BJ13" s="631"/>
      <c r="BK13" s="631"/>
      <c r="BL13" s="631"/>
      <c r="BM13" s="631"/>
      <c r="BN13" s="632"/>
      <c r="BO13" s="633">
        <v>50.2</v>
      </c>
      <c r="BP13" s="633"/>
      <c r="BQ13" s="633"/>
      <c r="BR13" s="633"/>
      <c r="BS13" s="634" t="s">
        <v>158</v>
      </c>
      <c r="BT13" s="634"/>
      <c r="BU13" s="634"/>
      <c r="BV13" s="634"/>
      <c r="BW13" s="634"/>
      <c r="BX13" s="634"/>
      <c r="BY13" s="634"/>
      <c r="BZ13" s="634"/>
      <c r="CA13" s="634"/>
      <c r="CB13" s="638"/>
      <c r="CD13" s="645" t="s">
        <v>259</v>
      </c>
      <c r="CE13" s="646"/>
      <c r="CF13" s="646"/>
      <c r="CG13" s="646"/>
      <c r="CH13" s="646"/>
      <c r="CI13" s="646"/>
      <c r="CJ13" s="646"/>
      <c r="CK13" s="646"/>
      <c r="CL13" s="646"/>
      <c r="CM13" s="646"/>
      <c r="CN13" s="646"/>
      <c r="CO13" s="646"/>
      <c r="CP13" s="646"/>
      <c r="CQ13" s="647"/>
      <c r="CR13" s="630">
        <v>1574172</v>
      </c>
      <c r="CS13" s="631"/>
      <c r="CT13" s="631"/>
      <c r="CU13" s="631"/>
      <c r="CV13" s="631"/>
      <c r="CW13" s="631"/>
      <c r="CX13" s="631"/>
      <c r="CY13" s="632"/>
      <c r="CZ13" s="633">
        <v>8.5</v>
      </c>
      <c r="DA13" s="633"/>
      <c r="DB13" s="633"/>
      <c r="DC13" s="633"/>
      <c r="DD13" s="639">
        <v>1064797</v>
      </c>
      <c r="DE13" s="631"/>
      <c r="DF13" s="631"/>
      <c r="DG13" s="631"/>
      <c r="DH13" s="631"/>
      <c r="DI13" s="631"/>
      <c r="DJ13" s="631"/>
      <c r="DK13" s="631"/>
      <c r="DL13" s="631"/>
      <c r="DM13" s="631"/>
      <c r="DN13" s="631"/>
      <c r="DO13" s="631"/>
      <c r="DP13" s="632"/>
      <c r="DQ13" s="639">
        <v>768656</v>
      </c>
      <c r="DR13" s="631"/>
      <c r="DS13" s="631"/>
      <c r="DT13" s="631"/>
      <c r="DU13" s="631"/>
      <c r="DV13" s="631"/>
      <c r="DW13" s="631"/>
      <c r="DX13" s="631"/>
      <c r="DY13" s="631"/>
      <c r="DZ13" s="631"/>
      <c r="EA13" s="631"/>
      <c r="EB13" s="631"/>
      <c r="EC13" s="640"/>
    </row>
    <row r="14" spans="2:143" ht="11.25" customHeight="1" x14ac:dyDescent="0.2">
      <c r="B14" s="627" t="s">
        <v>260</v>
      </c>
      <c r="C14" s="628"/>
      <c r="D14" s="628"/>
      <c r="E14" s="628"/>
      <c r="F14" s="628"/>
      <c r="G14" s="628"/>
      <c r="H14" s="628"/>
      <c r="I14" s="628"/>
      <c r="J14" s="628"/>
      <c r="K14" s="628"/>
      <c r="L14" s="628"/>
      <c r="M14" s="628"/>
      <c r="N14" s="628"/>
      <c r="O14" s="628"/>
      <c r="P14" s="628"/>
      <c r="Q14" s="629"/>
      <c r="R14" s="630" t="s">
        <v>158</v>
      </c>
      <c r="S14" s="631"/>
      <c r="T14" s="631"/>
      <c r="U14" s="631"/>
      <c r="V14" s="631"/>
      <c r="W14" s="631"/>
      <c r="X14" s="631"/>
      <c r="Y14" s="632"/>
      <c r="Z14" s="633" t="s">
        <v>158</v>
      </c>
      <c r="AA14" s="633"/>
      <c r="AB14" s="633"/>
      <c r="AC14" s="633"/>
      <c r="AD14" s="634" t="s">
        <v>158</v>
      </c>
      <c r="AE14" s="634"/>
      <c r="AF14" s="634"/>
      <c r="AG14" s="634"/>
      <c r="AH14" s="634"/>
      <c r="AI14" s="634"/>
      <c r="AJ14" s="634"/>
      <c r="AK14" s="634"/>
      <c r="AL14" s="635" t="s">
        <v>158</v>
      </c>
      <c r="AM14" s="636"/>
      <c r="AN14" s="636"/>
      <c r="AO14" s="637"/>
      <c r="AP14" s="627" t="s">
        <v>261</v>
      </c>
      <c r="AQ14" s="628"/>
      <c r="AR14" s="628"/>
      <c r="AS14" s="628"/>
      <c r="AT14" s="628"/>
      <c r="AU14" s="628"/>
      <c r="AV14" s="628"/>
      <c r="AW14" s="628"/>
      <c r="AX14" s="628"/>
      <c r="AY14" s="628"/>
      <c r="AZ14" s="628"/>
      <c r="BA14" s="628"/>
      <c r="BB14" s="628"/>
      <c r="BC14" s="628"/>
      <c r="BD14" s="628"/>
      <c r="BE14" s="628"/>
      <c r="BF14" s="629"/>
      <c r="BG14" s="630">
        <v>111876</v>
      </c>
      <c r="BH14" s="631"/>
      <c r="BI14" s="631"/>
      <c r="BJ14" s="631"/>
      <c r="BK14" s="631"/>
      <c r="BL14" s="631"/>
      <c r="BM14" s="631"/>
      <c r="BN14" s="632"/>
      <c r="BO14" s="633">
        <v>3.8</v>
      </c>
      <c r="BP14" s="633"/>
      <c r="BQ14" s="633"/>
      <c r="BR14" s="633"/>
      <c r="BS14" s="634" t="s">
        <v>158</v>
      </c>
      <c r="BT14" s="634"/>
      <c r="BU14" s="634"/>
      <c r="BV14" s="634"/>
      <c r="BW14" s="634"/>
      <c r="BX14" s="634"/>
      <c r="BY14" s="634"/>
      <c r="BZ14" s="634"/>
      <c r="CA14" s="634"/>
      <c r="CB14" s="638"/>
      <c r="CD14" s="645" t="s">
        <v>262</v>
      </c>
      <c r="CE14" s="646"/>
      <c r="CF14" s="646"/>
      <c r="CG14" s="646"/>
      <c r="CH14" s="646"/>
      <c r="CI14" s="646"/>
      <c r="CJ14" s="646"/>
      <c r="CK14" s="646"/>
      <c r="CL14" s="646"/>
      <c r="CM14" s="646"/>
      <c r="CN14" s="646"/>
      <c r="CO14" s="646"/>
      <c r="CP14" s="646"/>
      <c r="CQ14" s="647"/>
      <c r="CR14" s="630">
        <v>600466</v>
      </c>
      <c r="CS14" s="631"/>
      <c r="CT14" s="631"/>
      <c r="CU14" s="631"/>
      <c r="CV14" s="631"/>
      <c r="CW14" s="631"/>
      <c r="CX14" s="631"/>
      <c r="CY14" s="632"/>
      <c r="CZ14" s="633">
        <v>3.2</v>
      </c>
      <c r="DA14" s="633"/>
      <c r="DB14" s="633"/>
      <c r="DC14" s="633"/>
      <c r="DD14" s="639">
        <v>52519</v>
      </c>
      <c r="DE14" s="631"/>
      <c r="DF14" s="631"/>
      <c r="DG14" s="631"/>
      <c r="DH14" s="631"/>
      <c r="DI14" s="631"/>
      <c r="DJ14" s="631"/>
      <c r="DK14" s="631"/>
      <c r="DL14" s="631"/>
      <c r="DM14" s="631"/>
      <c r="DN14" s="631"/>
      <c r="DO14" s="631"/>
      <c r="DP14" s="632"/>
      <c r="DQ14" s="639">
        <v>550873</v>
      </c>
      <c r="DR14" s="631"/>
      <c r="DS14" s="631"/>
      <c r="DT14" s="631"/>
      <c r="DU14" s="631"/>
      <c r="DV14" s="631"/>
      <c r="DW14" s="631"/>
      <c r="DX14" s="631"/>
      <c r="DY14" s="631"/>
      <c r="DZ14" s="631"/>
      <c r="EA14" s="631"/>
      <c r="EB14" s="631"/>
      <c r="EC14" s="640"/>
    </row>
    <row r="15" spans="2:143" ht="11.25" customHeight="1" x14ac:dyDescent="0.2">
      <c r="B15" s="627" t="s">
        <v>263</v>
      </c>
      <c r="C15" s="628"/>
      <c r="D15" s="628"/>
      <c r="E15" s="628"/>
      <c r="F15" s="628"/>
      <c r="G15" s="628"/>
      <c r="H15" s="628"/>
      <c r="I15" s="628"/>
      <c r="J15" s="628"/>
      <c r="K15" s="628"/>
      <c r="L15" s="628"/>
      <c r="M15" s="628"/>
      <c r="N15" s="628"/>
      <c r="O15" s="628"/>
      <c r="P15" s="628"/>
      <c r="Q15" s="629"/>
      <c r="R15" s="630" t="s">
        <v>158</v>
      </c>
      <c r="S15" s="631"/>
      <c r="T15" s="631"/>
      <c r="U15" s="631"/>
      <c r="V15" s="631"/>
      <c r="W15" s="631"/>
      <c r="X15" s="631"/>
      <c r="Y15" s="632"/>
      <c r="Z15" s="633" t="s">
        <v>158</v>
      </c>
      <c r="AA15" s="633"/>
      <c r="AB15" s="633"/>
      <c r="AC15" s="633"/>
      <c r="AD15" s="634" t="s">
        <v>158</v>
      </c>
      <c r="AE15" s="634"/>
      <c r="AF15" s="634"/>
      <c r="AG15" s="634"/>
      <c r="AH15" s="634"/>
      <c r="AI15" s="634"/>
      <c r="AJ15" s="634"/>
      <c r="AK15" s="634"/>
      <c r="AL15" s="635" t="s">
        <v>158</v>
      </c>
      <c r="AM15" s="636"/>
      <c r="AN15" s="636"/>
      <c r="AO15" s="637"/>
      <c r="AP15" s="627" t="s">
        <v>264</v>
      </c>
      <c r="AQ15" s="628"/>
      <c r="AR15" s="628"/>
      <c r="AS15" s="628"/>
      <c r="AT15" s="628"/>
      <c r="AU15" s="628"/>
      <c r="AV15" s="628"/>
      <c r="AW15" s="628"/>
      <c r="AX15" s="628"/>
      <c r="AY15" s="628"/>
      <c r="AZ15" s="628"/>
      <c r="BA15" s="628"/>
      <c r="BB15" s="628"/>
      <c r="BC15" s="628"/>
      <c r="BD15" s="628"/>
      <c r="BE15" s="628"/>
      <c r="BF15" s="629"/>
      <c r="BG15" s="630">
        <v>198790</v>
      </c>
      <c r="BH15" s="631"/>
      <c r="BI15" s="631"/>
      <c r="BJ15" s="631"/>
      <c r="BK15" s="631"/>
      <c r="BL15" s="631"/>
      <c r="BM15" s="631"/>
      <c r="BN15" s="632"/>
      <c r="BO15" s="633">
        <v>6.8</v>
      </c>
      <c r="BP15" s="633"/>
      <c r="BQ15" s="633"/>
      <c r="BR15" s="633"/>
      <c r="BS15" s="634" t="s">
        <v>158</v>
      </c>
      <c r="BT15" s="634"/>
      <c r="BU15" s="634"/>
      <c r="BV15" s="634"/>
      <c r="BW15" s="634"/>
      <c r="BX15" s="634"/>
      <c r="BY15" s="634"/>
      <c r="BZ15" s="634"/>
      <c r="CA15" s="634"/>
      <c r="CB15" s="638"/>
      <c r="CD15" s="645" t="s">
        <v>265</v>
      </c>
      <c r="CE15" s="646"/>
      <c r="CF15" s="646"/>
      <c r="CG15" s="646"/>
      <c r="CH15" s="646"/>
      <c r="CI15" s="646"/>
      <c r="CJ15" s="646"/>
      <c r="CK15" s="646"/>
      <c r="CL15" s="646"/>
      <c r="CM15" s="646"/>
      <c r="CN15" s="646"/>
      <c r="CO15" s="646"/>
      <c r="CP15" s="646"/>
      <c r="CQ15" s="647"/>
      <c r="CR15" s="630">
        <v>1055045</v>
      </c>
      <c r="CS15" s="631"/>
      <c r="CT15" s="631"/>
      <c r="CU15" s="631"/>
      <c r="CV15" s="631"/>
      <c r="CW15" s="631"/>
      <c r="CX15" s="631"/>
      <c r="CY15" s="632"/>
      <c r="CZ15" s="633">
        <v>5.7</v>
      </c>
      <c r="DA15" s="633"/>
      <c r="DB15" s="633"/>
      <c r="DC15" s="633"/>
      <c r="DD15" s="639">
        <v>115956</v>
      </c>
      <c r="DE15" s="631"/>
      <c r="DF15" s="631"/>
      <c r="DG15" s="631"/>
      <c r="DH15" s="631"/>
      <c r="DI15" s="631"/>
      <c r="DJ15" s="631"/>
      <c r="DK15" s="631"/>
      <c r="DL15" s="631"/>
      <c r="DM15" s="631"/>
      <c r="DN15" s="631"/>
      <c r="DO15" s="631"/>
      <c r="DP15" s="632"/>
      <c r="DQ15" s="639">
        <v>951564</v>
      </c>
      <c r="DR15" s="631"/>
      <c r="DS15" s="631"/>
      <c r="DT15" s="631"/>
      <c r="DU15" s="631"/>
      <c r="DV15" s="631"/>
      <c r="DW15" s="631"/>
      <c r="DX15" s="631"/>
      <c r="DY15" s="631"/>
      <c r="DZ15" s="631"/>
      <c r="EA15" s="631"/>
      <c r="EB15" s="631"/>
      <c r="EC15" s="640"/>
    </row>
    <row r="16" spans="2:143" ht="11.25" customHeight="1" x14ac:dyDescent="0.2">
      <c r="B16" s="627" t="s">
        <v>266</v>
      </c>
      <c r="C16" s="628"/>
      <c r="D16" s="628"/>
      <c r="E16" s="628"/>
      <c r="F16" s="628"/>
      <c r="G16" s="628"/>
      <c r="H16" s="628"/>
      <c r="I16" s="628"/>
      <c r="J16" s="628"/>
      <c r="K16" s="628"/>
      <c r="L16" s="628"/>
      <c r="M16" s="628"/>
      <c r="N16" s="628"/>
      <c r="O16" s="628"/>
      <c r="P16" s="628"/>
      <c r="Q16" s="629"/>
      <c r="R16" s="630">
        <v>13295</v>
      </c>
      <c r="S16" s="631"/>
      <c r="T16" s="631"/>
      <c r="U16" s="631"/>
      <c r="V16" s="631"/>
      <c r="W16" s="631"/>
      <c r="X16" s="631"/>
      <c r="Y16" s="632"/>
      <c r="Z16" s="633">
        <v>0.1</v>
      </c>
      <c r="AA16" s="633"/>
      <c r="AB16" s="633"/>
      <c r="AC16" s="633"/>
      <c r="AD16" s="634">
        <v>13295</v>
      </c>
      <c r="AE16" s="634"/>
      <c r="AF16" s="634"/>
      <c r="AG16" s="634"/>
      <c r="AH16" s="634"/>
      <c r="AI16" s="634"/>
      <c r="AJ16" s="634"/>
      <c r="AK16" s="634"/>
      <c r="AL16" s="635">
        <v>0.1</v>
      </c>
      <c r="AM16" s="636"/>
      <c r="AN16" s="636"/>
      <c r="AO16" s="637"/>
      <c r="AP16" s="627" t="s">
        <v>267</v>
      </c>
      <c r="AQ16" s="628"/>
      <c r="AR16" s="628"/>
      <c r="AS16" s="628"/>
      <c r="AT16" s="628"/>
      <c r="AU16" s="628"/>
      <c r="AV16" s="628"/>
      <c r="AW16" s="628"/>
      <c r="AX16" s="628"/>
      <c r="AY16" s="628"/>
      <c r="AZ16" s="628"/>
      <c r="BA16" s="628"/>
      <c r="BB16" s="628"/>
      <c r="BC16" s="628"/>
      <c r="BD16" s="628"/>
      <c r="BE16" s="628"/>
      <c r="BF16" s="629"/>
      <c r="BG16" s="630">
        <v>18</v>
      </c>
      <c r="BH16" s="631"/>
      <c r="BI16" s="631"/>
      <c r="BJ16" s="631"/>
      <c r="BK16" s="631"/>
      <c r="BL16" s="631"/>
      <c r="BM16" s="631"/>
      <c r="BN16" s="632"/>
      <c r="BO16" s="633">
        <v>0</v>
      </c>
      <c r="BP16" s="633"/>
      <c r="BQ16" s="633"/>
      <c r="BR16" s="633"/>
      <c r="BS16" s="634" t="s">
        <v>158</v>
      </c>
      <c r="BT16" s="634"/>
      <c r="BU16" s="634"/>
      <c r="BV16" s="634"/>
      <c r="BW16" s="634"/>
      <c r="BX16" s="634"/>
      <c r="BY16" s="634"/>
      <c r="BZ16" s="634"/>
      <c r="CA16" s="634"/>
      <c r="CB16" s="638"/>
      <c r="CD16" s="645" t="s">
        <v>268</v>
      </c>
      <c r="CE16" s="646"/>
      <c r="CF16" s="646"/>
      <c r="CG16" s="646"/>
      <c r="CH16" s="646"/>
      <c r="CI16" s="646"/>
      <c r="CJ16" s="646"/>
      <c r="CK16" s="646"/>
      <c r="CL16" s="646"/>
      <c r="CM16" s="646"/>
      <c r="CN16" s="646"/>
      <c r="CO16" s="646"/>
      <c r="CP16" s="646"/>
      <c r="CQ16" s="647"/>
      <c r="CR16" s="630">
        <v>177363</v>
      </c>
      <c r="CS16" s="631"/>
      <c r="CT16" s="631"/>
      <c r="CU16" s="631"/>
      <c r="CV16" s="631"/>
      <c r="CW16" s="631"/>
      <c r="CX16" s="631"/>
      <c r="CY16" s="632"/>
      <c r="CZ16" s="633">
        <v>1</v>
      </c>
      <c r="DA16" s="633"/>
      <c r="DB16" s="633"/>
      <c r="DC16" s="633"/>
      <c r="DD16" s="639" t="s">
        <v>158</v>
      </c>
      <c r="DE16" s="631"/>
      <c r="DF16" s="631"/>
      <c r="DG16" s="631"/>
      <c r="DH16" s="631"/>
      <c r="DI16" s="631"/>
      <c r="DJ16" s="631"/>
      <c r="DK16" s="631"/>
      <c r="DL16" s="631"/>
      <c r="DM16" s="631"/>
      <c r="DN16" s="631"/>
      <c r="DO16" s="631"/>
      <c r="DP16" s="632"/>
      <c r="DQ16" s="639">
        <v>16486</v>
      </c>
      <c r="DR16" s="631"/>
      <c r="DS16" s="631"/>
      <c r="DT16" s="631"/>
      <c r="DU16" s="631"/>
      <c r="DV16" s="631"/>
      <c r="DW16" s="631"/>
      <c r="DX16" s="631"/>
      <c r="DY16" s="631"/>
      <c r="DZ16" s="631"/>
      <c r="EA16" s="631"/>
      <c r="EB16" s="631"/>
      <c r="EC16" s="640"/>
    </row>
    <row r="17" spans="2:133" ht="11.25" customHeight="1" x14ac:dyDescent="0.2">
      <c r="B17" s="627" t="s">
        <v>269</v>
      </c>
      <c r="C17" s="628"/>
      <c r="D17" s="628"/>
      <c r="E17" s="628"/>
      <c r="F17" s="628"/>
      <c r="G17" s="628"/>
      <c r="H17" s="628"/>
      <c r="I17" s="628"/>
      <c r="J17" s="628"/>
      <c r="K17" s="628"/>
      <c r="L17" s="628"/>
      <c r="M17" s="628"/>
      <c r="N17" s="628"/>
      <c r="O17" s="628"/>
      <c r="P17" s="628"/>
      <c r="Q17" s="629"/>
      <c r="R17" s="630">
        <v>38219</v>
      </c>
      <c r="S17" s="631"/>
      <c r="T17" s="631"/>
      <c r="U17" s="631"/>
      <c r="V17" s="631"/>
      <c r="W17" s="631"/>
      <c r="X17" s="631"/>
      <c r="Y17" s="632"/>
      <c r="Z17" s="633">
        <v>0.2</v>
      </c>
      <c r="AA17" s="633"/>
      <c r="AB17" s="633"/>
      <c r="AC17" s="633"/>
      <c r="AD17" s="634">
        <v>38219</v>
      </c>
      <c r="AE17" s="634"/>
      <c r="AF17" s="634"/>
      <c r="AG17" s="634"/>
      <c r="AH17" s="634"/>
      <c r="AI17" s="634"/>
      <c r="AJ17" s="634"/>
      <c r="AK17" s="634"/>
      <c r="AL17" s="635">
        <v>0.4</v>
      </c>
      <c r="AM17" s="636"/>
      <c r="AN17" s="636"/>
      <c r="AO17" s="637"/>
      <c r="AP17" s="627" t="s">
        <v>270</v>
      </c>
      <c r="AQ17" s="628"/>
      <c r="AR17" s="628"/>
      <c r="AS17" s="628"/>
      <c r="AT17" s="628"/>
      <c r="AU17" s="628"/>
      <c r="AV17" s="628"/>
      <c r="AW17" s="628"/>
      <c r="AX17" s="628"/>
      <c r="AY17" s="628"/>
      <c r="AZ17" s="628"/>
      <c r="BA17" s="628"/>
      <c r="BB17" s="628"/>
      <c r="BC17" s="628"/>
      <c r="BD17" s="628"/>
      <c r="BE17" s="628"/>
      <c r="BF17" s="629"/>
      <c r="BG17" s="630" t="s">
        <v>158</v>
      </c>
      <c r="BH17" s="631"/>
      <c r="BI17" s="631"/>
      <c r="BJ17" s="631"/>
      <c r="BK17" s="631"/>
      <c r="BL17" s="631"/>
      <c r="BM17" s="631"/>
      <c r="BN17" s="632"/>
      <c r="BO17" s="633" t="s">
        <v>158</v>
      </c>
      <c r="BP17" s="633"/>
      <c r="BQ17" s="633"/>
      <c r="BR17" s="633"/>
      <c r="BS17" s="634" t="s">
        <v>158</v>
      </c>
      <c r="BT17" s="634"/>
      <c r="BU17" s="634"/>
      <c r="BV17" s="634"/>
      <c r="BW17" s="634"/>
      <c r="BX17" s="634"/>
      <c r="BY17" s="634"/>
      <c r="BZ17" s="634"/>
      <c r="CA17" s="634"/>
      <c r="CB17" s="638"/>
      <c r="CD17" s="645" t="s">
        <v>271</v>
      </c>
      <c r="CE17" s="646"/>
      <c r="CF17" s="646"/>
      <c r="CG17" s="646"/>
      <c r="CH17" s="646"/>
      <c r="CI17" s="646"/>
      <c r="CJ17" s="646"/>
      <c r="CK17" s="646"/>
      <c r="CL17" s="646"/>
      <c r="CM17" s="646"/>
      <c r="CN17" s="646"/>
      <c r="CO17" s="646"/>
      <c r="CP17" s="646"/>
      <c r="CQ17" s="647"/>
      <c r="CR17" s="630">
        <v>1939669</v>
      </c>
      <c r="CS17" s="631"/>
      <c r="CT17" s="631"/>
      <c r="CU17" s="631"/>
      <c r="CV17" s="631"/>
      <c r="CW17" s="631"/>
      <c r="CX17" s="631"/>
      <c r="CY17" s="632"/>
      <c r="CZ17" s="633">
        <v>10.4</v>
      </c>
      <c r="DA17" s="633"/>
      <c r="DB17" s="633"/>
      <c r="DC17" s="633"/>
      <c r="DD17" s="639" t="s">
        <v>158</v>
      </c>
      <c r="DE17" s="631"/>
      <c r="DF17" s="631"/>
      <c r="DG17" s="631"/>
      <c r="DH17" s="631"/>
      <c r="DI17" s="631"/>
      <c r="DJ17" s="631"/>
      <c r="DK17" s="631"/>
      <c r="DL17" s="631"/>
      <c r="DM17" s="631"/>
      <c r="DN17" s="631"/>
      <c r="DO17" s="631"/>
      <c r="DP17" s="632"/>
      <c r="DQ17" s="639">
        <v>1840574</v>
      </c>
      <c r="DR17" s="631"/>
      <c r="DS17" s="631"/>
      <c r="DT17" s="631"/>
      <c r="DU17" s="631"/>
      <c r="DV17" s="631"/>
      <c r="DW17" s="631"/>
      <c r="DX17" s="631"/>
      <c r="DY17" s="631"/>
      <c r="DZ17" s="631"/>
      <c r="EA17" s="631"/>
      <c r="EB17" s="631"/>
      <c r="EC17" s="640"/>
    </row>
    <row r="18" spans="2:133" ht="11.25" customHeight="1" x14ac:dyDescent="0.2">
      <c r="B18" s="627" t="s">
        <v>272</v>
      </c>
      <c r="C18" s="628"/>
      <c r="D18" s="628"/>
      <c r="E18" s="628"/>
      <c r="F18" s="628"/>
      <c r="G18" s="628"/>
      <c r="H18" s="628"/>
      <c r="I18" s="628"/>
      <c r="J18" s="628"/>
      <c r="K18" s="628"/>
      <c r="L18" s="628"/>
      <c r="M18" s="628"/>
      <c r="N18" s="628"/>
      <c r="O18" s="628"/>
      <c r="P18" s="628"/>
      <c r="Q18" s="629"/>
      <c r="R18" s="630">
        <v>134484</v>
      </c>
      <c r="S18" s="631"/>
      <c r="T18" s="631"/>
      <c r="U18" s="631"/>
      <c r="V18" s="631"/>
      <c r="W18" s="631"/>
      <c r="X18" s="631"/>
      <c r="Y18" s="632"/>
      <c r="Z18" s="633">
        <v>0.7</v>
      </c>
      <c r="AA18" s="633"/>
      <c r="AB18" s="633"/>
      <c r="AC18" s="633"/>
      <c r="AD18" s="634">
        <v>134484</v>
      </c>
      <c r="AE18" s="634"/>
      <c r="AF18" s="634"/>
      <c r="AG18" s="634"/>
      <c r="AH18" s="634"/>
      <c r="AI18" s="634"/>
      <c r="AJ18" s="634"/>
      <c r="AK18" s="634"/>
      <c r="AL18" s="635">
        <v>1.2999999523162842</v>
      </c>
      <c r="AM18" s="636"/>
      <c r="AN18" s="636"/>
      <c r="AO18" s="637"/>
      <c r="AP18" s="627" t="s">
        <v>273</v>
      </c>
      <c r="AQ18" s="628"/>
      <c r="AR18" s="628"/>
      <c r="AS18" s="628"/>
      <c r="AT18" s="628"/>
      <c r="AU18" s="628"/>
      <c r="AV18" s="628"/>
      <c r="AW18" s="628"/>
      <c r="AX18" s="628"/>
      <c r="AY18" s="628"/>
      <c r="AZ18" s="628"/>
      <c r="BA18" s="628"/>
      <c r="BB18" s="628"/>
      <c r="BC18" s="628"/>
      <c r="BD18" s="628"/>
      <c r="BE18" s="628"/>
      <c r="BF18" s="629"/>
      <c r="BG18" s="630" t="s">
        <v>158</v>
      </c>
      <c r="BH18" s="631"/>
      <c r="BI18" s="631"/>
      <c r="BJ18" s="631"/>
      <c r="BK18" s="631"/>
      <c r="BL18" s="631"/>
      <c r="BM18" s="631"/>
      <c r="BN18" s="632"/>
      <c r="BO18" s="633" t="s">
        <v>158</v>
      </c>
      <c r="BP18" s="633"/>
      <c r="BQ18" s="633"/>
      <c r="BR18" s="633"/>
      <c r="BS18" s="634" t="s">
        <v>237</v>
      </c>
      <c r="BT18" s="634"/>
      <c r="BU18" s="634"/>
      <c r="BV18" s="634"/>
      <c r="BW18" s="634"/>
      <c r="BX18" s="634"/>
      <c r="BY18" s="634"/>
      <c r="BZ18" s="634"/>
      <c r="CA18" s="634"/>
      <c r="CB18" s="638"/>
      <c r="CD18" s="645" t="s">
        <v>274</v>
      </c>
      <c r="CE18" s="646"/>
      <c r="CF18" s="646"/>
      <c r="CG18" s="646"/>
      <c r="CH18" s="646"/>
      <c r="CI18" s="646"/>
      <c r="CJ18" s="646"/>
      <c r="CK18" s="646"/>
      <c r="CL18" s="646"/>
      <c r="CM18" s="646"/>
      <c r="CN18" s="646"/>
      <c r="CO18" s="646"/>
      <c r="CP18" s="646"/>
      <c r="CQ18" s="647"/>
      <c r="CR18" s="630" t="s">
        <v>158</v>
      </c>
      <c r="CS18" s="631"/>
      <c r="CT18" s="631"/>
      <c r="CU18" s="631"/>
      <c r="CV18" s="631"/>
      <c r="CW18" s="631"/>
      <c r="CX18" s="631"/>
      <c r="CY18" s="632"/>
      <c r="CZ18" s="633" t="s">
        <v>158</v>
      </c>
      <c r="DA18" s="633"/>
      <c r="DB18" s="633"/>
      <c r="DC18" s="633"/>
      <c r="DD18" s="639" t="s">
        <v>158</v>
      </c>
      <c r="DE18" s="631"/>
      <c r="DF18" s="631"/>
      <c r="DG18" s="631"/>
      <c r="DH18" s="631"/>
      <c r="DI18" s="631"/>
      <c r="DJ18" s="631"/>
      <c r="DK18" s="631"/>
      <c r="DL18" s="631"/>
      <c r="DM18" s="631"/>
      <c r="DN18" s="631"/>
      <c r="DO18" s="631"/>
      <c r="DP18" s="632"/>
      <c r="DQ18" s="639" t="s">
        <v>158</v>
      </c>
      <c r="DR18" s="631"/>
      <c r="DS18" s="631"/>
      <c r="DT18" s="631"/>
      <c r="DU18" s="631"/>
      <c r="DV18" s="631"/>
      <c r="DW18" s="631"/>
      <c r="DX18" s="631"/>
      <c r="DY18" s="631"/>
      <c r="DZ18" s="631"/>
      <c r="EA18" s="631"/>
      <c r="EB18" s="631"/>
      <c r="EC18" s="640"/>
    </row>
    <row r="19" spans="2:133" ht="11.25" customHeight="1" x14ac:dyDescent="0.2">
      <c r="B19" s="627" t="s">
        <v>275</v>
      </c>
      <c r="C19" s="628"/>
      <c r="D19" s="628"/>
      <c r="E19" s="628"/>
      <c r="F19" s="628"/>
      <c r="G19" s="628"/>
      <c r="H19" s="628"/>
      <c r="I19" s="628"/>
      <c r="J19" s="628"/>
      <c r="K19" s="628"/>
      <c r="L19" s="628"/>
      <c r="M19" s="628"/>
      <c r="N19" s="628"/>
      <c r="O19" s="628"/>
      <c r="P19" s="628"/>
      <c r="Q19" s="629"/>
      <c r="R19" s="630">
        <v>15610</v>
      </c>
      <c r="S19" s="631"/>
      <c r="T19" s="631"/>
      <c r="U19" s="631"/>
      <c r="V19" s="631"/>
      <c r="W19" s="631"/>
      <c r="X19" s="631"/>
      <c r="Y19" s="632"/>
      <c r="Z19" s="633">
        <v>0.1</v>
      </c>
      <c r="AA19" s="633"/>
      <c r="AB19" s="633"/>
      <c r="AC19" s="633"/>
      <c r="AD19" s="634">
        <v>15610</v>
      </c>
      <c r="AE19" s="634"/>
      <c r="AF19" s="634"/>
      <c r="AG19" s="634"/>
      <c r="AH19" s="634"/>
      <c r="AI19" s="634"/>
      <c r="AJ19" s="634"/>
      <c r="AK19" s="634"/>
      <c r="AL19" s="635">
        <v>0.2</v>
      </c>
      <c r="AM19" s="636"/>
      <c r="AN19" s="636"/>
      <c r="AO19" s="637"/>
      <c r="AP19" s="627" t="s">
        <v>276</v>
      </c>
      <c r="AQ19" s="628"/>
      <c r="AR19" s="628"/>
      <c r="AS19" s="628"/>
      <c r="AT19" s="628"/>
      <c r="AU19" s="628"/>
      <c r="AV19" s="628"/>
      <c r="AW19" s="628"/>
      <c r="AX19" s="628"/>
      <c r="AY19" s="628"/>
      <c r="AZ19" s="628"/>
      <c r="BA19" s="628"/>
      <c r="BB19" s="628"/>
      <c r="BC19" s="628"/>
      <c r="BD19" s="628"/>
      <c r="BE19" s="628"/>
      <c r="BF19" s="629"/>
      <c r="BG19" s="630">
        <v>20339</v>
      </c>
      <c r="BH19" s="631"/>
      <c r="BI19" s="631"/>
      <c r="BJ19" s="631"/>
      <c r="BK19" s="631"/>
      <c r="BL19" s="631"/>
      <c r="BM19" s="631"/>
      <c r="BN19" s="632"/>
      <c r="BO19" s="633">
        <v>0.7</v>
      </c>
      <c r="BP19" s="633"/>
      <c r="BQ19" s="633"/>
      <c r="BR19" s="633"/>
      <c r="BS19" s="634" t="s">
        <v>158</v>
      </c>
      <c r="BT19" s="634"/>
      <c r="BU19" s="634"/>
      <c r="BV19" s="634"/>
      <c r="BW19" s="634"/>
      <c r="BX19" s="634"/>
      <c r="BY19" s="634"/>
      <c r="BZ19" s="634"/>
      <c r="CA19" s="634"/>
      <c r="CB19" s="638"/>
      <c r="CD19" s="645" t="s">
        <v>277</v>
      </c>
      <c r="CE19" s="646"/>
      <c r="CF19" s="646"/>
      <c r="CG19" s="646"/>
      <c r="CH19" s="646"/>
      <c r="CI19" s="646"/>
      <c r="CJ19" s="646"/>
      <c r="CK19" s="646"/>
      <c r="CL19" s="646"/>
      <c r="CM19" s="646"/>
      <c r="CN19" s="646"/>
      <c r="CO19" s="646"/>
      <c r="CP19" s="646"/>
      <c r="CQ19" s="647"/>
      <c r="CR19" s="630" t="s">
        <v>158</v>
      </c>
      <c r="CS19" s="631"/>
      <c r="CT19" s="631"/>
      <c r="CU19" s="631"/>
      <c r="CV19" s="631"/>
      <c r="CW19" s="631"/>
      <c r="CX19" s="631"/>
      <c r="CY19" s="632"/>
      <c r="CZ19" s="633" t="s">
        <v>158</v>
      </c>
      <c r="DA19" s="633"/>
      <c r="DB19" s="633"/>
      <c r="DC19" s="633"/>
      <c r="DD19" s="639" t="s">
        <v>158</v>
      </c>
      <c r="DE19" s="631"/>
      <c r="DF19" s="631"/>
      <c r="DG19" s="631"/>
      <c r="DH19" s="631"/>
      <c r="DI19" s="631"/>
      <c r="DJ19" s="631"/>
      <c r="DK19" s="631"/>
      <c r="DL19" s="631"/>
      <c r="DM19" s="631"/>
      <c r="DN19" s="631"/>
      <c r="DO19" s="631"/>
      <c r="DP19" s="632"/>
      <c r="DQ19" s="639" t="s">
        <v>158</v>
      </c>
      <c r="DR19" s="631"/>
      <c r="DS19" s="631"/>
      <c r="DT19" s="631"/>
      <c r="DU19" s="631"/>
      <c r="DV19" s="631"/>
      <c r="DW19" s="631"/>
      <c r="DX19" s="631"/>
      <c r="DY19" s="631"/>
      <c r="DZ19" s="631"/>
      <c r="EA19" s="631"/>
      <c r="EB19" s="631"/>
      <c r="EC19" s="640"/>
    </row>
    <row r="20" spans="2:133" ht="11.25" customHeight="1" x14ac:dyDescent="0.2">
      <c r="B20" s="627" t="s">
        <v>278</v>
      </c>
      <c r="C20" s="628"/>
      <c r="D20" s="628"/>
      <c r="E20" s="628"/>
      <c r="F20" s="628"/>
      <c r="G20" s="628"/>
      <c r="H20" s="628"/>
      <c r="I20" s="628"/>
      <c r="J20" s="628"/>
      <c r="K20" s="628"/>
      <c r="L20" s="628"/>
      <c r="M20" s="628"/>
      <c r="N20" s="628"/>
      <c r="O20" s="628"/>
      <c r="P20" s="628"/>
      <c r="Q20" s="629"/>
      <c r="R20" s="630">
        <v>4231</v>
      </c>
      <c r="S20" s="631"/>
      <c r="T20" s="631"/>
      <c r="U20" s="631"/>
      <c r="V20" s="631"/>
      <c r="W20" s="631"/>
      <c r="X20" s="631"/>
      <c r="Y20" s="632"/>
      <c r="Z20" s="633">
        <v>0</v>
      </c>
      <c r="AA20" s="633"/>
      <c r="AB20" s="633"/>
      <c r="AC20" s="633"/>
      <c r="AD20" s="634">
        <v>4231</v>
      </c>
      <c r="AE20" s="634"/>
      <c r="AF20" s="634"/>
      <c r="AG20" s="634"/>
      <c r="AH20" s="634"/>
      <c r="AI20" s="634"/>
      <c r="AJ20" s="634"/>
      <c r="AK20" s="634"/>
      <c r="AL20" s="635">
        <v>0</v>
      </c>
      <c r="AM20" s="636"/>
      <c r="AN20" s="636"/>
      <c r="AO20" s="637"/>
      <c r="AP20" s="627" t="s">
        <v>279</v>
      </c>
      <c r="AQ20" s="628"/>
      <c r="AR20" s="628"/>
      <c r="AS20" s="628"/>
      <c r="AT20" s="628"/>
      <c r="AU20" s="628"/>
      <c r="AV20" s="628"/>
      <c r="AW20" s="628"/>
      <c r="AX20" s="628"/>
      <c r="AY20" s="628"/>
      <c r="AZ20" s="628"/>
      <c r="BA20" s="628"/>
      <c r="BB20" s="628"/>
      <c r="BC20" s="628"/>
      <c r="BD20" s="628"/>
      <c r="BE20" s="628"/>
      <c r="BF20" s="629"/>
      <c r="BG20" s="630">
        <v>20339</v>
      </c>
      <c r="BH20" s="631"/>
      <c r="BI20" s="631"/>
      <c r="BJ20" s="631"/>
      <c r="BK20" s="631"/>
      <c r="BL20" s="631"/>
      <c r="BM20" s="631"/>
      <c r="BN20" s="632"/>
      <c r="BO20" s="633">
        <v>0.7</v>
      </c>
      <c r="BP20" s="633"/>
      <c r="BQ20" s="633"/>
      <c r="BR20" s="633"/>
      <c r="BS20" s="634" t="s">
        <v>158</v>
      </c>
      <c r="BT20" s="634"/>
      <c r="BU20" s="634"/>
      <c r="BV20" s="634"/>
      <c r="BW20" s="634"/>
      <c r="BX20" s="634"/>
      <c r="BY20" s="634"/>
      <c r="BZ20" s="634"/>
      <c r="CA20" s="634"/>
      <c r="CB20" s="638"/>
      <c r="CD20" s="645" t="s">
        <v>280</v>
      </c>
      <c r="CE20" s="646"/>
      <c r="CF20" s="646"/>
      <c r="CG20" s="646"/>
      <c r="CH20" s="646"/>
      <c r="CI20" s="646"/>
      <c r="CJ20" s="646"/>
      <c r="CK20" s="646"/>
      <c r="CL20" s="646"/>
      <c r="CM20" s="646"/>
      <c r="CN20" s="646"/>
      <c r="CO20" s="646"/>
      <c r="CP20" s="646"/>
      <c r="CQ20" s="647"/>
      <c r="CR20" s="630">
        <v>18624727</v>
      </c>
      <c r="CS20" s="631"/>
      <c r="CT20" s="631"/>
      <c r="CU20" s="631"/>
      <c r="CV20" s="631"/>
      <c r="CW20" s="631"/>
      <c r="CX20" s="631"/>
      <c r="CY20" s="632"/>
      <c r="CZ20" s="633">
        <v>100</v>
      </c>
      <c r="DA20" s="633"/>
      <c r="DB20" s="633"/>
      <c r="DC20" s="633"/>
      <c r="DD20" s="639">
        <v>1989564</v>
      </c>
      <c r="DE20" s="631"/>
      <c r="DF20" s="631"/>
      <c r="DG20" s="631"/>
      <c r="DH20" s="631"/>
      <c r="DI20" s="631"/>
      <c r="DJ20" s="631"/>
      <c r="DK20" s="631"/>
      <c r="DL20" s="631"/>
      <c r="DM20" s="631"/>
      <c r="DN20" s="631"/>
      <c r="DO20" s="631"/>
      <c r="DP20" s="632"/>
      <c r="DQ20" s="639">
        <v>11703140</v>
      </c>
      <c r="DR20" s="631"/>
      <c r="DS20" s="631"/>
      <c r="DT20" s="631"/>
      <c r="DU20" s="631"/>
      <c r="DV20" s="631"/>
      <c r="DW20" s="631"/>
      <c r="DX20" s="631"/>
      <c r="DY20" s="631"/>
      <c r="DZ20" s="631"/>
      <c r="EA20" s="631"/>
      <c r="EB20" s="631"/>
      <c r="EC20" s="640"/>
    </row>
    <row r="21" spans="2:133" ht="11.25" customHeight="1" x14ac:dyDescent="0.2">
      <c r="B21" s="627" t="s">
        <v>281</v>
      </c>
      <c r="C21" s="628"/>
      <c r="D21" s="628"/>
      <c r="E21" s="628"/>
      <c r="F21" s="628"/>
      <c r="G21" s="628"/>
      <c r="H21" s="628"/>
      <c r="I21" s="628"/>
      <c r="J21" s="628"/>
      <c r="K21" s="628"/>
      <c r="L21" s="628"/>
      <c r="M21" s="628"/>
      <c r="N21" s="628"/>
      <c r="O21" s="628"/>
      <c r="P21" s="628"/>
      <c r="Q21" s="629"/>
      <c r="R21" s="630">
        <v>1372</v>
      </c>
      <c r="S21" s="631"/>
      <c r="T21" s="631"/>
      <c r="U21" s="631"/>
      <c r="V21" s="631"/>
      <c r="W21" s="631"/>
      <c r="X21" s="631"/>
      <c r="Y21" s="632"/>
      <c r="Z21" s="633">
        <v>0</v>
      </c>
      <c r="AA21" s="633"/>
      <c r="AB21" s="633"/>
      <c r="AC21" s="633"/>
      <c r="AD21" s="634">
        <v>1372</v>
      </c>
      <c r="AE21" s="634"/>
      <c r="AF21" s="634"/>
      <c r="AG21" s="634"/>
      <c r="AH21" s="634"/>
      <c r="AI21" s="634"/>
      <c r="AJ21" s="634"/>
      <c r="AK21" s="634"/>
      <c r="AL21" s="635">
        <v>0</v>
      </c>
      <c r="AM21" s="636"/>
      <c r="AN21" s="636"/>
      <c r="AO21" s="637"/>
      <c r="AP21" s="649" t="s">
        <v>282</v>
      </c>
      <c r="AQ21" s="650"/>
      <c r="AR21" s="650"/>
      <c r="AS21" s="650"/>
      <c r="AT21" s="650"/>
      <c r="AU21" s="650"/>
      <c r="AV21" s="650"/>
      <c r="AW21" s="650"/>
      <c r="AX21" s="650"/>
      <c r="AY21" s="650"/>
      <c r="AZ21" s="650"/>
      <c r="BA21" s="650"/>
      <c r="BB21" s="650"/>
      <c r="BC21" s="650"/>
      <c r="BD21" s="650"/>
      <c r="BE21" s="650"/>
      <c r="BF21" s="651"/>
      <c r="BG21" s="630">
        <v>20339</v>
      </c>
      <c r="BH21" s="631"/>
      <c r="BI21" s="631"/>
      <c r="BJ21" s="631"/>
      <c r="BK21" s="631"/>
      <c r="BL21" s="631"/>
      <c r="BM21" s="631"/>
      <c r="BN21" s="632"/>
      <c r="BO21" s="633">
        <v>0.7</v>
      </c>
      <c r="BP21" s="633"/>
      <c r="BQ21" s="633"/>
      <c r="BR21" s="633"/>
      <c r="BS21" s="634" t="s">
        <v>158</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2">
      <c r="B22" s="666" t="s">
        <v>283</v>
      </c>
      <c r="C22" s="667"/>
      <c r="D22" s="667"/>
      <c r="E22" s="667"/>
      <c r="F22" s="667"/>
      <c r="G22" s="667"/>
      <c r="H22" s="667"/>
      <c r="I22" s="667"/>
      <c r="J22" s="667"/>
      <c r="K22" s="667"/>
      <c r="L22" s="667"/>
      <c r="M22" s="667"/>
      <c r="N22" s="667"/>
      <c r="O22" s="667"/>
      <c r="P22" s="667"/>
      <c r="Q22" s="668"/>
      <c r="R22" s="630">
        <v>113271</v>
      </c>
      <c r="S22" s="631"/>
      <c r="T22" s="631"/>
      <c r="U22" s="631"/>
      <c r="V22" s="631"/>
      <c r="W22" s="631"/>
      <c r="X22" s="631"/>
      <c r="Y22" s="632"/>
      <c r="Z22" s="633">
        <v>0.6</v>
      </c>
      <c r="AA22" s="633"/>
      <c r="AB22" s="633"/>
      <c r="AC22" s="633"/>
      <c r="AD22" s="634">
        <v>113271</v>
      </c>
      <c r="AE22" s="634"/>
      <c r="AF22" s="634"/>
      <c r="AG22" s="634"/>
      <c r="AH22" s="634"/>
      <c r="AI22" s="634"/>
      <c r="AJ22" s="634"/>
      <c r="AK22" s="634"/>
      <c r="AL22" s="635">
        <v>1.1000000238418579</v>
      </c>
      <c r="AM22" s="636"/>
      <c r="AN22" s="636"/>
      <c r="AO22" s="637"/>
      <c r="AP22" s="649" t="s">
        <v>284</v>
      </c>
      <c r="AQ22" s="650"/>
      <c r="AR22" s="650"/>
      <c r="AS22" s="650"/>
      <c r="AT22" s="650"/>
      <c r="AU22" s="650"/>
      <c r="AV22" s="650"/>
      <c r="AW22" s="650"/>
      <c r="AX22" s="650"/>
      <c r="AY22" s="650"/>
      <c r="AZ22" s="650"/>
      <c r="BA22" s="650"/>
      <c r="BB22" s="650"/>
      <c r="BC22" s="650"/>
      <c r="BD22" s="650"/>
      <c r="BE22" s="650"/>
      <c r="BF22" s="651"/>
      <c r="BG22" s="630" t="s">
        <v>158</v>
      </c>
      <c r="BH22" s="631"/>
      <c r="BI22" s="631"/>
      <c r="BJ22" s="631"/>
      <c r="BK22" s="631"/>
      <c r="BL22" s="631"/>
      <c r="BM22" s="631"/>
      <c r="BN22" s="632"/>
      <c r="BO22" s="633" t="s">
        <v>237</v>
      </c>
      <c r="BP22" s="633"/>
      <c r="BQ22" s="633"/>
      <c r="BR22" s="633"/>
      <c r="BS22" s="634" t="s">
        <v>158</v>
      </c>
      <c r="BT22" s="634"/>
      <c r="BU22" s="634"/>
      <c r="BV22" s="634"/>
      <c r="BW22" s="634"/>
      <c r="BX22" s="634"/>
      <c r="BY22" s="634"/>
      <c r="BZ22" s="634"/>
      <c r="CA22" s="634"/>
      <c r="CB22" s="638"/>
      <c r="CD22" s="612" t="s">
        <v>285</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2">
      <c r="B23" s="627" t="s">
        <v>286</v>
      </c>
      <c r="C23" s="628"/>
      <c r="D23" s="628"/>
      <c r="E23" s="628"/>
      <c r="F23" s="628"/>
      <c r="G23" s="628"/>
      <c r="H23" s="628"/>
      <c r="I23" s="628"/>
      <c r="J23" s="628"/>
      <c r="K23" s="628"/>
      <c r="L23" s="628"/>
      <c r="M23" s="628"/>
      <c r="N23" s="628"/>
      <c r="O23" s="628"/>
      <c r="P23" s="628"/>
      <c r="Q23" s="629"/>
      <c r="R23" s="630">
        <v>6970853</v>
      </c>
      <c r="S23" s="631"/>
      <c r="T23" s="631"/>
      <c r="U23" s="631"/>
      <c r="V23" s="631"/>
      <c r="W23" s="631"/>
      <c r="X23" s="631"/>
      <c r="Y23" s="632"/>
      <c r="Z23" s="633">
        <v>34.299999999999997</v>
      </c>
      <c r="AA23" s="633"/>
      <c r="AB23" s="633"/>
      <c r="AC23" s="633"/>
      <c r="AD23" s="634">
        <v>6090375</v>
      </c>
      <c r="AE23" s="634"/>
      <c r="AF23" s="634"/>
      <c r="AG23" s="634"/>
      <c r="AH23" s="634"/>
      <c r="AI23" s="634"/>
      <c r="AJ23" s="634"/>
      <c r="AK23" s="634"/>
      <c r="AL23" s="635">
        <v>60.2</v>
      </c>
      <c r="AM23" s="636"/>
      <c r="AN23" s="636"/>
      <c r="AO23" s="637"/>
      <c r="AP23" s="649" t="s">
        <v>287</v>
      </c>
      <c r="AQ23" s="650"/>
      <c r="AR23" s="650"/>
      <c r="AS23" s="650"/>
      <c r="AT23" s="650"/>
      <c r="AU23" s="650"/>
      <c r="AV23" s="650"/>
      <c r="AW23" s="650"/>
      <c r="AX23" s="650"/>
      <c r="AY23" s="650"/>
      <c r="AZ23" s="650"/>
      <c r="BA23" s="650"/>
      <c r="BB23" s="650"/>
      <c r="BC23" s="650"/>
      <c r="BD23" s="650"/>
      <c r="BE23" s="650"/>
      <c r="BF23" s="651"/>
      <c r="BG23" s="630" t="s">
        <v>158</v>
      </c>
      <c r="BH23" s="631"/>
      <c r="BI23" s="631"/>
      <c r="BJ23" s="631"/>
      <c r="BK23" s="631"/>
      <c r="BL23" s="631"/>
      <c r="BM23" s="631"/>
      <c r="BN23" s="632"/>
      <c r="BO23" s="633" t="s">
        <v>158</v>
      </c>
      <c r="BP23" s="633"/>
      <c r="BQ23" s="633"/>
      <c r="BR23" s="633"/>
      <c r="BS23" s="634" t="s">
        <v>158</v>
      </c>
      <c r="BT23" s="634"/>
      <c r="BU23" s="634"/>
      <c r="BV23" s="634"/>
      <c r="BW23" s="634"/>
      <c r="BX23" s="634"/>
      <c r="BY23" s="634"/>
      <c r="BZ23" s="634"/>
      <c r="CA23" s="634"/>
      <c r="CB23" s="638"/>
      <c r="CD23" s="612" t="s">
        <v>226</v>
      </c>
      <c r="CE23" s="613"/>
      <c r="CF23" s="613"/>
      <c r="CG23" s="613"/>
      <c r="CH23" s="613"/>
      <c r="CI23" s="613"/>
      <c r="CJ23" s="613"/>
      <c r="CK23" s="613"/>
      <c r="CL23" s="613"/>
      <c r="CM23" s="613"/>
      <c r="CN23" s="613"/>
      <c r="CO23" s="613"/>
      <c r="CP23" s="613"/>
      <c r="CQ23" s="614"/>
      <c r="CR23" s="612" t="s">
        <v>288</v>
      </c>
      <c r="CS23" s="613"/>
      <c r="CT23" s="613"/>
      <c r="CU23" s="613"/>
      <c r="CV23" s="613"/>
      <c r="CW23" s="613"/>
      <c r="CX23" s="613"/>
      <c r="CY23" s="614"/>
      <c r="CZ23" s="612" t="s">
        <v>289</v>
      </c>
      <c r="DA23" s="613"/>
      <c r="DB23" s="613"/>
      <c r="DC23" s="614"/>
      <c r="DD23" s="612" t="s">
        <v>290</v>
      </c>
      <c r="DE23" s="613"/>
      <c r="DF23" s="613"/>
      <c r="DG23" s="613"/>
      <c r="DH23" s="613"/>
      <c r="DI23" s="613"/>
      <c r="DJ23" s="613"/>
      <c r="DK23" s="614"/>
      <c r="DL23" s="661" t="s">
        <v>291</v>
      </c>
      <c r="DM23" s="662"/>
      <c r="DN23" s="662"/>
      <c r="DO23" s="662"/>
      <c r="DP23" s="662"/>
      <c r="DQ23" s="662"/>
      <c r="DR23" s="662"/>
      <c r="DS23" s="662"/>
      <c r="DT23" s="662"/>
      <c r="DU23" s="662"/>
      <c r="DV23" s="663"/>
      <c r="DW23" s="612" t="s">
        <v>292</v>
      </c>
      <c r="DX23" s="613"/>
      <c r="DY23" s="613"/>
      <c r="DZ23" s="613"/>
      <c r="EA23" s="613"/>
      <c r="EB23" s="613"/>
      <c r="EC23" s="614"/>
    </row>
    <row r="24" spans="2:133" ht="11.25" customHeight="1" x14ac:dyDescent="0.2">
      <c r="B24" s="627" t="s">
        <v>293</v>
      </c>
      <c r="C24" s="628"/>
      <c r="D24" s="628"/>
      <c r="E24" s="628"/>
      <c r="F24" s="628"/>
      <c r="G24" s="628"/>
      <c r="H24" s="628"/>
      <c r="I24" s="628"/>
      <c r="J24" s="628"/>
      <c r="K24" s="628"/>
      <c r="L24" s="628"/>
      <c r="M24" s="628"/>
      <c r="N24" s="628"/>
      <c r="O24" s="628"/>
      <c r="P24" s="628"/>
      <c r="Q24" s="629"/>
      <c r="R24" s="630">
        <v>6090375</v>
      </c>
      <c r="S24" s="631"/>
      <c r="T24" s="631"/>
      <c r="U24" s="631"/>
      <c r="V24" s="631"/>
      <c r="W24" s="631"/>
      <c r="X24" s="631"/>
      <c r="Y24" s="632"/>
      <c r="Z24" s="633">
        <v>29.9</v>
      </c>
      <c r="AA24" s="633"/>
      <c r="AB24" s="633"/>
      <c r="AC24" s="633"/>
      <c r="AD24" s="634">
        <v>6090375</v>
      </c>
      <c r="AE24" s="634"/>
      <c r="AF24" s="634"/>
      <c r="AG24" s="634"/>
      <c r="AH24" s="634"/>
      <c r="AI24" s="634"/>
      <c r="AJ24" s="634"/>
      <c r="AK24" s="634"/>
      <c r="AL24" s="635">
        <v>60.2</v>
      </c>
      <c r="AM24" s="636"/>
      <c r="AN24" s="636"/>
      <c r="AO24" s="637"/>
      <c r="AP24" s="649" t="s">
        <v>294</v>
      </c>
      <c r="AQ24" s="650"/>
      <c r="AR24" s="650"/>
      <c r="AS24" s="650"/>
      <c r="AT24" s="650"/>
      <c r="AU24" s="650"/>
      <c r="AV24" s="650"/>
      <c r="AW24" s="650"/>
      <c r="AX24" s="650"/>
      <c r="AY24" s="650"/>
      <c r="AZ24" s="650"/>
      <c r="BA24" s="650"/>
      <c r="BB24" s="650"/>
      <c r="BC24" s="650"/>
      <c r="BD24" s="650"/>
      <c r="BE24" s="650"/>
      <c r="BF24" s="651"/>
      <c r="BG24" s="630" t="s">
        <v>237</v>
      </c>
      <c r="BH24" s="631"/>
      <c r="BI24" s="631"/>
      <c r="BJ24" s="631"/>
      <c r="BK24" s="631"/>
      <c r="BL24" s="631"/>
      <c r="BM24" s="631"/>
      <c r="BN24" s="632"/>
      <c r="BO24" s="633" t="s">
        <v>158</v>
      </c>
      <c r="BP24" s="633"/>
      <c r="BQ24" s="633"/>
      <c r="BR24" s="633"/>
      <c r="BS24" s="634" t="s">
        <v>158</v>
      </c>
      <c r="BT24" s="634"/>
      <c r="BU24" s="634"/>
      <c r="BV24" s="634"/>
      <c r="BW24" s="634"/>
      <c r="BX24" s="634"/>
      <c r="BY24" s="634"/>
      <c r="BZ24" s="634"/>
      <c r="CA24" s="634"/>
      <c r="CB24" s="638"/>
      <c r="CD24" s="641" t="s">
        <v>295</v>
      </c>
      <c r="CE24" s="642"/>
      <c r="CF24" s="642"/>
      <c r="CG24" s="642"/>
      <c r="CH24" s="642"/>
      <c r="CI24" s="642"/>
      <c r="CJ24" s="642"/>
      <c r="CK24" s="642"/>
      <c r="CL24" s="642"/>
      <c r="CM24" s="642"/>
      <c r="CN24" s="642"/>
      <c r="CO24" s="642"/>
      <c r="CP24" s="642"/>
      <c r="CQ24" s="643"/>
      <c r="CR24" s="619">
        <v>8057603</v>
      </c>
      <c r="CS24" s="620"/>
      <c r="CT24" s="620"/>
      <c r="CU24" s="620"/>
      <c r="CV24" s="620"/>
      <c r="CW24" s="620"/>
      <c r="CX24" s="620"/>
      <c r="CY24" s="621"/>
      <c r="CZ24" s="624">
        <v>43.3</v>
      </c>
      <c r="DA24" s="625"/>
      <c r="DB24" s="625"/>
      <c r="DC24" s="644"/>
      <c r="DD24" s="672">
        <v>5136931</v>
      </c>
      <c r="DE24" s="620"/>
      <c r="DF24" s="620"/>
      <c r="DG24" s="620"/>
      <c r="DH24" s="620"/>
      <c r="DI24" s="620"/>
      <c r="DJ24" s="620"/>
      <c r="DK24" s="621"/>
      <c r="DL24" s="672">
        <v>5079936</v>
      </c>
      <c r="DM24" s="620"/>
      <c r="DN24" s="620"/>
      <c r="DO24" s="620"/>
      <c r="DP24" s="620"/>
      <c r="DQ24" s="620"/>
      <c r="DR24" s="620"/>
      <c r="DS24" s="620"/>
      <c r="DT24" s="620"/>
      <c r="DU24" s="620"/>
      <c r="DV24" s="621"/>
      <c r="DW24" s="624">
        <v>48.7</v>
      </c>
      <c r="DX24" s="625"/>
      <c r="DY24" s="625"/>
      <c r="DZ24" s="625"/>
      <c r="EA24" s="625"/>
      <c r="EB24" s="625"/>
      <c r="EC24" s="626"/>
    </row>
    <row r="25" spans="2:133" ht="11.25" customHeight="1" x14ac:dyDescent="0.2">
      <c r="B25" s="627" t="s">
        <v>296</v>
      </c>
      <c r="C25" s="628"/>
      <c r="D25" s="628"/>
      <c r="E25" s="628"/>
      <c r="F25" s="628"/>
      <c r="G25" s="628"/>
      <c r="H25" s="628"/>
      <c r="I25" s="628"/>
      <c r="J25" s="628"/>
      <c r="K25" s="628"/>
      <c r="L25" s="628"/>
      <c r="M25" s="628"/>
      <c r="N25" s="628"/>
      <c r="O25" s="628"/>
      <c r="P25" s="628"/>
      <c r="Q25" s="629"/>
      <c r="R25" s="630">
        <v>880478</v>
      </c>
      <c r="S25" s="631"/>
      <c r="T25" s="631"/>
      <c r="U25" s="631"/>
      <c r="V25" s="631"/>
      <c r="W25" s="631"/>
      <c r="X25" s="631"/>
      <c r="Y25" s="632"/>
      <c r="Z25" s="633">
        <v>4.3</v>
      </c>
      <c r="AA25" s="633"/>
      <c r="AB25" s="633"/>
      <c r="AC25" s="633"/>
      <c r="AD25" s="634" t="s">
        <v>158</v>
      </c>
      <c r="AE25" s="634"/>
      <c r="AF25" s="634"/>
      <c r="AG25" s="634"/>
      <c r="AH25" s="634"/>
      <c r="AI25" s="634"/>
      <c r="AJ25" s="634"/>
      <c r="AK25" s="634"/>
      <c r="AL25" s="635" t="s">
        <v>158</v>
      </c>
      <c r="AM25" s="636"/>
      <c r="AN25" s="636"/>
      <c r="AO25" s="637"/>
      <c r="AP25" s="649" t="s">
        <v>297</v>
      </c>
      <c r="AQ25" s="650"/>
      <c r="AR25" s="650"/>
      <c r="AS25" s="650"/>
      <c r="AT25" s="650"/>
      <c r="AU25" s="650"/>
      <c r="AV25" s="650"/>
      <c r="AW25" s="650"/>
      <c r="AX25" s="650"/>
      <c r="AY25" s="650"/>
      <c r="AZ25" s="650"/>
      <c r="BA25" s="650"/>
      <c r="BB25" s="650"/>
      <c r="BC25" s="650"/>
      <c r="BD25" s="650"/>
      <c r="BE25" s="650"/>
      <c r="BF25" s="651"/>
      <c r="BG25" s="630" t="s">
        <v>158</v>
      </c>
      <c r="BH25" s="631"/>
      <c r="BI25" s="631"/>
      <c r="BJ25" s="631"/>
      <c r="BK25" s="631"/>
      <c r="BL25" s="631"/>
      <c r="BM25" s="631"/>
      <c r="BN25" s="632"/>
      <c r="BO25" s="633" t="s">
        <v>158</v>
      </c>
      <c r="BP25" s="633"/>
      <c r="BQ25" s="633"/>
      <c r="BR25" s="633"/>
      <c r="BS25" s="634" t="s">
        <v>158</v>
      </c>
      <c r="BT25" s="634"/>
      <c r="BU25" s="634"/>
      <c r="BV25" s="634"/>
      <c r="BW25" s="634"/>
      <c r="BX25" s="634"/>
      <c r="BY25" s="634"/>
      <c r="BZ25" s="634"/>
      <c r="CA25" s="634"/>
      <c r="CB25" s="638"/>
      <c r="CD25" s="645" t="s">
        <v>298</v>
      </c>
      <c r="CE25" s="646"/>
      <c r="CF25" s="646"/>
      <c r="CG25" s="646"/>
      <c r="CH25" s="646"/>
      <c r="CI25" s="646"/>
      <c r="CJ25" s="646"/>
      <c r="CK25" s="646"/>
      <c r="CL25" s="646"/>
      <c r="CM25" s="646"/>
      <c r="CN25" s="646"/>
      <c r="CO25" s="646"/>
      <c r="CP25" s="646"/>
      <c r="CQ25" s="647"/>
      <c r="CR25" s="630">
        <v>2510965</v>
      </c>
      <c r="CS25" s="669"/>
      <c r="CT25" s="669"/>
      <c r="CU25" s="669"/>
      <c r="CV25" s="669"/>
      <c r="CW25" s="669"/>
      <c r="CX25" s="669"/>
      <c r="CY25" s="670"/>
      <c r="CZ25" s="635">
        <v>13.5</v>
      </c>
      <c r="DA25" s="664"/>
      <c r="DB25" s="664"/>
      <c r="DC25" s="671"/>
      <c r="DD25" s="639">
        <v>2363642</v>
      </c>
      <c r="DE25" s="669"/>
      <c r="DF25" s="669"/>
      <c r="DG25" s="669"/>
      <c r="DH25" s="669"/>
      <c r="DI25" s="669"/>
      <c r="DJ25" s="669"/>
      <c r="DK25" s="670"/>
      <c r="DL25" s="639">
        <v>2347867</v>
      </c>
      <c r="DM25" s="669"/>
      <c r="DN25" s="669"/>
      <c r="DO25" s="669"/>
      <c r="DP25" s="669"/>
      <c r="DQ25" s="669"/>
      <c r="DR25" s="669"/>
      <c r="DS25" s="669"/>
      <c r="DT25" s="669"/>
      <c r="DU25" s="669"/>
      <c r="DV25" s="670"/>
      <c r="DW25" s="635">
        <v>22.5</v>
      </c>
      <c r="DX25" s="664"/>
      <c r="DY25" s="664"/>
      <c r="DZ25" s="664"/>
      <c r="EA25" s="664"/>
      <c r="EB25" s="664"/>
      <c r="EC25" s="665"/>
    </row>
    <row r="26" spans="2:133" ht="11.25" customHeight="1" x14ac:dyDescent="0.2">
      <c r="B26" s="627" t="s">
        <v>299</v>
      </c>
      <c r="C26" s="628"/>
      <c r="D26" s="628"/>
      <c r="E26" s="628"/>
      <c r="F26" s="628"/>
      <c r="G26" s="628"/>
      <c r="H26" s="628"/>
      <c r="I26" s="628"/>
      <c r="J26" s="628"/>
      <c r="K26" s="628"/>
      <c r="L26" s="628"/>
      <c r="M26" s="628"/>
      <c r="N26" s="628"/>
      <c r="O26" s="628"/>
      <c r="P26" s="628"/>
      <c r="Q26" s="629"/>
      <c r="R26" s="630" t="s">
        <v>237</v>
      </c>
      <c r="S26" s="631"/>
      <c r="T26" s="631"/>
      <c r="U26" s="631"/>
      <c r="V26" s="631"/>
      <c r="W26" s="631"/>
      <c r="X26" s="631"/>
      <c r="Y26" s="632"/>
      <c r="Z26" s="633" t="s">
        <v>158</v>
      </c>
      <c r="AA26" s="633"/>
      <c r="AB26" s="633"/>
      <c r="AC26" s="633"/>
      <c r="AD26" s="634" t="s">
        <v>158</v>
      </c>
      <c r="AE26" s="634"/>
      <c r="AF26" s="634"/>
      <c r="AG26" s="634"/>
      <c r="AH26" s="634"/>
      <c r="AI26" s="634"/>
      <c r="AJ26" s="634"/>
      <c r="AK26" s="634"/>
      <c r="AL26" s="635" t="s">
        <v>237</v>
      </c>
      <c r="AM26" s="636"/>
      <c r="AN26" s="636"/>
      <c r="AO26" s="637"/>
      <c r="AP26" s="649" t="s">
        <v>300</v>
      </c>
      <c r="AQ26" s="673"/>
      <c r="AR26" s="673"/>
      <c r="AS26" s="673"/>
      <c r="AT26" s="673"/>
      <c r="AU26" s="673"/>
      <c r="AV26" s="673"/>
      <c r="AW26" s="673"/>
      <c r="AX26" s="673"/>
      <c r="AY26" s="673"/>
      <c r="AZ26" s="673"/>
      <c r="BA26" s="673"/>
      <c r="BB26" s="673"/>
      <c r="BC26" s="673"/>
      <c r="BD26" s="673"/>
      <c r="BE26" s="673"/>
      <c r="BF26" s="651"/>
      <c r="BG26" s="630" t="s">
        <v>237</v>
      </c>
      <c r="BH26" s="631"/>
      <c r="BI26" s="631"/>
      <c r="BJ26" s="631"/>
      <c r="BK26" s="631"/>
      <c r="BL26" s="631"/>
      <c r="BM26" s="631"/>
      <c r="BN26" s="632"/>
      <c r="BO26" s="633" t="s">
        <v>158</v>
      </c>
      <c r="BP26" s="633"/>
      <c r="BQ26" s="633"/>
      <c r="BR26" s="633"/>
      <c r="BS26" s="634" t="s">
        <v>237</v>
      </c>
      <c r="BT26" s="634"/>
      <c r="BU26" s="634"/>
      <c r="BV26" s="634"/>
      <c r="BW26" s="634"/>
      <c r="BX26" s="634"/>
      <c r="BY26" s="634"/>
      <c r="BZ26" s="634"/>
      <c r="CA26" s="634"/>
      <c r="CB26" s="638"/>
      <c r="CD26" s="645" t="s">
        <v>301</v>
      </c>
      <c r="CE26" s="646"/>
      <c r="CF26" s="646"/>
      <c r="CG26" s="646"/>
      <c r="CH26" s="646"/>
      <c r="CI26" s="646"/>
      <c r="CJ26" s="646"/>
      <c r="CK26" s="646"/>
      <c r="CL26" s="646"/>
      <c r="CM26" s="646"/>
      <c r="CN26" s="646"/>
      <c r="CO26" s="646"/>
      <c r="CP26" s="646"/>
      <c r="CQ26" s="647"/>
      <c r="CR26" s="630">
        <v>1546274</v>
      </c>
      <c r="CS26" s="631"/>
      <c r="CT26" s="631"/>
      <c r="CU26" s="631"/>
      <c r="CV26" s="631"/>
      <c r="CW26" s="631"/>
      <c r="CX26" s="631"/>
      <c r="CY26" s="632"/>
      <c r="CZ26" s="635">
        <v>8.3000000000000007</v>
      </c>
      <c r="DA26" s="664"/>
      <c r="DB26" s="664"/>
      <c r="DC26" s="671"/>
      <c r="DD26" s="639">
        <v>1498468</v>
      </c>
      <c r="DE26" s="631"/>
      <c r="DF26" s="631"/>
      <c r="DG26" s="631"/>
      <c r="DH26" s="631"/>
      <c r="DI26" s="631"/>
      <c r="DJ26" s="631"/>
      <c r="DK26" s="632"/>
      <c r="DL26" s="639" t="s">
        <v>158</v>
      </c>
      <c r="DM26" s="631"/>
      <c r="DN26" s="631"/>
      <c r="DO26" s="631"/>
      <c r="DP26" s="631"/>
      <c r="DQ26" s="631"/>
      <c r="DR26" s="631"/>
      <c r="DS26" s="631"/>
      <c r="DT26" s="631"/>
      <c r="DU26" s="631"/>
      <c r="DV26" s="632"/>
      <c r="DW26" s="635" t="s">
        <v>158</v>
      </c>
      <c r="DX26" s="664"/>
      <c r="DY26" s="664"/>
      <c r="DZ26" s="664"/>
      <c r="EA26" s="664"/>
      <c r="EB26" s="664"/>
      <c r="EC26" s="665"/>
    </row>
    <row r="27" spans="2:133" ht="11.25" customHeight="1" x14ac:dyDescent="0.2">
      <c r="B27" s="627" t="s">
        <v>302</v>
      </c>
      <c r="C27" s="628"/>
      <c r="D27" s="628"/>
      <c r="E27" s="628"/>
      <c r="F27" s="628"/>
      <c r="G27" s="628"/>
      <c r="H27" s="628"/>
      <c r="I27" s="628"/>
      <c r="J27" s="628"/>
      <c r="K27" s="628"/>
      <c r="L27" s="628"/>
      <c r="M27" s="628"/>
      <c r="N27" s="628"/>
      <c r="O27" s="628"/>
      <c r="P27" s="628"/>
      <c r="Q27" s="629"/>
      <c r="R27" s="630">
        <v>10989446</v>
      </c>
      <c r="S27" s="631"/>
      <c r="T27" s="631"/>
      <c r="U27" s="631"/>
      <c r="V27" s="631"/>
      <c r="W27" s="631"/>
      <c r="X27" s="631"/>
      <c r="Y27" s="632"/>
      <c r="Z27" s="633">
        <v>54</v>
      </c>
      <c r="AA27" s="633"/>
      <c r="AB27" s="633"/>
      <c r="AC27" s="633"/>
      <c r="AD27" s="634">
        <v>10108968</v>
      </c>
      <c r="AE27" s="634"/>
      <c r="AF27" s="634"/>
      <c r="AG27" s="634"/>
      <c r="AH27" s="634"/>
      <c r="AI27" s="634"/>
      <c r="AJ27" s="634"/>
      <c r="AK27" s="634"/>
      <c r="AL27" s="635">
        <v>100</v>
      </c>
      <c r="AM27" s="636"/>
      <c r="AN27" s="636"/>
      <c r="AO27" s="637"/>
      <c r="AP27" s="627" t="s">
        <v>303</v>
      </c>
      <c r="AQ27" s="628"/>
      <c r="AR27" s="628"/>
      <c r="AS27" s="628"/>
      <c r="AT27" s="628"/>
      <c r="AU27" s="628"/>
      <c r="AV27" s="628"/>
      <c r="AW27" s="628"/>
      <c r="AX27" s="628"/>
      <c r="AY27" s="628"/>
      <c r="AZ27" s="628"/>
      <c r="BA27" s="628"/>
      <c r="BB27" s="628"/>
      <c r="BC27" s="628"/>
      <c r="BD27" s="628"/>
      <c r="BE27" s="628"/>
      <c r="BF27" s="629"/>
      <c r="BG27" s="630">
        <v>2932341</v>
      </c>
      <c r="BH27" s="631"/>
      <c r="BI27" s="631"/>
      <c r="BJ27" s="631"/>
      <c r="BK27" s="631"/>
      <c r="BL27" s="631"/>
      <c r="BM27" s="631"/>
      <c r="BN27" s="632"/>
      <c r="BO27" s="633">
        <v>100</v>
      </c>
      <c r="BP27" s="633"/>
      <c r="BQ27" s="633"/>
      <c r="BR27" s="633"/>
      <c r="BS27" s="634" t="s">
        <v>158</v>
      </c>
      <c r="BT27" s="634"/>
      <c r="BU27" s="634"/>
      <c r="BV27" s="634"/>
      <c r="BW27" s="634"/>
      <c r="BX27" s="634"/>
      <c r="BY27" s="634"/>
      <c r="BZ27" s="634"/>
      <c r="CA27" s="634"/>
      <c r="CB27" s="638"/>
      <c r="CD27" s="645" t="s">
        <v>304</v>
      </c>
      <c r="CE27" s="646"/>
      <c r="CF27" s="646"/>
      <c r="CG27" s="646"/>
      <c r="CH27" s="646"/>
      <c r="CI27" s="646"/>
      <c r="CJ27" s="646"/>
      <c r="CK27" s="646"/>
      <c r="CL27" s="646"/>
      <c r="CM27" s="646"/>
      <c r="CN27" s="646"/>
      <c r="CO27" s="646"/>
      <c r="CP27" s="646"/>
      <c r="CQ27" s="647"/>
      <c r="CR27" s="630">
        <v>3606969</v>
      </c>
      <c r="CS27" s="669"/>
      <c r="CT27" s="669"/>
      <c r="CU27" s="669"/>
      <c r="CV27" s="669"/>
      <c r="CW27" s="669"/>
      <c r="CX27" s="669"/>
      <c r="CY27" s="670"/>
      <c r="CZ27" s="635">
        <v>19.399999999999999</v>
      </c>
      <c r="DA27" s="664"/>
      <c r="DB27" s="664"/>
      <c r="DC27" s="671"/>
      <c r="DD27" s="639">
        <v>932715</v>
      </c>
      <c r="DE27" s="669"/>
      <c r="DF27" s="669"/>
      <c r="DG27" s="669"/>
      <c r="DH27" s="669"/>
      <c r="DI27" s="669"/>
      <c r="DJ27" s="669"/>
      <c r="DK27" s="670"/>
      <c r="DL27" s="639">
        <v>891495</v>
      </c>
      <c r="DM27" s="669"/>
      <c r="DN27" s="669"/>
      <c r="DO27" s="669"/>
      <c r="DP27" s="669"/>
      <c r="DQ27" s="669"/>
      <c r="DR27" s="669"/>
      <c r="DS27" s="669"/>
      <c r="DT27" s="669"/>
      <c r="DU27" s="669"/>
      <c r="DV27" s="670"/>
      <c r="DW27" s="635">
        <v>8.5</v>
      </c>
      <c r="DX27" s="664"/>
      <c r="DY27" s="664"/>
      <c r="DZ27" s="664"/>
      <c r="EA27" s="664"/>
      <c r="EB27" s="664"/>
      <c r="EC27" s="665"/>
    </row>
    <row r="28" spans="2:133" ht="11.25" customHeight="1" x14ac:dyDescent="0.2">
      <c r="B28" s="627" t="s">
        <v>305</v>
      </c>
      <c r="C28" s="628"/>
      <c r="D28" s="628"/>
      <c r="E28" s="628"/>
      <c r="F28" s="628"/>
      <c r="G28" s="628"/>
      <c r="H28" s="628"/>
      <c r="I28" s="628"/>
      <c r="J28" s="628"/>
      <c r="K28" s="628"/>
      <c r="L28" s="628"/>
      <c r="M28" s="628"/>
      <c r="N28" s="628"/>
      <c r="O28" s="628"/>
      <c r="P28" s="628"/>
      <c r="Q28" s="629"/>
      <c r="R28" s="630">
        <v>3282</v>
      </c>
      <c r="S28" s="631"/>
      <c r="T28" s="631"/>
      <c r="U28" s="631"/>
      <c r="V28" s="631"/>
      <c r="W28" s="631"/>
      <c r="X28" s="631"/>
      <c r="Y28" s="632"/>
      <c r="Z28" s="633">
        <v>0</v>
      </c>
      <c r="AA28" s="633"/>
      <c r="AB28" s="633"/>
      <c r="AC28" s="633"/>
      <c r="AD28" s="634">
        <v>3282</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306</v>
      </c>
      <c r="CE28" s="646"/>
      <c r="CF28" s="646"/>
      <c r="CG28" s="646"/>
      <c r="CH28" s="646"/>
      <c r="CI28" s="646"/>
      <c r="CJ28" s="646"/>
      <c r="CK28" s="646"/>
      <c r="CL28" s="646"/>
      <c r="CM28" s="646"/>
      <c r="CN28" s="646"/>
      <c r="CO28" s="646"/>
      <c r="CP28" s="646"/>
      <c r="CQ28" s="647"/>
      <c r="CR28" s="630">
        <v>1939669</v>
      </c>
      <c r="CS28" s="631"/>
      <c r="CT28" s="631"/>
      <c r="CU28" s="631"/>
      <c r="CV28" s="631"/>
      <c r="CW28" s="631"/>
      <c r="CX28" s="631"/>
      <c r="CY28" s="632"/>
      <c r="CZ28" s="635">
        <v>10.4</v>
      </c>
      <c r="DA28" s="664"/>
      <c r="DB28" s="664"/>
      <c r="DC28" s="671"/>
      <c r="DD28" s="639">
        <v>1840574</v>
      </c>
      <c r="DE28" s="631"/>
      <c r="DF28" s="631"/>
      <c r="DG28" s="631"/>
      <c r="DH28" s="631"/>
      <c r="DI28" s="631"/>
      <c r="DJ28" s="631"/>
      <c r="DK28" s="632"/>
      <c r="DL28" s="639">
        <v>1840574</v>
      </c>
      <c r="DM28" s="631"/>
      <c r="DN28" s="631"/>
      <c r="DO28" s="631"/>
      <c r="DP28" s="631"/>
      <c r="DQ28" s="631"/>
      <c r="DR28" s="631"/>
      <c r="DS28" s="631"/>
      <c r="DT28" s="631"/>
      <c r="DU28" s="631"/>
      <c r="DV28" s="632"/>
      <c r="DW28" s="635">
        <v>17.600000000000001</v>
      </c>
      <c r="DX28" s="664"/>
      <c r="DY28" s="664"/>
      <c r="DZ28" s="664"/>
      <c r="EA28" s="664"/>
      <c r="EB28" s="664"/>
      <c r="EC28" s="665"/>
    </row>
    <row r="29" spans="2:133" ht="11.25" customHeight="1" x14ac:dyDescent="0.2">
      <c r="B29" s="627" t="s">
        <v>307</v>
      </c>
      <c r="C29" s="628"/>
      <c r="D29" s="628"/>
      <c r="E29" s="628"/>
      <c r="F29" s="628"/>
      <c r="G29" s="628"/>
      <c r="H29" s="628"/>
      <c r="I29" s="628"/>
      <c r="J29" s="628"/>
      <c r="K29" s="628"/>
      <c r="L29" s="628"/>
      <c r="M29" s="628"/>
      <c r="N29" s="628"/>
      <c r="O29" s="628"/>
      <c r="P29" s="628"/>
      <c r="Q29" s="629"/>
      <c r="R29" s="630">
        <v>60979</v>
      </c>
      <c r="S29" s="631"/>
      <c r="T29" s="631"/>
      <c r="U29" s="631"/>
      <c r="V29" s="631"/>
      <c r="W29" s="631"/>
      <c r="X29" s="631"/>
      <c r="Y29" s="632"/>
      <c r="Z29" s="633">
        <v>0.3</v>
      </c>
      <c r="AA29" s="633"/>
      <c r="AB29" s="633"/>
      <c r="AC29" s="633"/>
      <c r="AD29" s="634" t="s">
        <v>158</v>
      </c>
      <c r="AE29" s="634"/>
      <c r="AF29" s="634"/>
      <c r="AG29" s="634"/>
      <c r="AH29" s="634"/>
      <c r="AI29" s="634"/>
      <c r="AJ29" s="634"/>
      <c r="AK29" s="634"/>
      <c r="AL29" s="635" t="s">
        <v>158</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7" t="s">
        <v>308</v>
      </c>
      <c r="CE29" s="678"/>
      <c r="CF29" s="645" t="s">
        <v>73</v>
      </c>
      <c r="CG29" s="646"/>
      <c r="CH29" s="646"/>
      <c r="CI29" s="646"/>
      <c r="CJ29" s="646"/>
      <c r="CK29" s="646"/>
      <c r="CL29" s="646"/>
      <c r="CM29" s="646"/>
      <c r="CN29" s="646"/>
      <c r="CO29" s="646"/>
      <c r="CP29" s="646"/>
      <c r="CQ29" s="647"/>
      <c r="CR29" s="630">
        <v>1939669</v>
      </c>
      <c r="CS29" s="669"/>
      <c r="CT29" s="669"/>
      <c r="CU29" s="669"/>
      <c r="CV29" s="669"/>
      <c r="CW29" s="669"/>
      <c r="CX29" s="669"/>
      <c r="CY29" s="670"/>
      <c r="CZ29" s="635">
        <v>10.4</v>
      </c>
      <c r="DA29" s="664"/>
      <c r="DB29" s="664"/>
      <c r="DC29" s="671"/>
      <c r="DD29" s="639">
        <v>1840574</v>
      </c>
      <c r="DE29" s="669"/>
      <c r="DF29" s="669"/>
      <c r="DG29" s="669"/>
      <c r="DH29" s="669"/>
      <c r="DI29" s="669"/>
      <c r="DJ29" s="669"/>
      <c r="DK29" s="670"/>
      <c r="DL29" s="639">
        <v>1840574</v>
      </c>
      <c r="DM29" s="669"/>
      <c r="DN29" s="669"/>
      <c r="DO29" s="669"/>
      <c r="DP29" s="669"/>
      <c r="DQ29" s="669"/>
      <c r="DR29" s="669"/>
      <c r="DS29" s="669"/>
      <c r="DT29" s="669"/>
      <c r="DU29" s="669"/>
      <c r="DV29" s="670"/>
      <c r="DW29" s="635">
        <v>17.600000000000001</v>
      </c>
      <c r="DX29" s="664"/>
      <c r="DY29" s="664"/>
      <c r="DZ29" s="664"/>
      <c r="EA29" s="664"/>
      <c r="EB29" s="664"/>
      <c r="EC29" s="665"/>
    </row>
    <row r="30" spans="2:133" ht="11.25" customHeight="1" x14ac:dyDescent="0.2">
      <c r="B30" s="627" t="s">
        <v>309</v>
      </c>
      <c r="C30" s="628"/>
      <c r="D30" s="628"/>
      <c r="E30" s="628"/>
      <c r="F30" s="628"/>
      <c r="G30" s="628"/>
      <c r="H30" s="628"/>
      <c r="I30" s="628"/>
      <c r="J30" s="628"/>
      <c r="K30" s="628"/>
      <c r="L30" s="628"/>
      <c r="M30" s="628"/>
      <c r="N30" s="628"/>
      <c r="O30" s="628"/>
      <c r="P30" s="628"/>
      <c r="Q30" s="629"/>
      <c r="R30" s="630">
        <v>200701</v>
      </c>
      <c r="S30" s="631"/>
      <c r="T30" s="631"/>
      <c r="U30" s="631"/>
      <c r="V30" s="631"/>
      <c r="W30" s="631"/>
      <c r="X30" s="631"/>
      <c r="Y30" s="632"/>
      <c r="Z30" s="633">
        <v>1</v>
      </c>
      <c r="AA30" s="633"/>
      <c r="AB30" s="633"/>
      <c r="AC30" s="633"/>
      <c r="AD30" s="634" t="s">
        <v>237</v>
      </c>
      <c r="AE30" s="634"/>
      <c r="AF30" s="634"/>
      <c r="AG30" s="634"/>
      <c r="AH30" s="634"/>
      <c r="AI30" s="634"/>
      <c r="AJ30" s="634"/>
      <c r="AK30" s="634"/>
      <c r="AL30" s="635" t="s">
        <v>158</v>
      </c>
      <c r="AM30" s="636"/>
      <c r="AN30" s="636"/>
      <c r="AO30" s="637"/>
      <c r="AP30" s="609" t="s">
        <v>226</v>
      </c>
      <c r="AQ30" s="610"/>
      <c r="AR30" s="610"/>
      <c r="AS30" s="610"/>
      <c r="AT30" s="610"/>
      <c r="AU30" s="610"/>
      <c r="AV30" s="610"/>
      <c r="AW30" s="610"/>
      <c r="AX30" s="610"/>
      <c r="AY30" s="610"/>
      <c r="AZ30" s="610"/>
      <c r="BA30" s="610"/>
      <c r="BB30" s="610"/>
      <c r="BC30" s="610"/>
      <c r="BD30" s="610"/>
      <c r="BE30" s="610"/>
      <c r="BF30" s="611"/>
      <c r="BG30" s="609" t="s">
        <v>310</v>
      </c>
      <c r="BH30" s="683"/>
      <c r="BI30" s="683"/>
      <c r="BJ30" s="683"/>
      <c r="BK30" s="683"/>
      <c r="BL30" s="683"/>
      <c r="BM30" s="683"/>
      <c r="BN30" s="683"/>
      <c r="BO30" s="683"/>
      <c r="BP30" s="683"/>
      <c r="BQ30" s="684"/>
      <c r="BR30" s="609" t="s">
        <v>311</v>
      </c>
      <c r="BS30" s="683"/>
      <c r="BT30" s="683"/>
      <c r="BU30" s="683"/>
      <c r="BV30" s="683"/>
      <c r="BW30" s="683"/>
      <c r="BX30" s="683"/>
      <c r="BY30" s="683"/>
      <c r="BZ30" s="683"/>
      <c r="CA30" s="683"/>
      <c r="CB30" s="684"/>
      <c r="CD30" s="679"/>
      <c r="CE30" s="680"/>
      <c r="CF30" s="645" t="s">
        <v>312</v>
      </c>
      <c r="CG30" s="646"/>
      <c r="CH30" s="646"/>
      <c r="CI30" s="646"/>
      <c r="CJ30" s="646"/>
      <c r="CK30" s="646"/>
      <c r="CL30" s="646"/>
      <c r="CM30" s="646"/>
      <c r="CN30" s="646"/>
      <c r="CO30" s="646"/>
      <c r="CP30" s="646"/>
      <c r="CQ30" s="647"/>
      <c r="CR30" s="630">
        <v>1846013</v>
      </c>
      <c r="CS30" s="631"/>
      <c r="CT30" s="631"/>
      <c r="CU30" s="631"/>
      <c r="CV30" s="631"/>
      <c r="CW30" s="631"/>
      <c r="CX30" s="631"/>
      <c r="CY30" s="632"/>
      <c r="CZ30" s="635">
        <v>9.9</v>
      </c>
      <c r="DA30" s="664"/>
      <c r="DB30" s="664"/>
      <c r="DC30" s="671"/>
      <c r="DD30" s="639">
        <v>1764676</v>
      </c>
      <c r="DE30" s="631"/>
      <c r="DF30" s="631"/>
      <c r="DG30" s="631"/>
      <c r="DH30" s="631"/>
      <c r="DI30" s="631"/>
      <c r="DJ30" s="631"/>
      <c r="DK30" s="632"/>
      <c r="DL30" s="639">
        <v>1764676</v>
      </c>
      <c r="DM30" s="631"/>
      <c r="DN30" s="631"/>
      <c r="DO30" s="631"/>
      <c r="DP30" s="631"/>
      <c r="DQ30" s="631"/>
      <c r="DR30" s="631"/>
      <c r="DS30" s="631"/>
      <c r="DT30" s="631"/>
      <c r="DU30" s="631"/>
      <c r="DV30" s="632"/>
      <c r="DW30" s="635">
        <v>16.899999999999999</v>
      </c>
      <c r="DX30" s="664"/>
      <c r="DY30" s="664"/>
      <c r="DZ30" s="664"/>
      <c r="EA30" s="664"/>
      <c r="EB30" s="664"/>
      <c r="EC30" s="665"/>
    </row>
    <row r="31" spans="2:133" ht="11.25" customHeight="1" x14ac:dyDescent="0.2">
      <c r="B31" s="627" t="s">
        <v>313</v>
      </c>
      <c r="C31" s="628"/>
      <c r="D31" s="628"/>
      <c r="E31" s="628"/>
      <c r="F31" s="628"/>
      <c r="G31" s="628"/>
      <c r="H31" s="628"/>
      <c r="I31" s="628"/>
      <c r="J31" s="628"/>
      <c r="K31" s="628"/>
      <c r="L31" s="628"/>
      <c r="M31" s="628"/>
      <c r="N31" s="628"/>
      <c r="O31" s="628"/>
      <c r="P31" s="628"/>
      <c r="Q31" s="629"/>
      <c r="R31" s="630">
        <v>17692</v>
      </c>
      <c r="S31" s="631"/>
      <c r="T31" s="631"/>
      <c r="U31" s="631"/>
      <c r="V31" s="631"/>
      <c r="W31" s="631"/>
      <c r="X31" s="631"/>
      <c r="Y31" s="632"/>
      <c r="Z31" s="633">
        <v>0.1</v>
      </c>
      <c r="AA31" s="633"/>
      <c r="AB31" s="633"/>
      <c r="AC31" s="633"/>
      <c r="AD31" s="634" t="s">
        <v>158</v>
      </c>
      <c r="AE31" s="634"/>
      <c r="AF31" s="634"/>
      <c r="AG31" s="634"/>
      <c r="AH31" s="634"/>
      <c r="AI31" s="634"/>
      <c r="AJ31" s="634"/>
      <c r="AK31" s="634"/>
      <c r="AL31" s="635" t="s">
        <v>237</v>
      </c>
      <c r="AM31" s="636"/>
      <c r="AN31" s="636"/>
      <c r="AO31" s="637"/>
      <c r="AP31" s="687" t="s">
        <v>314</v>
      </c>
      <c r="AQ31" s="688"/>
      <c r="AR31" s="688"/>
      <c r="AS31" s="688"/>
      <c r="AT31" s="693" t="s">
        <v>315</v>
      </c>
      <c r="AU31" s="217"/>
      <c r="AV31" s="217"/>
      <c r="AW31" s="217"/>
      <c r="AX31" s="616" t="s">
        <v>193</v>
      </c>
      <c r="AY31" s="617"/>
      <c r="AZ31" s="617"/>
      <c r="BA31" s="617"/>
      <c r="BB31" s="617"/>
      <c r="BC31" s="617"/>
      <c r="BD31" s="617"/>
      <c r="BE31" s="617"/>
      <c r="BF31" s="618"/>
      <c r="BG31" s="698">
        <v>98.8</v>
      </c>
      <c r="BH31" s="685"/>
      <c r="BI31" s="685"/>
      <c r="BJ31" s="685"/>
      <c r="BK31" s="685"/>
      <c r="BL31" s="685"/>
      <c r="BM31" s="625">
        <v>92.5</v>
      </c>
      <c r="BN31" s="685"/>
      <c r="BO31" s="685"/>
      <c r="BP31" s="685"/>
      <c r="BQ31" s="686"/>
      <c r="BR31" s="698">
        <v>96.3</v>
      </c>
      <c r="BS31" s="685"/>
      <c r="BT31" s="685"/>
      <c r="BU31" s="685"/>
      <c r="BV31" s="685"/>
      <c r="BW31" s="685"/>
      <c r="BX31" s="625">
        <v>90.3</v>
      </c>
      <c r="BY31" s="685"/>
      <c r="BZ31" s="685"/>
      <c r="CA31" s="685"/>
      <c r="CB31" s="686"/>
      <c r="CD31" s="679"/>
      <c r="CE31" s="680"/>
      <c r="CF31" s="645" t="s">
        <v>316</v>
      </c>
      <c r="CG31" s="646"/>
      <c r="CH31" s="646"/>
      <c r="CI31" s="646"/>
      <c r="CJ31" s="646"/>
      <c r="CK31" s="646"/>
      <c r="CL31" s="646"/>
      <c r="CM31" s="646"/>
      <c r="CN31" s="646"/>
      <c r="CO31" s="646"/>
      <c r="CP31" s="646"/>
      <c r="CQ31" s="647"/>
      <c r="CR31" s="630">
        <v>93656</v>
      </c>
      <c r="CS31" s="669"/>
      <c r="CT31" s="669"/>
      <c r="CU31" s="669"/>
      <c r="CV31" s="669"/>
      <c r="CW31" s="669"/>
      <c r="CX31" s="669"/>
      <c r="CY31" s="670"/>
      <c r="CZ31" s="635">
        <v>0.5</v>
      </c>
      <c r="DA31" s="664"/>
      <c r="DB31" s="664"/>
      <c r="DC31" s="671"/>
      <c r="DD31" s="639">
        <v>75898</v>
      </c>
      <c r="DE31" s="669"/>
      <c r="DF31" s="669"/>
      <c r="DG31" s="669"/>
      <c r="DH31" s="669"/>
      <c r="DI31" s="669"/>
      <c r="DJ31" s="669"/>
      <c r="DK31" s="670"/>
      <c r="DL31" s="639">
        <v>75898</v>
      </c>
      <c r="DM31" s="669"/>
      <c r="DN31" s="669"/>
      <c r="DO31" s="669"/>
      <c r="DP31" s="669"/>
      <c r="DQ31" s="669"/>
      <c r="DR31" s="669"/>
      <c r="DS31" s="669"/>
      <c r="DT31" s="669"/>
      <c r="DU31" s="669"/>
      <c r="DV31" s="670"/>
      <c r="DW31" s="635">
        <v>0.7</v>
      </c>
      <c r="DX31" s="664"/>
      <c r="DY31" s="664"/>
      <c r="DZ31" s="664"/>
      <c r="EA31" s="664"/>
      <c r="EB31" s="664"/>
      <c r="EC31" s="665"/>
    </row>
    <row r="32" spans="2:133" ht="11.25" customHeight="1" x14ac:dyDescent="0.2">
      <c r="B32" s="627" t="s">
        <v>317</v>
      </c>
      <c r="C32" s="628"/>
      <c r="D32" s="628"/>
      <c r="E32" s="628"/>
      <c r="F32" s="628"/>
      <c r="G32" s="628"/>
      <c r="H32" s="628"/>
      <c r="I32" s="628"/>
      <c r="J32" s="628"/>
      <c r="K32" s="628"/>
      <c r="L32" s="628"/>
      <c r="M32" s="628"/>
      <c r="N32" s="628"/>
      <c r="O32" s="628"/>
      <c r="P32" s="628"/>
      <c r="Q32" s="629"/>
      <c r="R32" s="630">
        <v>3615577</v>
      </c>
      <c r="S32" s="631"/>
      <c r="T32" s="631"/>
      <c r="U32" s="631"/>
      <c r="V32" s="631"/>
      <c r="W32" s="631"/>
      <c r="X32" s="631"/>
      <c r="Y32" s="632"/>
      <c r="Z32" s="633">
        <v>17.8</v>
      </c>
      <c r="AA32" s="633"/>
      <c r="AB32" s="633"/>
      <c r="AC32" s="633"/>
      <c r="AD32" s="634" t="s">
        <v>158</v>
      </c>
      <c r="AE32" s="634"/>
      <c r="AF32" s="634"/>
      <c r="AG32" s="634"/>
      <c r="AH32" s="634"/>
      <c r="AI32" s="634"/>
      <c r="AJ32" s="634"/>
      <c r="AK32" s="634"/>
      <c r="AL32" s="635" t="s">
        <v>158</v>
      </c>
      <c r="AM32" s="636"/>
      <c r="AN32" s="636"/>
      <c r="AO32" s="637"/>
      <c r="AP32" s="689"/>
      <c r="AQ32" s="690"/>
      <c r="AR32" s="690"/>
      <c r="AS32" s="690"/>
      <c r="AT32" s="694"/>
      <c r="AU32" s="216" t="s">
        <v>318</v>
      </c>
      <c r="AV32" s="216"/>
      <c r="AW32" s="216"/>
      <c r="AX32" s="627" t="s">
        <v>319</v>
      </c>
      <c r="AY32" s="628"/>
      <c r="AZ32" s="628"/>
      <c r="BA32" s="628"/>
      <c r="BB32" s="628"/>
      <c r="BC32" s="628"/>
      <c r="BD32" s="628"/>
      <c r="BE32" s="628"/>
      <c r="BF32" s="629"/>
      <c r="BG32" s="699">
        <v>99.1</v>
      </c>
      <c r="BH32" s="669"/>
      <c r="BI32" s="669"/>
      <c r="BJ32" s="669"/>
      <c r="BK32" s="669"/>
      <c r="BL32" s="669"/>
      <c r="BM32" s="636">
        <v>94.5</v>
      </c>
      <c r="BN32" s="696"/>
      <c r="BO32" s="696"/>
      <c r="BP32" s="696"/>
      <c r="BQ32" s="697"/>
      <c r="BR32" s="699">
        <v>98.6</v>
      </c>
      <c r="BS32" s="669"/>
      <c r="BT32" s="669"/>
      <c r="BU32" s="669"/>
      <c r="BV32" s="669"/>
      <c r="BW32" s="669"/>
      <c r="BX32" s="636">
        <v>93.8</v>
      </c>
      <c r="BY32" s="696"/>
      <c r="BZ32" s="696"/>
      <c r="CA32" s="696"/>
      <c r="CB32" s="697"/>
      <c r="CD32" s="681"/>
      <c r="CE32" s="682"/>
      <c r="CF32" s="645" t="s">
        <v>320</v>
      </c>
      <c r="CG32" s="646"/>
      <c r="CH32" s="646"/>
      <c r="CI32" s="646"/>
      <c r="CJ32" s="646"/>
      <c r="CK32" s="646"/>
      <c r="CL32" s="646"/>
      <c r="CM32" s="646"/>
      <c r="CN32" s="646"/>
      <c r="CO32" s="646"/>
      <c r="CP32" s="646"/>
      <c r="CQ32" s="647"/>
      <c r="CR32" s="630" t="s">
        <v>158</v>
      </c>
      <c r="CS32" s="631"/>
      <c r="CT32" s="631"/>
      <c r="CU32" s="631"/>
      <c r="CV32" s="631"/>
      <c r="CW32" s="631"/>
      <c r="CX32" s="631"/>
      <c r="CY32" s="632"/>
      <c r="CZ32" s="635" t="s">
        <v>158</v>
      </c>
      <c r="DA32" s="664"/>
      <c r="DB32" s="664"/>
      <c r="DC32" s="671"/>
      <c r="DD32" s="639" t="s">
        <v>158</v>
      </c>
      <c r="DE32" s="631"/>
      <c r="DF32" s="631"/>
      <c r="DG32" s="631"/>
      <c r="DH32" s="631"/>
      <c r="DI32" s="631"/>
      <c r="DJ32" s="631"/>
      <c r="DK32" s="632"/>
      <c r="DL32" s="639" t="s">
        <v>158</v>
      </c>
      <c r="DM32" s="631"/>
      <c r="DN32" s="631"/>
      <c r="DO32" s="631"/>
      <c r="DP32" s="631"/>
      <c r="DQ32" s="631"/>
      <c r="DR32" s="631"/>
      <c r="DS32" s="631"/>
      <c r="DT32" s="631"/>
      <c r="DU32" s="631"/>
      <c r="DV32" s="632"/>
      <c r="DW32" s="635" t="s">
        <v>158</v>
      </c>
      <c r="DX32" s="664"/>
      <c r="DY32" s="664"/>
      <c r="DZ32" s="664"/>
      <c r="EA32" s="664"/>
      <c r="EB32" s="664"/>
      <c r="EC32" s="665"/>
    </row>
    <row r="33" spans="2:133" ht="11.25" customHeight="1" x14ac:dyDescent="0.2">
      <c r="B33" s="666" t="s">
        <v>321</v>
      </c>
      <c r="C33" s="667"/>
      <c r="D33" s="667"/>
      <c r="E33" s="667"/>
      <c r="F33" s="667"/>
      <c r="G33" s="667"/>
      <c r="H33" s="667"/>
      <c r="I33" s="667"/>
      <c r="J33" s="667"/>
      <c r="K33" s="667"/>
      <c r="L33" s="667"/>
      <c r="M33" s="667"/>
      <c r="N33" s="667"/>
      <c r="O33" s="667"/>
      <c r="P33" s="667"/>
      <c r="Q33" s="668"/>
      <c r="R33" s="630" t="s">
        <v>158</v>
      </c>
      <c r="S33" s="631"/>
      <c r="T33" s="631"/>
      <c r="U33" s="631"/>
      <c r="V33" s="631"/>
      <c r="W33" s="631"/>
      <c r="X33" s="631"/>
      <c r="Y33" s="632"/>
      <c r="Z33" s="633" t="s">
        <v>158</v>
      </c>
      <c r="AA33" s="633"/>
      <c r="AB33" s="633"/>
      <c r="AC33" s="633"/>
      <c r="AD33" s="634" t="s">
        <v>158</v>
      </c>
      <c r="AE33" s="634"/>
      <c r="AF33" s="634"/>
      <c r="AG33" s="634"/>
      <c r="AH33" s="634"/>
      <c r="AI33" s="634"/>
      <c r="AJ33" s="634"/>
      <c r="AK33" s="634"/>
      <c r="AL33" s="635" t="s">
        <v>158</v>
      </c>
      <c r="AM33" s="636"/>
      <c r="AN33" s="636"/>
      <c r="AO33" s="637"/>
      <c r="AP33" s="691"/>
      <c r="AQ33" s="692"/>
      <c r="AR33" s="692"/>
      <c r="AS33" s="692"/>
      <c r="AT33" s="695"/>
      <c r="AU33" s="218"/>
      <c r="AV33" s="218"/>
      <c r="AW33" s="218"/>
      <c r="AX33" s="674" t="s">
        <v>322</v>
      </c>
      <c r="AY33" s="675"/>
      <c r="AZ33" s="675"/>
      <c r="BA33" s="675"/>
      <c r="BB33" s="675"/>
      <c r="BC33" s="675"/>
      <c r="BD33" s="675"/>
      <c r="BE33" s="675"/>
      <c r="BF33" s="676"/>
      <c r="BG33" s="700">
        <v>98.5</v>
      </c>
      <c r="BH33" s="701"/>
      <c r="BI33" s="701"/>
      <c r="BJ33" s="701"/>
      <c r="BK33" s="701"/>
      <c r="BL33" s="701"/>
      <c r="BM33" s="702">
        <v>89.9</v>
      </c>
      <c r="BN33" s="701"/>
      <c r="BO33" s="701"/>
      <c r="BP33" s="701"/>
      <c r="BQ33" s="703"/>
      <c r="BR33" s="700">
        <v>94.1</v>
      </c>
      <c r="BS33" s="701"/>
      <c r="BT33" s="701"/>
      <c r="BU33" s="701"/>
      <c r="BV33" s="701"/>
      <c r="BW33" s="701"/>
      <c r="BX33" s="702">
        <v>86.4</v>
      </c>
      <c r="BY33" s="701"/>
      <c r="BZ33" s="701"/>
      <c r="CA33" s="701"/>
      <c r="CB33" s="703"/>
      <c r="CD33" s="645" t="s">
        <v>323</v>
      </c>
      <c r="CE33" s="646"/>
      <c r="CF33" s="646"/>
      <c r="CG33" s="646"/>
      <c r="CH33" s="646"/>
      <c r="CI33" s="646"/>
      <c r="CJ33" s="646"/>
      <c r="CK33" s="646"/>
      <c r="CL33" s="646"/>
      <c r="CM33" s="646"/>
      <c r="CN33" s="646"/>
      <c r="CO33" s="646"/>
      <c r="CP33" s="646"/>
      <c r="CQ33" s="647"/>
      <c r="CR33" s="630">
        <v>8400197</v>
      </c>
      <c r="CS33" s="669"/>
      <c r="CT33" s="669"/>
      <c r="CU33" s="669"/>
      <c r="CV33" s="669"/>
      <c r="CW33" s="669"/>
      <c r="CX33" s="669"/>
      <c r="CY33" s="670"/>
      <c r="CZ33" s="635">
        <v>45.1</v>
      </c>
      <c r="DA33" s="664"/>
      <c r="DB33" s="664"/>
      <c r="DC33" s="671"/>
      <c r="DD33" s="639">
        <v>5871781</v>
      </c>
      <c r="DE33" s="669"/>
      <c r="DF33" s="669"/>
      <c r="DG33" s="669"/>
      <c r="DH33" s="669"/>
      <c r="DI33" s="669"/>
      <c r="DJ33" s="669"/>
      <c r="DK33" s="670"/>
      <c r="DL33" s="639">
        <v>4515550</v>
      </c>
      <c r="DM33" s="669"/>
      <c r="DN33" s="669"/>
      <c r="DO33" s="669"/>
      <c r="DP33" s="669"/>
      <c r="DQ33" s="669"/>
      <c r="DR33" s="669"/>
      <c r="DS33" s="669"/>
      <c r="DT33" s="669"/>
      <c r="DU33" s="669"/>
      <c r="DV33" s="670"/>
      <c r="DW33" s="635">
        <v>43.3</v>
      </c>
      <c r="DX33" s="664"/>
      <c r="DY33" s="664"/>
      <c r="DZ33" s="664"/>
      <c r="EA33" s="664"/>
      <c r="EB33" s="664"/>
      <c r="EC33" s="665"/>
    </row>
    <row r="34" spans="2:133" ht="11.25" customHeight="1" x14ac:dyDescent="0.2">
      <c r="B34" s="627" t="s">
        <v>324</v>
      </c>
      <c r="C34" s="628"/>
      <c r="D34" s="628"/>
      <c r="E34" s="628"/>
      <c r="F34" s="628"/>
      <c r="G34" s="628"/>
      <c r="H34" s="628"/>
      <c r="I34" s="628"/>
      <c r="J34" s="628"/>
      <c r="K34" s="628"/>
      <c r="L34" s="628"/>
      <c r="M34" s="628"/>
      <c r="N34" s="628"/>
      <c r="O34" s="628"/>
      <c r="P34" s="628"/>
      <c r="Q34" s="629"/>
      <c r="R34" s="630">
        <v>1879521</v>
      </c>
      <c r="S34" s="631"/>
      <c r="T34" s="631"/>
      <c r="U34" s="631"/>
      <c r="V34" s="631"/>
      <c r="W34" s="631"/>
      <c r="X34" s="631"/>
      <c r="Y34" s="632"/>
      <c r="Z34" s="633">
        <v>9.1999999999999993</v>
      </c>
      <c r="AA34" s="633"/>
      <c r="AB34" s="633"/>
      <c r="AC34" s="633"/>
      <c r="AD34" s="634" t="s">
        <v>158</v>
      </c>
      <c r="AE34" s="634"/>
      <c r="AF34" s="634"/>
      <c r="AG34" s="634"/>
      <c r="AH34" s="634"/>
      <c r="AI34" s="634"/>
      <c r="AJ34" s="634"/>
      <c r="AK34" s="634"/>
      <c r="AL34" s="635" t="s">
        <v>158</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325</v>
      </c>
      <c r="CE34" s="646"/>
      <c r="CF34" s="646"/>
      <c r="CG34" s="646"/>
      <c r="CH34" s="646"/>
      <c r="CI34" s="646"/>
      <c r="CJ34" s="646"/>
      <c r="CK34" s="646"/>
      <c r="CL34" s="646"/>
      <c r="CM34" s="646"/>
      <c r="CN34" s="646"/>
      <c r="CO34" s="646"/>
      <c r="CP34" s="646"/>
      <c r="CQ34" s="647"/>
      <c r="CR34" s="630">
        <v>2019306</v>
      </c>
      <c r="CS34" s="631"/>
      <c r="CT34" s="631"/>
      <c r="CU34" s="631"/>
      <c r="CV34" s="631"/>
      <c r="CW34" s="631"/>
      <c r="CX34" s="631"/>
      <c r="CY34" s="632"/>
      <c r="CZ34" s="635">
        <v>10.8</v>
      </c>
      <c r="DA34" s="664"/>
      <c r="DB34" s="664"/>
      <c r="DC34" s="671"/>
      <c r="DD34" s="639">
        <v>1314189</v>
      </c>
      <c r="DE34" s="631"/>
      <c r="DF34" s="631"/>
      <c r="DG34" s="631"/>
      <c r="DH34" s="631"/>
      <c r="DI34" s="631"/>
      <c r="DJ34" s="631"/>
      <c r="DK34" s="632"/>
      <c r="DL34" s="639">
        <v>1169253</v>
      </c>
      <c r="DM34" s="631"/>
      <c r="DN34" s="631"/>
      <c r="DO34" s="631"/>
      <c r="DP34" s="631"/>
      <c r="DQ34" s="631"/>
      <c r="DR34" s="631"/>
      <c r="DS34" s="631"/>
      <c r="DT34" s="631"/>
      <c r="DU34" s="631"/>
      <c r="DV34" s="632"/>
      <c r="DW34" s="635">
        <v>11.2</v>
      </c>
      <c r="DX34" s="664"/>
      <c r="DY34" s="664"/>
      <c r="DZ34" s="664"/>
      <c r="EA34" s="664"/>
      <c r="EB34" s="664"/>
      <c r="EC34" s="665"/>
    </row>
    <row r="35" spans="2:133" ht="11.25" customHeight="1" x14ac:dyDescent="0.2">
      <c r="B35" s="627" t="s">
        <v>326</v>
      </c>
      <c r="C35" s="628"/>
      <c r="D35" s="628"/>
      <c r="E35" s="628"/>
      <c r="F35" s="628"/>
      <c r="G35" s="628"/>
      <c r="H35" s="628"/>
      <c r="I35" s="628"/>
      <c r="J35" s="628"/>
      <c r="K35" s="628"/>
      <c r="L35" s="628"/>
      <c r="M35" s="628"/>
      <c r="N35" s="628"/>
      <c r="O35" s="628"/>
      <c r="P35" s="628"/>
      <c r="Q35" s="629"/>
      <c r="R35" s="630">
        <v>69181</v>
      </c>
      <c r="S35" s="631"/>
      <c r="T35" s="631"/>
      <c r="U35" s="631"/>
      <c r="V35" s="631"/>
      <c r="W35" s="631"/>
      <c r="X35" s="631"/>
      <c r="Y35" s="632"/>
      <c r="Z35" s="633">
        <v>0.3</v>
      </c>
      <c r="AA35" s="633"/>
      <c r="AB35" s="633"/>
      <c r="AC35" s="633"/>
      <c r="AD35" s="634" t="s">
        <v>158</v>
      </c>
      <c r="AE35" s="634"/>
      <c r="AF35" s="634"/>
      <c r="AG35" s="634"/>
      <c r="AH35" s="634"/>
      <c r="AI35" s="634"/>
      <c r="AJ35" s="634"/>
      <c r="AK35" s="634"/>
      <c r="AL35" s="635" t="s">
        <v>158</v>
      </c>
      <c r="AM35" s="636"/>
      <c r="AN35" s="636"/>
      <c r="AO35" s="637"/>
      <c r="AP35" s="221"/>
      <c r="AQ35" s="609" t="s">
        <v>327</v>
      </c>
      <c r="AR35" s="610"/>
      <c r="AS35" s="610"/>
      <c r="AT35" s="610"/>
      <c r="AU35" s="610"/>
      <c r="AV35" s="610"/>
      <c r="AW35" s="610"/>
      <c r="AX35" s="610"/>
      <c r="AY35" s="610"/>
      <c r="AZ35" s="610"/>
      <c r="BA35" s="610"/>
      <c r="BB35" s="610"/>
      <c r="BC35" s="610"/>
      <c r="BD35" s="610"/>
      <c r="BE35" s="610"/>
      <c r="BF35" s="611"/>
      <c r="BG35" s="609" t="s">
        <v>328</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329</v>
      </c>
      <c r="CE35" s="646"/>
      <c r="CF35" s="646"/>
      <c r="CG35" s="646"/>
      <c r="CH35" s="646"/>
      <c r="CI35" s="646"/>
      <c r="CJ35" s="646"/>
      <c r="CK35" s="646"/>
      <c r="CL35" s="646"/>
      <c r="CM35" s="646"/>
      <c r="CN35" s="646"/>
      <c r="CO35" s="646"/>
      <c r="CP35" s="646"/>
      <c r="CQ35" s="647"/>
      <c r="CR35" s="630">
        <v>20687</v>
      </c>
      <c r="CS35" s="669"/>
      <c r="CT35" s="669"/>
      <c r="CU35" s="669"/>
      <c r="CV35" s="669"/>
      <c r="CW35" s="669"/>
      <c r="CX35" s="669"/>
      <c r="CY35" s="670"/>
      <c r="CZ35" s="635">
        <v>0.1</v>
      </c>
      <c r="DA35" s="664"/>
      <c r="DB35" s="664"/>
      <c r="DC35" s="671"/>
      <c r="DD35" s="639">
        <v>15661</v>
      </c>
      <c r="DE35" s="669"/>
      <c r="DF35" s="669"/>
      <c r="DG35" s="669"/>
      <c r="DH35" s="669"/>
      <c r="DI35" s="669"/>
      <c r="DJ35" s="669"/>
      <c r="DK35" s="670"/>
      <c r="DL35" s="639">
        <v>4733</v>
      </c>
      <c r="DM35" s="669"/>
      <c r="DN35" s="669"/>
      <c r="DO35" s="669"/>
      <c r="DP35" s="669"/>
      <c r="DQ35" s="669"/>
      <c r="DR35" s="669"/>
      <c r="DS35" s="669"/>
      <c r="DT35" s="669"/>
      <c r="DU35" s="669"/>
      <c r="DV35" s="670"/>
      <c r="DW35" s="635">
        <v>0</v>
      </c>
      <c r="DX35" s="664"/>
      <c r="DY35" s="664"/>
      <c r="DZ35" s="664"/>
      <c r="EA35" s="664"/>
      <c r="EB35" s="664"/>
      <c r="EC35" s="665"/>
    </row>
    <row r="36" spans="2:133" ht="11.25" customHeight="1" x14ac:dyDescent="0.2">
      <c r="B36" s="627" t="s">
        <v>330</v>
      </c>
      <c r="C36" s="628"/>
      <c r="D36" s="628"/>
      <c r="E36" s="628"/>
      <c r="F36" s="628"/>
      <c r="G36" s="628"/>
      <c r="H36" s="628"/>
      <c r="I36" s="628"/>
      <c r="J36" s="628"/>
      <c r="K36" s="628"/>
      <c r="L36" s="628"/>
      <c r="M36" s="628"/>
      <c r="N36" s="628"/>
      <c r="O36" s="628"/>
      <c r="P36" s="628"/>
      <c r="Q36" s="629"/>
      <c r="R36" s="630">
        <v>239055</v>
      </c>
      <c r="S36" s="631"/>
      <c r="T36" s="631"/>
      <c r="U36" s="631"/>
      <c r="V36" s="631"/>
      <c r="W36" s="631"/>
      <c r="X36" s="631"/>
      <c r="Y36" s="632"/>
      <c r="Z36" s="633">
        <v>1.2</v>
      </c>
      <c r="AA36" s="633"/>
      <c r="AB36" s="633"/>
      <c r="AC36" s="633"/>
      <c r="AD36" s="634" t="s">
        <v>158</v>
      </c>
      <c r="AE36" s="634"/>
      <c r="AF36" s="634"/>
      <c r="AG36" s="634"/>
      <c r="AH36" s="634"/>
      <c r="AI36" s="634"/>
      <c r="AJ36" s="634"/>
      <c r="AK36" s="634"/>
      <c r="AL36" s="635" t="s">
        <v>158</v>
      </c>
      <c r="AM36" s="636"/>
      <c r="AN36" s="636"/>
      <c r="AO36" s="637"/>
      <c r="AP36" s="221"/>
      <c r="AQ36" s="704" t="s">
        <v>331</v>
      </c>
      <c r="AR36" s="705"/>
      <c r="AS36" s="705"/>
      <c r="AT36" s="705"/>
      <c r="AU36" s="705"/>
      <c r="AV36" s="705"/>
      <c r="AW36" s="705"/>
      <c r="AX36" s="705"/>
      <c r="AY36" s="706"/>
      <c r="AZ36" s="619">
        <v>2287816</v>
      </c>
      <c r="BA36" s="620"/>
      <c r="BB36" s="620"/>
      <c r="BC36" s="620"/>
      <c r="BD36" s="620"/>
      <c r="BE36" s="620"/>
      <c r="BF36" s="707"/>
      <c r="BG36" s="641" t="s">
        <v>332</v>
      </c>
      <c r="BH36" s="642"/>
      <c r="BI36" s="642"/>
      <c r="BJ36" s="642"/>
      <c r="BK36" s="642"/>
      <c r="BL36" s="642"/>
      <c r="BM36" s="642"/>
      <c r="BN36" s="642"/>
      <c r="BO36" s="642"/>
      <c r="BP36" s="642"/>
      <c r="BQ36" s="642"/>
      <c r="BR36" s="642"/>
      <c r="BS36" s="642"/>
      <c r="BT36" s="642"/>
      <c r="BU36" s="643"/>
      <c r="BV36" s="619">
        <v>83226</v>
      </c>
      <c r="BW36" s="620"/>
      <c r="BX36" s="620"/>
      <c r="BY36" s="620"/>
      <c r="BZ36" s="620"/>
      <c r="CA36" s="620"/>
      <c r="CB36" s="707"/>
      <c r="CD36" s="645" t="s">
        <v>333</v>
      </c>
      <c r="CE36" s="646"/>
      <c r="CF36" s="646"/>
      <c r="CG36" s="646"/>
      <c r="CH36" s="646"/>
      <c r="CI36" s="646"/>
      <c r="CJ36" s="646"/>
      <c r="CK36" s="646"/>
      <c r="CL36" s="646"/>
      <c r="CM36" s="646"/>
      <c r="CN36" s="646"/>
      <c r="CO36" s="646"/>
      <c r="CP36" s="646"/>
      <c r="CQ36" s="647"/>
      <c r="CR36" s="630">
        <v>4096167</v>
      </c>
      <c r="CS36" s="631"/>
      <c r="CT36" s="631"/>
      <c r="CU36" s="631"/>
      <c r="CV36" s="631"/>
      <c r="CW36" s="631"/>
      <c r="CX36" s="631"/>
      <c r="CY36" s="632"/>
      <c r="CZ36" s="635">
        <v>22</v>
      </c>
      <c r="DA36" s="664"/>
      <c r="DB36" s="664"/>
      <c r="DC36" s="671"/>
      <c r="DD36" s="639">
        <v>2588442</v>
      </c>
      <c r="DE36" s="631"/>
      <c r="DF36" s="631"/>
      <c r="DG36" s="631"/>
      <c r="DH36" s="631"/>
      <c r="DI36" s="631"/>
      <c r="DJ36" s="631"/>
      <c r="DK36" s="632"/>
      <c r="DL36" s="639">
        <v>1912818</v>
      </c>
      <c r="DM36" s="631"/>
      <c r="DN36" s="631"/>
      <c r="DO36" s="631"/>
      <c r="DP36" s="631"/>
      <c r="DQ36" s="631"/>
      <c r="DR36" s="631"/>
      <c r="DS36" s="631"/>
      <c r="DT36" s="631"/>
      <c r="DU36" s="631"/>
      <c r="DV36" s="632"/>
      <c r="DW36" s="635">
        <v>18.3</v>
      </c>
      <c r="DX36" s="664"/>
      <c r="DY36" s="664"/>
      <c r="DZ36" s="664"/>
      <c r="EA36" s="664"/>
      <c r="EB36" s="664"/>
      <c r="EC36" s="665"/>
    </row>
    <row r="37" spans="2:133" ht="11.25" customHeight="1" x14ac:dyDescent="0.2">
      <c r="B37" s="627" t="s">
        <v>334</v>
      </c>
      <c r="C37" s="628"/>
      <c r="D37" s="628"/>
      <c r="E37" s="628"/>
      <c r="F37" s="628"/>
      <c r="G37" s="628"/>
      <c r="H37" s="628"/>
      <c r="I37" s="628"/>
      <c r="J37" s="628"/>
      <c r="K37" s="628"/>
      <c r="L37" s="628"/>
      <c r="M37" s="628"/>
      <c r="N37" s="628"/>
      <c r="O37" s="628"/>
      <c r="P37" s="628"/>
      <c r="Q37" s="629"/>
      <c r="R37" s="630">
        <v>587321</v>
      </c>
      <c r="S37" s="631"/>
      <c r="T37" s="631"/>
      <c r="U37" s="631"/>
      <c r="V37" s="631"/>
      <c r="W37" s="631"/>
      <c r="X37" s="631"/>
      <c r="Y37" s="632"/>
      <c r="Z37" s="633">
        <v>2.9</v>
      </c>
      <c r="AA37" s="633"/>
      <c r="AB37" s="633"/>
      <c r="AC37" s="633"/>
      <c r="AD37" s="634" t="s">
        <v>237</v>
      </c>
      <c r="AE37" s="634"/>
      <c r="AF37" s="634"/>
      <c r="AG37" s="634"/>
      <c r="AH37" s="634"/>
      <c r="AI37" s="634"/>
      <c r="AJ37" s="634"/>
      <c r="AK37" s="634"/>
      <c r="AL37" s="635" t="s">
        <v>158</v>
      </c>
      <c r="AM37" s="636"/>
      <c r="AN37" s="636"/>
      <c r="AO37" s="637"/>
      <c r="AQ37" s="708" t="s">
        <v>335</v>
      </c>
      <c r="AR37" s="709"/>
      <c r="AS37" s="709"/>
      <c r="AT37" s="709"/>
      <c r="AU37" s="709"/>
      <c r="AV37" s="709"/>
      <c r="AW37" s="709"/>
      <c r="AX37" s="709"/>
      <c r="AY37" s="710"/>
      <c r="AZ37" s="630">
        <v>442158</v>
      </c>
      <c r="BA37" s="631"/>
      <c r="BB37" s="631"/>
      <c r="BC37" s="631"/>
      <c r="BD37" s="669"/>
      <c r="BE37" s="669"/>
      <c r="BF37" s="697"/>
      <c r="BG37" s="645" t="s">
        <v>336</v>
      </c>
      <c r="BH37" s="646"/>
      <c r="BI37" s="646"/>
      <c r="BJ37" s="646"/>
      <c r="BK37" s="646"/>
      <c r="BL37" s="646"/>
      <c r="BM37" s="646"/>
      <c r="BN37" s="646"/>
      <c r="BO37" s="646"/>
      <c r="BP37" s="646"/>
      <c r="BQ37" s="646"/>
      <c r="BR37" s="646"/>
      <c r="BS37" s="646"/>
      <c r="BT37" s="646"/>
      <c r="BU37" s="647"/>
      <c r="BV37" s="630">
        <v>117406</v>
      </c>
      <c r="BW37" s="631"/>
      <c r="BX37" s="631"/>
      <c r="BY37" s="631"/>
      <c r="BZ37" s="631"/>
      <c r="CA37" s="631"/>
      <c r="CB37" s="640"/>
      <c r="CD37" s="645" t="s">
        <v>337</v>
      </c>
      <c r="CE37" s="646"/>
      <c r="CF37" s="646"/>
      <c r="CG37" s="646"/>
      <c r="CH37" s="646"/>
      <c r="CI37" s="646"/>
      <c r="CJ37" s="646"/>
      <c r="CK37" s="646"/>
      <c r="CL37" s="646"/>
      <c r="CM37" s="646"/>
      <c r="CN37" s="646"/>
      <c r="CO37" s="646"/>
      <c r="CP37" s="646"/>
      <c r="CQ37" s="647"/>
      <c r="CR37" s="630">
        <v>1114879</v>
      </c>
      <c r="CS37" s="669"/>
      <c r="CT37" s="669"/>
      <c r="CU37" s="669"/>
      <c r="CV37" s="669"/>
      <c r="CW37" s="669"/>
      <c r="CX37" s="669"/>
      <c r="CY37" s="670"/>
      <c r="CZ37" s="635">
        <v>6</v>
      </c>
      <c r="DA37" s="664"/>
      <c r="DB37" s="664"/>
      <c r="DC37" s="671"/>
      <c r="DD37" s="639">
        <v>1113951</v>
      </c>
      <c r="DE37" s="669"/>
      <c r="DF37" s="669"/>
      <c r="DG37" s="669"/>
      <c r="DH37" s="669"/>
      <c r="DI37" s="669"/>
      <c r="DJ37" s="669"/>
      <c r="DK37" s="670"/>
      <c r="DL37" s="639">
        <v>964380</v>
      </c>
      <c r="DM37" s="669"/>
      <c r="DN37" s="669"/>
      <c r="DO37" s="669"/>
      <c r="DP37" s="669"/>
      <c r="DQ37" s="669"/>
      <c r="DR37" s="669"/>
      <c r="DS37" s="669"/>
      <c r="DT37" s="669"/>
      <c r="DU37" s="669"/>
      <c r="DV37" s="670"/>
      <c r="DW37" s="635">
        <v>9.1999999999999993</v>
      </c>
      <c r="DX37" s="664"/>
      <c r="DY37" s="664"/>
      <c r="DZ37" s="664"/>
      <c r="EA37" s="664"/>
      <c r="EB37" s="664"/>
      <c r="EC37" s="665"/>
    </row>
    <row r="38" spans="2:133" ht="11.25" customHeight="1" x14ac:dyDescent="0.2">
      <c r="B38" s="627" t="s">
        <v>338</v>
      </c>
      <c r="C38" s="628"/>
      <c r="D38" s="628"/>
      <c r="E38" s="628"/>
      <c r="F38" s="628"/>
      <c r="G38" s="628"/>
      <c r="H38" s="628"/>
      <c r="I38" s="628"/>
      <c r="J38" s="628"/>
      <c r="K38" s="628"/>
      <c r="L38" s="628"/>
      <c r="M38" s="628"/>
      <c r="N38" s="628"/>
      <c r="O38" s="628"/>
      <c r="P38" s="628"/>
      <c r="Q38" s="629"/>
      <c r="R38" s="630">
        <v>1337126</v>
      </c>
      <c r="S38" s="631"/>
      <c r="T38" s="631"/>
      <c r="U38" s="631"/>
      <c r="V38" s="631"/>
      <c r="W38" s="631"/>
      <c r="X38" s="631"/>
      <c r="Y38" s="632"/>
      <c r="Z38" s="633">
        <v>6.6</v>
      </c>
      <c r="AA38" s="633"/>
      <c r="AB38" s="633"/>
      <c r="AC38" s="633"/>
      <c r="AD38" s="634" t="s">
        <v>158</v>
      </c>
      <c r="AE38" s="634"/>
      <c r="AF38" s="634"/>
      <c r="AG38" s="634"/>
      <c r="AH38" s="634"/>
      <c r="AI38" s="634"/>
      <c r="AJ38" s="634"/>
      <c r="AK38" s="634"/>
      <c r="AL38" s="635" t="s">
        <v>237</v>
      </c>
      <c r="AM38" s="636"/>
      <c r="AN38" s="636"/>
      <c r="AO38" s="637"/>
      <c r="AQ38" s="708" t="s">
        <v>339</v>
      </c>
      <c r="AR38" s="709"/>
      <c r="AS38" s="709"/>
      <c r="AT38" s="709"/>
      <c r="AU38" s="709"/>
      <c r="AV38" s="709"/>
      <c r="AW38" s="709"/>
      <c r="AX38" s="709"/>
      <c r="AY38" s="710"/>
      <c r="AZ38" s="630">
        <v>323298</v>
      </c>
      <c r="BA38" s="631"/>
      <c r="BB38" s="631"/>
      <c r="BC38" s="631"/>
      <c r="BD38" s="669"/>
      <c r="BE38" s="669"/>
      <c r="BF38" s="697"/>
      <c r="BG38" s="645" t="s">
        <v>340</v>
      </c>
      <c r="BH38" s="646"/>
      <c r="BI38" s="646"/>
      <c r="BJ38" s="646"/>
      <c r="BK38" s="646"/>
      <c r="BL38" s="646"/>
      <c r="BM38" s="646"/>
      <c r="BN38" s="646"/>
      <c r="BO38" s="646"/>
      <c r="BP38" s="646"/>
      <c r="BQ38" s="646"/>
      <c r="BR38" s="646"/>
      <c r="BS38" s="646"/>
      <c r="BT38" s="646"/>
      <c r="BU38" s="647"/>
      <c r="BV38" s="630">
        <v>3961</v>
      </c>
      <c r="BW38" s="631"/>
      <c r="BX38" s="631"/>
      <c r="BY38" s="631"/>
      <c r="BZ38" s="631"/>
      <c r="CA38" s="631"/>
      <c r="CB38" s="640"/>
      <c r="CD38" s="645" t="s">
        <v>341</v>
      </c>
      <c r="CE38" s="646"/>
      <c r="CF38" s="646"/>
      <c r="CG38" s="646"/>
      <c r="CH38" s="646"/>
      <c r="CI38" s="646"/>
      <c r="CJ38" s="646"/>
      <c r="CK38" s="646"/>
      <c r="CL38" s="646"/>
      <c r="CM38" s="646"/>
      <c r="CN38" s="646"/>
      <c r="CO38" s="646"/>
      <c r="CP38" s="646"/>
      <c r="CQ38" s="647"/>
      <c r="CR38" s="630">
        <v>1787995</v>
      </c>
      <c r="CS38" s="631"/>
      <c r="CT38" s="631"/>
      <c r="CU38" s="631"/>
      <c r="CV38" s="631"/>
      <c r="CW38" s="631"/>
      <c r="CX38" s="631"/>
      <c r="CY38" s="632"/>
      <c r="CZ38" s="635">
        <v>9.6</v>
      </c>
      <c r="DA38" s="664"/>
      <c r="DB38" s="664"/>
      <c r="DC38" s="671"/>
      <c r="DD38" s="639">
        <v>1482955</v>
      </c>
      <c r="DE38" s="631"/>
      <c r="DF38" s="631"/>
      <c r="DG38" s="631"/>
      <c r="DH38" s="631"/>
      <c r="DI38" s="631"/>
      <c r="DJ38" s="631"/>
      <c r="DK38" s="632"/>
      <c r="DL38" s="639">
        <v>1428746</v>
      </c>
      <c r="DM38" s="631"/>
      <c r="DN38" s="631"/>
      <c r="DO38" s="631"/>
      <c r="DP38" s="631"/>
      <c r="DQ38" s="631"/>
      <c r="DR38" s="631"/>
      <c r="DS38" s="631"/>
      <c r="DT38" s="631"/>
      <c r="DU38" s="631"/>
      <c r="DV38" s="632"/>
      <c r="DW38" s="635">
        <v>13.7</v>
      </c>
      <c r="DX38" s="664"/>
      <c r="DY38" s="664"/>
      <c r="DZ38" s="664"/>
      <c r="EA38" s="664"/>
      <c r="EB38" s="664"/>
      <c r="EC38" s="665"/>
    </row>
    <row r="39" spans="2:133" ht="11.25" customHeight="1" x14ac:dyDescent="0.2">
      <c r="B39" s="627" t="s">
        <v>342</v>
      </c>
      <c r="C39" s="628"/>
      <c r="D39" s="628"/>
      <c r="E39" s="628"/>
      <c r="F39" s="628"/>
      <c r="G39" s="628"/>
      <c r="H39" s="628"/>
      <c r="I39" s="628"/>
      <c r="J39" s="628"/>
      <c r="K39" s="628"/>
      <c r="L39" s="628"/>
      <c r="M39" s="628"/>
      <c r="N39" s="628"/>
      <c r="O39" s="628"/>
      <c r="P39" s="628"/>
      <c r="Q39" s="629"/>
      <c r="R39" s="630">
        <v>287184</v>
      </c>
      <c r="S39" s="631"/>
      <c r="T39" s="631"/>
      <c r="U39" s="631"/>
      <c r="V39" s="631"/>
      <c r="W39" s="631"/>
      <c r="X39" s="631"/>
      <c r="Y39" s="632"/>
      <c r="Z39" s="633">
        <v>1.4</v>
      </c>
      <c r="AA39" s="633"/>
      <c r="AB39" s="633"/>
      <c r="AC39" s="633"/>
      <c r="AD39" s="634">
        <v>27</v>
      </c>
      <c r="AE39" s="634"/>
      <c r="AF39" s="634"/>
      <c r="AG39" s="634"/>
      <c r="AH39" s="634"/>
      <c r="AI39" s="634"/>
      <c r="AJ39" s="634"/>
      <c r="AK39" s="634"/>
      <c r="AL39" s="635">
        <v>0</v>
      </c>
      <c r="AM39" s="636"/>
      <c r="AN39" s="636"/>
      <c r="AO39" s="637"/>
      <c r="AQ39" s="708" t="s">
        <v>343</v>
      </c>
      <c r="AR39" s="709"/>
      <c r="AS39" s="709"/>
      <c r="AT39" s="709"/>
      <c r="AU39" s="709"/>
      <c r="AV39" s="709"/>
      <c r="AW39" s="709"/>
      <c r="AX39" s="709"/>
      <c r="AY39" s="710"/>
      <c r="AZ39" s="630">
        <v>57663</v>
      </c>
      <c r="BA39" s="631"/>
      <c r="BB39" s="631"/>
      <c r="BC39" s="631"/>
      <c r="BD39" s="669"/>
      <c r="BE39" s="669"/>
      <c r="BF39" s="697"/>
      <c r="BG39" s="645" t="s">
        <v>344</v>
      </c>
      <c r="BH39" s="646"/>
      <c r="BI39" s="646"/>
      <c r="BJ39" s="646"/>
      <c r="BK39" s="646"/>
      <c r="BL39" s="646"/>
      <c r="BM39" s="646"/>
      <c r="BN39" s="646"/>
      <c r="BO39" s="646"/>
      <c r="BP39" s="646"/>
      <c r="BQ39" s="646"/>
      <c r="BR39" s="646"/>
      <c r="BS39" s="646"/>
      <c r="BT39" s="646"/>
      <c r="BU39" s="647"/>
      <c r="BV39" s="630">
        <v>6218</v>
      </c>
      <c r="BW39" s="631"/>
      <c r="BX39" s="631"/>
      <c r="BY39" s="631"/>
      <c r="BZ39" s="631"/>
      <c r="CA39" s="631"/>
      <c r="CB39" s="640"/>
      <c r="CD39" s="645" t="s">
        <v>345</v>
      </c>
      <c r="CE39" s="646"/>
      <c r="CF39" s="646"/>
      <c r="CG39" s="646"/>
      <c r="CH39" s="646"/>
      <c r="CI39" s="646"/>
      <c r="CJ39" s="646"/>
      <c r="CK39" s="646"/>
      <c r="CL39" s="646"/>
      <c r="CM39" s="646"/>
      <c r="CN39" s="646"/>
      <c r="CO39" s="646"/>
      <c r="CP39" s="646"/>
      <c r="CQ39" s="647"/>
      <c r="CR39" s="630">
        <v>476042</v>
      </c>
      <c r="CS39" s="669"/>
      <c r="CT39" s="669"/>
      <c r="CU39" s="669"/>
      <c r="CV39" s="669"/>
      <c r="CW39" s="669"/>
      <c r="CX39" s="669"/>
      <c r="CY39" s="670"/>
      <c r="CZ39" s="635">
        <v>2.6</v>
      </c>
      <c r="DA39" s="664"/>
      <c r="DB39" s="664"/>
      <c r="DC39" s="671"/>
      <c r="DD39" s="639">
        <v>470534</v>
      </c>
      <c r="DE39" s="669"/>
      <c r="DF39" s="669"/>
      <c r="DG39" s="669"/>
      <c r="DH39" s="669"/>
      <c r="DI39" s="669"/>
      <c r="DJ39" s="669"/>
      <c r="DK39" s="670"/>
      <c r="DL39" s="639" t="s">
        <v>158</v>
      </c>
      <c r="DM39" s="669"/>
      <c r="DN39" s="669"/>
      <c r="DO39" s="669"/>
      <c r="DP39" s="669"/>
      <c r="DQ39" s="669"/>
      <c r="DR39" s="669"/>
      <c r="DS39" s="669"/>
      <c r="DT39" s="669"/>
      <c r="DU39" s="669"/>
      <c r="DV39" s="670"/>
      <c r="DW39" s="635" t="s">
        <v>237</v>
      </c>
      <c r="DX39" s="664"/>
      <c r="DY39" s="664"/>
      <c r="DZ39" s="664"/>
      <c r="EA39" s="664"/>
      <c r="EB39" s="664"/>
      <c r="EC39" s="665"/>
    </row>
    <row r="40" spans="2:133" ht="11.25" customHeight="1" x14ac:dyDescent="0.2">
      <c r="B40" s="627" t="s">
        <v>346</v>
      </c>
      <c r="C40" s="628"/>
      <c r="D40" s="628"/>
      <c r="E40" s="628"/>
      <c r="F40" s="628"/>
      <c r="G40" s="628"/>
      <c r="H40" s="628"/>
      <c r="I40" s="628"/>
      <c r="J40" s="628"/>
      <c r="K40" s="628"/>
      <c r="L40" s="628"/>
      <c r="M40" s="628"/>
      <c r="N40" s="628"/>
      <c r="O40" s="628"/>
      <c r="P40" s="628"/>
      <c r="Q40" s="629"/>
      <c r="R40" s="630">
        <v>1064400</v>
      </c>
      <c r="S40" s="631"/>
      <c r="T40" s="631"/>
      <c r="U40" s="631"/>
      <c r="V40" s="631"/>
      <c r="W40" s="631"/>
      <c r="X40" s="631"/>
      <c r="Y40" s="632"/>
      <c r="Z40" s="633">
        <v>5.2</v>
      </c>
      <c r="AA40" s="633"/>
      <c r="AB40" s="633"/>
      <c r="AC40" s="633"/>
      <c r="AD40" s="634" t="s">
        <v>158</v>
      </c>
      <c r="AE40" s="634"/>
      <c r="AF40" s="634"/>
      <c r="AG40" s="634"/>
      <c r="AH40" s="634"/>
      <c r="AI40" s="634"/>
      <c r="AJ40" s="634"/>
      <c r="AK40" s="634"/>
      <c r="AL40" s="635" t="s">
        <v>158</v>
      </c>
      <c r="AM40" s="636"/>
      <c r="AN40" s="636"/>
      <c r="AO40" s="637"/>
      <c r="AQ40" s="708" t="s">
        <v>347</v>
      </c>
      <c r="AR40" s="709"/>
      <c r="AS40" s="709"/>
      <c r="AT40" s="709"/>
      <c r="AU40" s="709"/>
      <c r="AV40" s="709"/>
      <c r="AW40" s="709"/>
      <c r="AX40" s="709"/>
      <c r="AY40" s="710"/>
      <c r="AZ40" s="630">
        <v>4152</v>
      </c>
      <c r="BA40" s="631"/>
      <c r="BB40" s="631"/>
      <c r="BC40" s="631"/>
      <c r="BD40" s="669"/>
      <c r="BE40" s="669"/>
      <c r="BF40" s="697"/>
      <c r="BG40" s="711" t="s">
        <v>348</v>
      </c>
      <c r="BH40" s="712"/>
      <c r="BI40" s="712"/>
      <c r="BJ40" s="712"/>
      <c r="BK40" s="712"/>
      <c r="BL40" s="222"/>
      <c r="BM40" s="646" t="s">
        <v>349</v>
      </c>
      <c r="BN40" s="646"/>
      <c r="BO40" s="646"/>
      <c r="BP40" s="646"/>
      <c r="BQ40" s="646"/>
      <c r="BR40" s="646"/>
      <c r="BS40" s="646"/>
      <c r="BT40" s="646"/>
      <c r="BU40" s="647"/>
      <c r="BV40" s="630">
        <v>117</v>
      </c>
      <c r="BW40" s="631"/>
      <c r="BX40" s="631"/>
      <c r="BY40" s="631"/>
      <c r="BZ40" s="631"/>
      <c r="CA40" s="631"/>
      <c r="CB40" s="640"/>
      <c r="CD40" s="645" t="s">
        <v>350</v>
      </c>
      <c r="CE40" s="646"/>
      <c r="CF40" s="646"/>
      <c r="CG40" s="646"/>
      <c r="CH40" s="646"/>
      <c r="CI40" s="646"/>
      <c r="CJ40" s="646"/>
      <c r="CK40" s="646"/>
      <c r="CL40" s="646"/>
      <c r="CM40" s="646"/>
      <c r="CN40" s="646"/>
      <c r="CO40" s="646"/>
      <c r="CP40" s="646"/>
      <c r="CQ40" s="647"/>
      <c r="CR40" s="630" t="s">
        <v>158</v>
      </c>
      <c r="CS40" s="631"/>
      <c r="CT40" s="631"/>
      <c r="CU40" s="631"/>
      <c r="CV40" s="631"/>
      <c r="CW40" s="631"/>
      <c r="CX40" s="631"/>
      <c r="CY40" s="632"/>
      <c r="CZ40" s="635" t="s">
        <v>158</v>
      </c>
      <c r="DA40" s="664"/>
      <c r="DB40" s="664"/>
      <c r="DC40" s="671"/>
      <c r="DD40" s="639" t="s">
        <v>237</v>
      </c>
      <c r="DE40" s="631"/>
      <c r="DF40" s="631"/>
      <c r="DG40" s="631"/>
      <c r="DH40" s="631"/>
      <c r="DI40" s="631"/>
      <c r="DJ40" s="631"/>
      <c r="DK40" s="632"/>
      <c r="DL40" s="639" t="s">
        <v>158</v>
      </c>
      <c r="DM40" s="631"/>
      <c r="DN40" s="631"/>
      <c r="DO40" s="631"/>
      <c r="DP40" s="631"/>
      <c r="DQ40" s="631"/>
      <c r="DR40" s="631"/>
      <c r="DS40" s="631"/>
      <c r="DT40" s="631"/>
      <c r="DU40" s="631"/>
      <c r="DV40" s="632"/>
      <c r="DW40" s="635" t="s">
        <v>158</v>
      </c>
      <c r="DX40" s="664"/>
      <c r="DY40" s="664"/>
      <c r="DZ40" s="664"/>
      <c r="EA40" s="664"/>
      <c r="EB40" s="664"/>
      <c r="EC40" s="665"/>
    </row>
    <row r="41" spans="2:133" ht="11.25" customHeight="1" x14ac:dyDescent="0.2">
      <c r="B41" s="627" t="s">
        <v>351</v>
      </c>
      <c r="C41" s="628"/>
      <c r="D41" s="628"/>
      <c r="E41" s="628"/>
      <c r="F41" s="628"/>
      <c r="G41" s="628"/>
      <c r="H41" s="628"/>
      <c r="I41" s="628"/>
      <c r="J41" s="628"/>
      <c r="K41" s="628"/>
      <c r="L41" s="628"/>
      <c r="M41" s="628"/>
      <c r="N41" s="628"/>
      <c r="O41" s="628"/>
      <c r="P41" s="628"/>
      <c r="Q41" s="629"/>
      <c r="R41" s="630" t="s">
        <v>158</v>
      </c>
      <c r="S41" s="631"/>
      <c r="T41" s="631"/>
      <c r="U41" s="631"/>
      <c r="V41" s="631"/>
      <c r="W41" s="631"/>
      <c r="X41" s="631"/>
      <c r="Y41" s="632"/>
      <c r="Z41" s="633" t="s">
        <v>158</v>
      </c>
      <c r="AA41" s="633"/>
      <c r="AB41" s="633"/>
      <c r="AC41" s="633"/>
      <c r="AD41" s="634" t="s">
        <v>158</v>
      </c>
      <c r="AE41" s="634"/>
      <c r="AF41" s="634"/>
      <c r="AG41" s="634"/>
      <c r="AH41" s="634"/>
      <c r="AI41" s="634"/>
      <c r="AJ41" s="634"/>
      <c r="AK41" s="634"/>
      <c r="AL41" s="635" t="s">
        <v>237</v>
      </c>
      <c r="AM41" s="636"/>
      <c r="AN41" s="636"/>
      <c r="AO41" s="637"/>
      <c r="AQ41" s="708" t="s">
        <v>352</v>
      </c>
      <c r="AR41" s="709"/>
      <c r="AS41" s="709"/>
      <c r="AT41" s="709"/>
      <c r="AU41" s="709"/>
      <c r="AV41" s="709"/>
      <c r="AW41" s="709"/>
      <c r="AX41" s="709"/>
      <c r="AY41" s="710"/>
      <c r="AZ41" s="630">
        <v>272813</v>
      </c>
      <c r="BA41" s="631"/>
      <c r="BB41" s="631"/>
      <c r="BC41" s="631"/>
      <c r="BD41" s="669"/>
      <c r="BE41" s="669"/>
      <c r="BF41" s="697"/>
      <c r="BG41" s="711"/>
      <c r="BH41" s="712"/>
      <c r="BI41" s="712"/>
      <c r="BJ41" s="712"/>
      <c r="BK41" s="712"/>
      <c r="BL41" s="222"/>
      <c r="BM41" s="646" t="s">
        <v>353</v>
      </c>
      <c r="BN41" s="646"/>
      <c r="BO41" s="646"/>
      <c r="BP41" s="646"/>
      <c r="BQ41" s="646"/>
      <c r="BR41" s="646"/>
      <c r="BS41" s="646"/>
      <c r="BT41" s="646"/>
      <c r="BU41" s="647"/>
      <c r="BV41" s="630" t="s">
        <v>158</v>
      </c>
      <c r="BW41" s="631"/>
      <c r="BX41" s="631"/>
      <c r="BY41" s="631"/>
      <c r="BZ41" s="631"/>
      <c r="CA41" s="631"/>
      <c r="CB41" s="640"/>
      <c r="CD41" s="645" t="s">
        <v>354</v>
      </c>
      <c r="CE41" s="646"/>
      <c r="CF41" s="646"/>
      <c r="CG41" s="646"/>
      <c r="CH41" s="646"/>
      <c r="CI41" s="646"/>
      <c r="CJ41" s="646"/>
      <c r="CK41" s="646"/>
      <c r="CL41" s="646"/>
      <c r="CM41" s="646"/>
      <c r="CN41" s="646"/>
      <c r="CO41" s="646"/>
      <c r="CP41" s="646"/>
      <c r="CQ41" s="647"/>
      <c r="CR41" s="630" t="s">
        <v>158</v>
      </c>
      <c r="CS41" s="669"/>
      <c r="CT41" s="669"/>
      <c r="CU41" s="669"/>
      <c r="CV41" s="669"/>
      <c r="CW41" s="669"/>
      <c r="CX41" s="669"/>
      <c r="CY41" s="670"/>
      <c r="CZ41" s="635" t="s">
        <v>158</v>
      </c>
      <c r="DA41" s="664"/>
      <c r="DB41" s="664"/>
      <c r="DC41" s="671"/>
      <c r="DD41" s="639" t="s">
        <v>158</v>
      </c>
      <c r="DE41" s="669"/>
      <c r="DF41" s="669"/>
      <c r="DG41" s="669"/>
      <c r="DH41" s="669"/>
      <c r="DI41" s="669"/>
      <c r="DJ41" s="669"/>
      <c r="DK41" s="670"/>
      <c r="DL41" s="721"/>
      <c r="DM41" s="722"/>
      <c r="DN41" s="722"/>
      <c r="DO41" s="722"/>
      <c r="DP41" s="722"/>
      <c r="DQ41" s="722"/>
      <c r="DR41" s="722"/>
      <c r="DS41" s="722"/>
      <c r="DT41" s="722"/>
      <c r="DU41" s="722"/>
      <c r="DV41" s="723"/>
      <c r="DW41" s="718"/>
      <c r="DX41" s="719"/>
      <c r="DY41" s="719"/>
      <c r="DZ41" s="719"/>
      <c r="EA41" s="719"/>
      <c r="EB41" s="719"/>
      <c r="EC41" s="720"/>
    </row>
    <row r="42" spans="2:133" ht="11.25" customHeight="1" x14ac:dyDescent="0.2">
      <c r="B42" s="627" t="s">
        <v>355</v>
      </c>
      <c r="C42" s="628"/>
      <c r="D42" s="628"/>
      <c r="E42" s="628"/>
      <c r="F42" s="628"/>
      <c r="G42" s="628"/>
      <c r="H42" s="628"/>
      <c r="I42" s="628"/>
      <c r="J42" s="628"/>
      <c r="K42" s="628"/>
      <c r="L42" s="628"/>
      <c r="M42" s="628"/>
      <c r="N42" s="628"/>
      <c r="O42" s="628"/>
      <c r="P42" s="628"/>
      <c r="Q42" s="629"/>
      <c r="R42" s="630" t="s">
        <v>158</v>
      </c>
      <c r="S42" s="631"/>
      <c r="T42" s="631"/>
      <c r="U42" s="631"/>
      <c r="V42" s="631"/>
      <c r="W42" s="631"/>
      <c r="X42" s="631"/>
      <c r="Y42" s="632"/>
      <c r="Z42" s="633" t="s">
        <v>158</v>
      </c>
      <c r="AA42" s="633"/>
      <c r="AB42" s="633"/>
      <c r="AC42" s="633"/>
      <c r="AD42" s="634" t="s">
        <v>158</v>
      </c>
      <c r="AE42" s="634"/>
      <c r="AF42" s="634"/>
      <c r="AG42" s="634"/>
      <c r="AH42" s="634"/>
      <c r="AI42" s="634"/>
      <c r="AJ42" s="634"/>
      <c r="AK42" s="634"/>
      <c r="AL42" s="635" t="s">
        <v>158</v>
      </c>
      <c r="AM42" s="636"/>
      <c r="AN42" s="636"/>
      <c r="AO42" s="637"/>
      <c r="AQ42" s="715" t="s">
        <v>356</v>
      </c>
      <c r="AR42" s="716"/>
      <c r="AS42" s="716"/>
      <c r="AT42" s="716"/>
      <c r="AU42" s="716"/>
      <c r="AV42" s="716"/>
      <c r="AW42" s="716"/>
      <c r="AX42" s="716"/>
      <c r="AY42" s="717"/>
      <c r="AZ42" s="724">
        <v>1187732</v>
      </c>
      <c r="BA42" s="725"/>
      <c r="BB42" s="725"/>
      <c r="BC42" s="725"/>
      <c r="BD42" s="701"/>
      <c r="BE42" s="701"/>
      <c r="BF42" s="703"/>
      <c r="BG42" s="713"/>
      <c r="BH42" s="714"/>
      <c r="BI42" s="714"/>
      <c r="BJ42" s="714"/>
      <c r="BK42" s="714"/>
      <c r="BL42" s="223"/>
      <c r="BM42" s="656" t="s">
        <v>357</v>
      </c>
      <c r="BN42" s="656"/>
      <c r="BO42" s="656"/>
      <c r="BP42" s="656"/>
      <c r="BQ42" s="656"/>
      <c r="BR42" s="656"/>
      <c r="BS42" s="656"/>
      <c r="BT42" s="656"/>
      <c r="BU42" s="657"/>
      <c r="BV42" s="724">
        <v>393</v>
      </c>
      <c r="BW42" s="725"/>
      <c r="BX42" s="725"/>
      <c r="BY42" s="725"/>
      <c r="BZ42" s="725"/>
      <c r="CA42" s="725"/>
      <c r="CB42" s="737"/>
      <c r="CD42" s="627" t="s">
        <v>358</v>
      </c>
      <c r="CE42" s="628"/>
      <c r="CF42" s="628"/>
      <c r="CG42" s="628"/>
      <c r="CH42" s="628"/>
      <c r="CI42" s="628"/>
      <c r="CJ42" s="628"/>
      <c r="CK42" s="628"/>
      <c r="CL42" s="628"/>
      <c r="CM42" s="628"/>
      <c r="CN42" s="628"/>
      <c r="CO42" s="628"/>
      <c r="CP42" s="628"/>
      <c r="CQ42" s="629"/>
      <c r="CR42" s="630">
        <v>2166927</v>
      </c>
      <c r="CS42" s="669"/>
      <c r="CT42" s="669"/>
      <c r="CU42" s="669"/>
      <c r="CV42" s="669"/>
      <c r="CW42" s="669"/>
      <c r="CX42" s="669"/>
      <c r="CY42" s="670"/>
      <c r="CZ42" s="635">
        <v>11.6</v>
      </c>
      <c r="DA42" s="664"/>
      <c r="DB42" s="664"/>
      <c r="DC42" s="671"/>
      <c r="DD42" s="639">
        <v>694428</v>
      </c>
      <c r="DE42" s="669"/>
      <c r="DF42" s="669"/>
      <c r="DG42" s="669"/>
      <c r="DH42" s="669"/>
      <c r="DI42" s="669"/>
      <c r="DJ42" s="669"/>
      <c r="DK42" s="670"/>
      <c r="DL42" s="721"/>
      <c r="DM42" s="722"/>
      <c r="DN42" s="722"/>
      <c r="DO42" s="722"/>
      <c r="DP42" s="722"/>
      <c r="DQ42" s="722"/>
      <c r="DR42" s="722"/>
      <c r="DS42" s="722"/>
      <c r="DT42" s="722"/>
      <c r="DU42" s="722"/>
      <c r="DV42" s="723"/>
      <c r="DW42" s="718"/>
      <c r="DX42" s="719"/>
      <c r="DY42" s="719"/>
      <c r="DZ42" s="719"/>
      <c r="EA42" s="719"/>
      <c r="EB42" s="719"/>
      <c r="EC42" s="720"/>
    </row>
    <row r="43" spans="2:133" ht="11.25" customHeight="1" x14ac:dyDescent="0.2">
      <c r="B43" s="627" t="s">
        <v>359</v>
      </c>
      <c r="C43" s="628"/>
      <c r="D43" s="628"/>
      <c r="E43" s="628"/>
      <c r="F43" s="628"/>
      <c r="G43" s="628"/>
      <c r="H43" s="628"/>
      <c r="I43" s="628"/>
      <c r="J43" s="628"/>
      <c r="K43" s="628"/>
      <c r="L43" s="628"/>
      <c r="M43" s="628"/>
      <c r="N43" s="628"/>
      <c r="O43" s="628"/>
      <c r="P43" s="628"/>
      <c r="Q43" s="629"/>
      <c r="R43" s="630">
        <v>318500</v>
      </c>
      <c r="S43" s="631"/>
      <c r="T43" s="631"/>
      <c r="U43" s="631"/>
      <c r="V43" s="631"/>
      <c r="W43" s="631"/>
      <c r="X43" s="631"/>
      <c r="Y43" s="632"/>
      <c r="Z43" s="633">
        <v>1.6</v>
      </c>
      <c r="AA43" s="633"/>
      <c r="AB43" s="633"/>
      <c r="AC43" s="633"/>
      <c r="AD43" s="634" t="s">
        <v>158</v>
      </c>
      <c r="AE43" s="634"/>
      <c r="AF43" s="634"/>
      <c r="AG43" s="634"/>
      <c r="AH43" s="634"/>
      <c r="AI43" s="634"/>
      <c r="AJ43" s="634"/>
      <c r="AK43" s="634"/>
      <c r="AL43" s="635" t="s">
        <v>158</v>
      </c>
      <c r="AM43" s="636"/>
      <c r="AN43" s="636"/>
      <c r="AO43" s="637"/>
      <c r="BV43" s="224"/>
      <c r="BW43" s="224"/>
      <c r="BX43" s="224"/>
      <c r="BY43" s="224"/>
      <c r="BZ43" s="224"/>
      <c r="CA43" s="224"/>
      <c r="CB43" s="224"/>
      <c r="CD43" s="627" t="s">
        <v>360</v>
      </c>
      <c r="CE43" s="628"/>
      <c r="CF43" s="628"/>
      <c r="CG43" s="628"/>
      <c r="CH43" s="628"/>
      <c r="CI43" s="628"/>
      <c r="CJ43" s="628"/>
      <c r="CK43" s="628"/>
      <c r="CL43" s="628"/>
      <c r="CM43" s="628"/>
      <c r="CN43" s="628"/>
      <c r="CO43" s="628"/>
      <c r="CP43" s="628"/>
      <c r="CQ43" s="629"/>
      <c r="CR43" s="630">
        <v>48141</v>
      </c>
      <c r="CS43" s="669"/>
      <c r="CT43" s="669"/>
      <c r="CU43" s="669"/>
      <c r="CV43" s="669"/>
      <c r="CW43" s="669"/>
      <c r="CX43" s="669"/>
      <c r="CY43" s="670"/>
      <c r="CZ43" s="635">
        <v>0.3</v>
      </c>
      <c r="DA43" s="664"/>
      <c r="DB43" s="664"/>
      <c r="DC43" s="671"/>
      <c r="DD43" s="639">
        <v>34956</v>
      </c>
      <c r="DE43" s="669"/>
      <c r="DF43" s="669"/>
      <c r="DG43" s="669"/>
      <c r="DH43" s="669"/>
      <c r="DI43" s="669"/>
      <c r="DJ43" s="669"/>
      <c r="DK43" s="670"/>
      <c r="DL43" s="721"/>
      <c r="DM43" s="722"/>
      <c r="DN43" s="722"/>
      <c r="DO43" s="722"/>
      <c r="DP43" s="722"/>
      <c r="DQ43" s="722"/>
      <c r="DR43" s="722"/>
      <c r="DS43" s="722"/>
      <c r="DT43" s="722"/>
      <c r="DU43" s="722"/>
      <c r="DV43" s="723"/>
      <c r="DW43" s="718"/>
      <c r="DX43" s="719"/>
      <c r="DY43" s="719"/>
      <c r="DZ43" s="719"/>
      <c r="EA43" s="719"/>
      <c r="EB43" s="719"/>
      <c r="EC43" s="720"/>
    </row>
    <row r="44" spans="2:133" ht="11.25" customHeight="1" x14ac:dyDescent="0.2">
      <c r="B44" s="674" t="s">
        <v>361</v>
      </c>
      <c r="C44" s="675"/>
      <c r="D44" s="675"/>
      <c r="E44" s="675"/>
      <c r="F44" s="675"/>
      <c r="G44" s="675"/>
      <c r="H44" s="675"/>
      <c r="I44" s="675"/>
      <c r="J44" s="675"/>
      <c r="K44" s="675"/>
      <c r="L44" s="675"/>
      <c r="M44" s="675"/>
      <c r="N44" s="675"/>
      <c r="O44" s="675"/>
      <c r="P44" s="675"/>
      <c r="Q44" s="676"/>
      <c r="R44" s="724">
        <v>20351465</v>
      </c>
      <c r="S44" s="725"/>
      <c r="T44" s="725"/>
      <c r="U44" s="725"/>
      <c r="V44" s="725"/>
      <c r="W44" s="725"/>
      <c r="X44" s="725"/>
      <c r="Y44" s="726"/>
      <c r="Z44" s="727">
        <v>100</v>
      </c>
      <c r="AA44" s="727"/>
      <c r="AB44" s="727"/>
      <c r="AC44" s="727"/>
      <c r="AD44" s="728">
        <v>10112277</v>
      </c>
      <c r="AE44" s="728"/>
      <c r="AF44" s="728"/>
      <c r="AG44" s="728"/>
      <c r="AH44" s="728"/>
      <c r="AI44" s="728"/>
      <c r="AJ44" s="728"/>
      <c r="AK44" s="728"/>
      <c r="AL44" s="729">
        <v>100</v>
      </c>
      <c r="AM44" s="702"/>
      <c r="AN44" s="702"/>
      <c r="AO44" s="730"/>
      <c r="CD44" s="731" t="s">
        <v>308</v>
      </c>
      <c r="CE44" s="732"/>
      <c r="CF44" s="627" t="s">
        <v>362</v>
      </c>
      <c r="CG44" s="628"/>
      <c r="CH44" s="628"/>
      <c r="CI44" s="628"/>
      <c r="CJ44" s="628"/>
      <c r="CK44" s="628"/>
      <c r="CL44" s="628"/>
      <c r="CM44" s="628"/>
      <c r="CN44" s="628"/>
      <c r="CO44" s="628"/>
      <c r="CP44" s="628"/>
      <c r="CQ44" s="629"/>
      <c r="CR44" s="630">
        <v>1989564</v>
      </c>
      <c r="CS44" s="631"/>
      <c r="CT44" s="631"/>
      <c r="CU44" s="631"/>
      <c r="CV44" s="631"/>
      <c r="CW44" s="631"/>
      <c r="CX44" s="631"/>
      <c r="CY44" s="632"/>
      <c r="CZ44" s="635">
        <v>10.7</v>
      </c>
      <c r="DA44" s="636"/>
      <c r="DB44" s="636"/>
      <c r="DC44" s="648"/>
      <c r="DD44" s="639">
        <v>677942</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3"/>
      <c r="CE45" s="734"/>
      <c r="CF45" s="627" t="s">
        <v>363</v>
      </c>
      <c r="CG45" s="628"/>
      <c r="CH45" s="628"/>
      <c r="CI45" s="628"/>
      <c r="CJ45" s="628"/>
      <c r="CK45" s="628"/>
      <c r="CL45" s="628"/>
      <c r="CM45" s="628"/>
      <c r="CN45" s="628"/>
      <c r="CO45" s="628"/>
      <c r="CP45" s="628"/>
      <c r="CQ45" s="629"/>
      <c r="CR45" s="630">
        <v>1086432</v>
      </c>
      <c r="CS45" s="669"/>
      <c r="CT45" s="669"/>
      <c r="CU45" s="669"/>
      <c r="CV45" s="669"/>
      <c r="CW45" s="669"/>
      <c r="CX45" s="669"/>
      <c r="CY45" s="670"/>
      <c r="CZ45" s="635">
        <v>5.8</v>
      </c>
      <c r="DA45" s="664"/>
      <c r="DB45" s="664"/>
      <c r="DC45" s="671"/>
      <c r="DD45" s="639">
        <v>141718</v>
      </c>
      <c r="DE45" s="669"/>
      <c r="DF45" s="669"/>
      <c r="DG45" s="669"/>
      <c r="DH45" s="669"/>
      <c r="DI45" s="669"/>
      <c r="DJ45" s="669"/>
      <c r="DK45" s="670"/>
      <c r="DL45" s="721"/>
      <c r="DM45" s="722"/>
      <c r="DN45" s="722"/>
      <c r="DO45" s="722"/>
      <c r="DP45" s="722"/>
      <c r="DQ45" s="722"/>
      <c r="DR45" s="722"/>
      <c r="DS45" s="722"/>
      <c r="DT45" s="722"/>
      <c r="DU45" s="722"/>
      <c r="DV45" s="723"/>
      <c r="DW45" s="718"/>
      <c r="DX45" s="719"/>
      <c r="DY45" s="719"/>
      <c r="DZ45" s="719"/>
      <c r="EA45" s="719"/>
      <c r="EB45" s="719"/>
      <c r="EC45" s="720"/>
    </row>
    <row r="46" spans="2:133" ht="11.25" customHeight="1" x14ac:dyDescent="0.2">
      <c r="B46" s="226" t="s">
        <v>364</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3"/>
      <c r="CE46" s="734"/>
      <c r="CF46" s="627" t="s">
        <v>365</v>
      </c>
      <c r="CG46" s="628"/>
      <c r="CH46" s="628"/>
      <c r="CI46" s="628"/>
      <c r="CJ46" s="628"/>
      <c r="CK46" s="628"/>
      <c r="CL46" s="628"/>
      <c r="CM46" s="628"/>
      <c r="CN46" s="628"/>
      <c r="CO46" s="628"/>
      <c r="CP46" s="628"/>
      <c r="CQ46" s="629"/>
      <c r="CR46" s="630">
        <v>800822</v>
      </c>
      <c r="CS46" s="631"/>
      <c r="CT46" s="631"/>
      <c r="CU46" s="631"/>
      <c r="CV46" s="631"/>
      <c r="CW46" s="631"/>
      <c r="CX46" s="631"/>
      <c r="CY46" s="632"/>
      <c r="CZ46" s="635">
        <v>4.3</v>
      </c>
      <c r="DA46" s="636"/>
      <c r="DB46" s="636"/>
      <c r="DC46" s="648"/>
      <c r="DD46" s="639">
        <v>482824</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x14ac:dyDescent="0.2">
      <c r="B47" s="749" t="s">
        <v>366</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367</v>
      </c>
      <c r="CG47" s="628"/>
      <c r="CH47" s="628"/>
      <c r="CI47" s="628"/>
      <c r="CJ47" s="628"/>
      <c r="CK47" s="628"/>
      <c r="CL47" s="628"/>
      <c r="CM47" s="628"/>
      <c r="CN47" s="628"/>
      <c r="CO47" s="628"/>
      <c r="CP47" s="628"/>
      <c r="CQ47" s="629"/>
      <c r="CR47" s="630">
        <v>177363</v>
      </c>
      <c r="CS47" s="669"/>
      <c r="CT47" s="669"/>
      <c r="CU47" s="669"/>
      <c r="CV47" s="669"/>
      <c r="CW47" s="669"/>
      <c r="CX47" s="669"/>
      <c r="CY47" s="670"/>
      <c r="CZ47" s="635">
        <v>1</v>
      </c>
      <c r="DA47" s="664"/>
      <c r="DB47" s="664"/>
      <c r="DC47" s="671"/>
      <c r="DD47" s="639">
        <v>16486</v>
      </c>
      <c r="DE47" s="669"/>
      <c r="DF47" s="669"/>
      <c r="DG47" s="669"/>
      <c r="DH47" s="669"/>
      <c r="DI47" s="669"/>
      <c r="DJ47" s="669"/>
      <c r="DK47" s="670"/>
      <c r="DL47" s="721"/>
      <c r="DM47" s="722"/>
      <c r="DN47" s="722"/>
      <c r="DO47" s="722"/>
      <c r="DP47" s="722"/>
      <c r="DQ47" s="722"/>
      <c r="DR47" s="722"/>
      <c r="DS47" s="722"/>
      <c r="DT47" s="722"/>
      <c r="DU47" s="722"/>
      <c r="DV47" s="723"/>
      <c r="DW47" s="718"/>
      <c r="DX47" s="719"/>
      <c r="DY47" s="719"/>
      <c r="DZ47" s="719"/>
      <c r="EA47" s="719"/>
      <c r="EB47" s="719"/>
      <c r="EC47" s="720"/>
    </row>
    <row r="48" spans="2:133" ht="11" x14ac:dyDescent="0.2">
      <c r="B48" s="748" t="s">
        <v>368</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369</v>
      </c>
      <c r="CG48" s="628"/>
      <c r="CH48" s="628"/>
      <c r="CI48" s="628"/>
      <c r="CJ48" s="628"/>
      <c r="CK48" s="628"/>
      <c r="CL48" s="628"/>
      <c r="CM48" s="628"/>
      <c r="CN48" s="628"/>
      <c r="CO48" s="628"/>
      <c r="CP48" s="628"/>
      <c r="CQ48" s="629"/>
      <c r="CR48" s="630" t="s">
        <v>237</v>
      </c>
      <c r="CS48" s="631"/>
      <c r="CT48" s="631"/>
      <c r="CU48" s="631"/>
      <c r="CV48" s="631"/>
      <c r="CW48" s="631"/>
      <c r="CX48" s="631"/>
      <c r="CY48" s="632"/>
      <c r="CZ48" s="635" t="s">
        <v>237</v>
      </c>
      <c r="DA48" s="636"/>
      <c r="DB48" s="636"/>
      <c r="DC48" s="648"/>
      <c r="DD48" s="639" t="s">
        <v>237</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4" t="s">
        <v>370</v>
      </c>
      <c r="CE49" s="675"/>
      <c r="CF49" s="675"/>
      <c r="CG49" s="675"/>
      <c r="CH49" s="675"/>
      <c r="CI49" s="675"/>
      <c r="CJ49" s="675"/>
      <c r="CK49" s="675"/>
      <c r="CL49" s="675"/>
      <c r="CM49" s="675"/>
      <c r="CN49" s="675"/>
      <c r="CO49" s="675"/>
      <c r="CP49" s="675"/>
      <c r="CQ49" s="676"/>
      <c r="CR49" s="724">
        <v>18624727</v>
      </c>
      <c r="CS49" s="701"/>
      <c r="CT49" s="701"/>
      <c r="CU49" s="701"/>
      <c r="CV49" s="701"/>
      <c r="CW49" s="701"/>
      <c r="CX49" s="701"/>
      <c r="CY49" s="738"/>
      <c r="CZ49" s="729">
        <v>100</v>
      </c>
      <c r="DA49" s="739"/>
      <c r="DB49" s="739"/>
      <c r="DC49" s="740"/>
      <c r="DD49" s="741">
        <v>11703140</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yeBnZIsVhVrs89aoi9mLJ3AftRCf9yLlIADZIUE1lWP0Sm7lcH3ESNJ4yJF3s/JgIHHpnmJ4W6BUCl5HpHgGbA==" saltValue="JRVm1e8Pg6PKs6yo3DaPV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50" t="s">
        <v>371</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1" t="s">
        <v>372</v>
      </c>
      <c r="DK2" s="752"/>
      <c r="DL2" s="752"/>
      <c r="DM2" s="752"/>
      <c r="DN2" s="752"/>
      <c r="DO2" s="753"/>
      <c r="DP2" s="231"/>
      <c r="DQ2" s="751" t="s">
        <v>373</v>
      </c>
      <c r="DR2" s="752"/>
      <c r="DS2" s="752"/>
      <c r="DT2" s="752"/>
      <c r="DU2" s="752"/>
      <c r="DV2" s="752"/>
      <c r="DW2" s="752"/>
      <c r="DX2" s="752"/>
      <c r="DY2" s="752"/>
      <c r="DZ2" s="753"/>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4" t="s">
        <v>374</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35"/>
      <c r="BA4" s="235"/>
      <c r="BB4" s="235"/>
      <c r="BC4" s="235"/>
      <c r="BD4" s="235"/>
      <c r="BE4" s="236"/>
      <c r="BF4" s="236"/>
      <c r="BG4" s="236"/>
      <c r="BH4" s="236"/>
      <c r="BI4" s="236"/>
      <c r="BJ4" s="236"/>
      <c r="BK4" s="236"/>
      <c r="BL4" s="236"/>
      <c r="BM4" s="236"/>
      <c r="BN4" s="236"/>
      <c r="BO4" s="236"/>
      <c r="BP4" s="236"/>
      <c r="BQ4" s="755" t="s">
        <v>375</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x14ac:dyDescent="0.2">
      <c r="A5" s="756" t="s">
        <v>376</v>
      </c>
      <c r="B5" s="757"/>
      <c r="C5" s="757"/>
      <c r="D5" s="757"/>
      <c r="E5" s="757"/>
      <c r="F5" s="757"/>
      <c r="G5" s="757"/>
      <c r="H5" s="757"/>
      <c r="I5" s="757"/>
      <c r="J5" s="757"/>
      <c r="K5" s="757"/>
      <c r="L5" s="757"/>
      <c r="M5" s="757"/>
      <c r="N5" s="757"/>
      <c r="O5" s="757"/>
      <c r="P5" s="758"/>
      <c r="Q5" s="762" t="s">
        <v>377</v>
      </c>
      <c r="R5" s="763"/>
      <c r="S5" s="763"/>
      <c r="T5" s="763"/>
      <c r="U5" s="764"/>
      <c r="V5" s="762" t="s">
        <v>378</v>
      </c>
      <c r="W5" s="763"/>
      <c r="X5" s="763"/>
      <c r="Y5" s="763"/>
      <c r="Z5" s="764"/>
      <c r="AA5" s="762" t="s">
        <v>379</v>
      </c>
      <c r="AB5" s="763"/>
      <c r="AC5" s="763"/>
      <c r="AD5" s="763"/>
      <c r="AE5" s="763"/>
      <c r="AF5" s="768" t="s">
        <v>380</v>
      </c>
      <c r="AG5" s="763"/>
      <c r="AH5" s="763"/>
      <c r="AI5" s="763"/>
      <c r="AJ5" s="769"/>
      <c r="AK5" s="763" t="s">
        <v>381</v>
      </c>
      <c r="AL5" s="763"/>
      <c r="AM5" s="763"/>
      <c r="AN5" s="763"/>
      <c r="AO5" s="764"/>
      <c r="AP5" s="762" t="s">
        <v>382</v>
      </c>
      <c r="AQ5" s="763"/>
      <c r="AR5" s="763"/>
      <c r="AS5" s="763"/>
      <c r="AT5" s="764"/>
      <c r="AU5" s="762" t="s">
        <v>383</v>
      </c>
      <c r="AV5" s="763"/>
      <c r="AW5" s="763"/>
      <c r="AX5" s="763"/>
      <c r="AY5" s="769"/>
      <c r="AZ5" s="235"/>
      <c r="BA5" s="235"/>
      <c r="BB5" s="235"/>
      <c r="BC5" s="235"/>
      <c r="BD5" s="235"/>
      <c r="BE5" s="236"/>
      <c r="BF5" s="236"/>
      <c r="BG5" s="236"/>
      <c r="BH5" s="236"/>
      <c r="BI5" s="236"/>
      <c r="BJ5" s="236"/>
      <c r="BK5" s="236"/>
      <c r="BL5" s="236"/>
      <c r="BM5" s="236"/>
      <c r="BN5" s="236"/>
      <c r="BO5" s="236"/>
      <c r="BP5" s="236"/>
      <c r="BQ5" s="756" t="s">
        <v>384</v>
      </c>
      <c r="BR5" s="757"/>
      <c r="BS5" s="757"/>
      <c r="BT5" s="757"/>
      <c r="BU5" s="757"/>
      <c r="BV5" s="757"/>
      <c r="BW5" s="757"/>
      <c r="BX5" s="757"/>
      <c r="BY5" s="757"/>
      <c r="BZ5" s="757"/>
      <c r="CA5" s="757"/>
      <c r="CB5" s="757"/>
      <c r="CC5" s="757"/>
      <c r="CD5" s="757"/>
      <c r="CE5" s="757"/>
      <c r="CF5" s="757"/>
      <c r="CG5" s="758"/>
      <c r="CH5" s="762" t="s">
        <v>385</v>
      </c>
      <c r="CI5" s="763"/>
      <c r="CJ5" s="763"/>
      <c r="CK5" s="763"/>
      <c r="CL5" s="764"/>
      <c r="CM5" s="762" t="s">
        <v>386</v>
      </c>
      <c r="CN5" s="763"/>
      <c r="CO5" s="763"/>
      <c r="CP5" s="763"/>
      <c r="CQ5" s="764"/>
      <c r="CR5" s="762" t="s">
        <v>387</v>
      </c>
      <c r="CS5" s="763"/>
      <c r="CT5" s="763"/>
      <c r="CU5" s="763"/>
      <c r="CV5" s="764"/>
      <c r="CW5" s="762" t="s">
        <v>388</v>
      </c>
      <c r="CX5" s="763"/>
      <c r="CY5" s="763"/>
      <c r="CZ5" s="763"/>
      <c r="DA5" s="764"/>
      <c r="DB5" s="762" t="s">
        <v>389</v>
      </c>
      <c r="DC5" s="763"/>
      <c r="DD5" s="763"/>
      <c r="DE5" s="763"/>
      <c r="DF5" s="764"/>
      <c r="DG5" s="792" t="s">
        <v>390</v>
      </c>
      <c r="DH5" s="793"/>
      <c r="DI5" s="793"/>
      <c r="DJ5" s="793"/>
      <c r="DK5" s="794"/>
      <c r="DL5" s="792" t="s">
        <v>391</v>
      </c>
      <c r="DM5" s="793"/>
      <c r="DN5" s="793"/>
      <c r="DO5" s="793"/>
      <c r="DP5" s="794"/>
      <c r="DQ5" s="762" t="s">
        <v>392</v>
      </c>
      <c r="DR5" s="763"/>
      <c r="DS5" s="763"/>
      <c r="DT5" s="763"/>
      <c r="DU5" s="764"/>
      <c r="DV5" s="762" t="s">
        <v>383</v>
      </c>
      <c r="DW5" s="763"/>
      <c r="DX5" s="763"/>
      <c r="DY5" s="763"/>
      <c r="DZ5" s="769"/>
      <c r="EA5" s="237"/>
    </row>
    <row r="6" spans="1:131" s="238" customFormat="1" ht="26.25" customHeight="1" thickBot="1" x14ac:dyDescent="0.25">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35"/>
      <c r="BA6" s="235"/>
      <c r="BB6" s="235"/>
      <c r="BC6" s="235"/>
      <c r="BD6" s="235"/>
      <c r="BE6" s="236"/>
      <c r="BF6" s="236"/>
      <c r="BG6" s="236"/>
      <c r="BH6" s="236"/>
      <c r="BI6" s="236"/>
      <c r="BJ6" s="236"/>
      <c r="BK6" s="236"/>
      <c r="BL6" s="236"/>
      <c r="BM6" s="236"/>
      <c r="BN6" s="236"/>
      <c r="BO6" s="236"/>
      <c r="BP6" s="236"/>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7"/>
    </row>
    <row r="7" spans="1:131" s="238" customFormat="1" ht="26.25" customHeight="1" thickTop="1" x14ac:dyDescent="0.2">
      <c r="A7" s="239">
        <v>1</v>
      </c>
      <c r="B7" s="778" t="s">
        <v>393</v>
      </c>
      <c r="C7" s="779"/>
      <c r="D7" s="779"/>
      <c r="E7" s="779"/>
      <c r="F7" s="779"/>
      <c r="G7" s="779"/>
      <c r="H7" s="779"/>
      <c r="I7" s="779"/>
      <c r="J7" s="779"/>
      <c r="K7" s="779"/>
      <c r="L7" s="779"/>
      <c r="M7" s="779"/>
      <c r="N7" s="779"/>
      <c r="O7" s="779"/>
      <c r="P7" s="780"/>
      <c r="Q7" s="781">
        <v>20351</v>
      </c>
      <c r="R7" s="782"/>
      <c r="S7" s="782"/>
      <c r="T7" s="782"/>
      <c r="U7" s="782"/>
      <c r="V7" s="782">
        <v>18625</v>
      </c>
      <c r="W7" s="782"/>
      <c r="X7" s="782"/>
      <c r="Y7" s="782"/>
      <c r="Z7" s="782"/>
      <c r="AA7" s="782">
        <v>1727</v>
      </c>
      <c r="AB7" s="782"/>
      <c r="AC7" s="782"/>
      <c r="AD7" s="782"/>
      <c r="AE7" s="783"/>
      <c r="AF7" s="784">
        <v>1334</v>
      </c>
      <c r="AG7" s="785"/>
      <c r="AH7" s="785"/>
      <c r="AI7" s="785"/>
      <c r="AJ7" s="786"/>
      <c r="AK7" s="787">
        <v>623</v>
      </c>
      <c r="AL7" s="788"/>
      <c r="AM7" s="788"/>
      <c r="AN7" s="788"/>
      <c r="AO7" s="788"/>
      <c r="AP7" s="788">
        <v>21381</v>
      </c>
      <c r="AQ7" s="788"/>
      <c r="AR7" s="788"/>
      <c r="AS7" s="788"/>
      <c r="AT7" s="788"/>
      <c r="AU7" s="789"/>
      <c r="AV7" s="789"/>
      <c r="AW7" s="789"/>
      <c r="AX7" s="789"/>
      <c r="AY7" s="790"/>
      <c r="AZ7" s="235"/>
      <c r="BA7" s="235"/>
      <c r="BB7" s="235"/>
      <c r="BC7" s="235"/>
      <c r="BD7" s="235"/>
      <c r="BE7" s="236"/>
      <c r="BF7" s="236"/>
      <c r="BG7" s="236"/>
      <c r="BH7" s="236"/>
      <c r="BI7" s="236"/>
      <c r="BJ7" s="236"/>
      <c r="BK7" s="236"/>
      <c r="BL7" s="236"/>
      <c r="BM7" s="236"/>
      <c r="BN7" s="236"/>
      <c r="BO7" s="236"/>
      <c r="BP7" s="236"/>
      <c r="BQ7" s="239">
        <v>1</v>
      </c>
      <c r="BR7" s="240"/>
      <c r="BS7" s="775" t="s">
        <v>595</v>
      </c>
      <c r="BT7" s="776"/>
      <c r="BU7" s="776"/>
      <c r="BV7" s="776"/>
      <c r="BW7" s="776"/>
      <c r="BX7" s="776"/>
      <c r="BY7" s="776"/>
      <c r="BZ7" s="776"/>
      <c r="CA7" s="776"/>
      <c r="CB7" s="776"/>
      <c r="CC7" s="776"/>
      <c r="CD7" s="776"/>
      <c r="CE7" s="776"/>
      <c r="CF7" s="776"/>
      <c r="CG7" s="791"/>
      <c r="CH7" s="772">
        <v>-4</v>
      </c>
      <c r="CI7" s="773"/>
      <c r="CJ7" s="773"/>
      <c r="CK7" s="773"/>
      <c r="CL7" s="774"/>
      <c r="CM7" s="772">
        <v>-85</v>
      </c>
      <c r="CN7" s="773"/>
      <c r="CO7" s="773"/>
      <c r="CP7" s="773"/>
      <c r="CQ7" s="774"/>
      <c r="CR7" s="772">
        <v>50</v>
      </c>
      <c r="CS7" s="773"/>
      <c r="CT7" s="773"/>
      <c r="CU7" s="773"/>
      <c r="CV7" s="774"/>
      <c r="CW7" s="772" t="s">
        <v>586</v>
      </c>
      <c r="CX7" s="773"/>
      <c r="CY7" s="773"/>
      <c r="CZ7" s="773"/>
      <c r="DA7" s="774"/>
      <c r="DB7" s="772" t="s">
        <v>586</v>
      </c>
      <c r="DC7" s="773"/>
      <c r="DD7" s="773"/>
      <c r="DE7" s="773"/>
      <c r="DF7" s="774"/>
      <c r="DG7" s="772" t="s">
        <v>586</v>
      </c>
      <c r="DH7" s="773"/>
      <c r="DI7" s="773"/>
      <c r="DJ7" s="773"/>
      <c r="DK7" s="774"/>
      <c r="DL7" s="772">
        <v>85</v>
      </c>
      <c r="DM7" s="773"/>
      <c r="DN7" s="773"/>
      <c r="DO7" s="773"/>
      <c r="DP7" s="774"/>
      <c r="DQ7" s="772">
        <v>85</v>
      </c>
      <c r="DR7" s="773"/>
      <c r="DS7" s="773"/>
      <c r="DT7" s="773"/>
      <c r="DU7" s="774"/>
      <c r="DV7" s="775"/>
      <c r="DW7" s="776"/>
      <c r="DX7" s="776"/>
      <c r="DY7" s="776"/>
      <c r="DZ7" s="777"/>
      <c r="EA7" s="237"/>
    </row>
    <row r="8" spans="1:131" s="238" customFormat="1" ht="26.25" customHeight="1" x14ac:dyDescent="0.2">
      <c r="A8" s="241">
        <v>2</v>
      </c>
      <c r="B8" s="809"/>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c r="AG8" s="816"/>
      <c r="AH8" s="816"/>
      <c r="AI8" s="816"/>
      <c r="AJ8" s="817"/>
      <c r="AK8" s="798"/>
      <c r="AL8" s="799"/>
      <c r="AM8" s="799"/>
      <c r="AN8" s="799"/>
      <c r="AO8" s="799"/>
      <c r="AP8" s="799"/>
      <c r="AQ8" s="799"/>
      <c r="AR8" s="799"/>
      <c r="AS8" s="799"/>
      <c r="AT8" s="799"/>
      <c r="AU8" s="800"/>
      <c r="AV8" s="800"/>
      <c r="AW8" s="800"/>
      <c r="AX8" s="800"/>
      <c r="AY8" s="801"/>
      <c r="AZ8" s="235"/>
      <c r="BA8" s="235"/>
      <c r="BB8" s="235"/>
      <c r="BC8" s="235"/>
      <c r="BD8" s="235"/>
      <c r="BE8" s="236"/>
      <c r="BF8" s="236"/>
      <c r="BG8" s="236"/>
      <c r="BH8" s="236"/>
      <c r="BI8" s="236"/>
      <c r="BJ8" s="236"/>
      <c r="BK8" s="236"/>
      <c r="BL8" s="236"/>
      <c r="BM8" s="236"/>
      <c r="BN8" s="236"/>
      <c r="BO8" s="236"/>
      <c r="BP8" s="236"/>
      <c r="BQ8" s="241">
        <v>2</v>
      </c>
      <c r="BR8" s="242"/>
      <c r="BS8" s="802" t="s">
        <v>596</v>
      </c>
      <c r="BT8" s="803"/>
      <c r="BU8" s="803"/>
      <c r="BV8" s="803"/>
      <c r="BW8" s="803"/>
      <c r="BX8" s="803"/>
      <c r="BY8" s="803"/>
      <c r="BZ8" s="803"/>
      <c r="CA8" s="803"/>
      <c r="CB8" s="803"/>
      <c r="CC8" s="803"/>
      <c r="CD8" s="803"/>
      <c r="CE8" s="803"/>
      <c r="CF8" s="803"/>
      <c r="CG8" s="804"/>
      <c r="CH8" s="805">
        <v>63</v>
      </c>
      <c r="CI8" s="806"/>
      <c r="CJ8" s="806"/>
      <c r="CK8" s="806"/>
      <c r="CL8" s="807"/>
      <c r="CM8" s="805">
        <v>353</v>
      </c>
      <c r="CN8" s="806"/>
      <c r="CO8" s="806"/>
      <c r="CP8" s="806"/>
      <c r="CQ8" s="807"/>
      <c r="CR8" s="805">
        <v>30</v>
      </c>
      <c r="CS8" s="806"/>
      <c r="CT8" s="806"/>
      <c r="CU8" s="806"/>
      <c r="CV8" s="807"/>
      <c r="CW8" s="805" t="s">
        <v>586</v>
      </c>
      <c r="CX8" s="806"/>
      <c r="CY8" s="806"/>
      <c r="CZ8" s="806"/>
      <c r="DA8" s="807"/>
      <c r="DB8" s="805" t="s">
        <v>586</v>
      </c>
      <c r="DC8" s="806"/>
      <c r="DD8" s="806"/>
      <c r="DE8" s="806"/>
      <c r="DF8" s="807"/>
      <c r="DG8" s="805" t="s">
        <v>586</v>
      </c>
      <c r="DH8" s="806"/>
      <c r="DI8" s="806"/>
      <c r="DJ8" s="806"/>
      <c r="DK8" s="807"/>
      <c r="DL8" s="805" t="s">
        <v>586</v>
      </c>
      <c r="DM8" s="806"/>
      <c r="DN8" s="806"/>
      <c r="DO8" s="806"/>
      <c r="DP8" s="807"/>
      <c r="DQ8" s="805" t="s">
        <v>586</v>
      </c>
      <c r="DR8" s="806"/>
      <c r="DS8" s="806"/>
      <c r="DT8" s="806"/>
      <c r="DU8" s="807"/>
      <c r="DV8" s="802"/>
      <c r="DW8" s="803"/>
      <c r="DX8" s="803"/>
      <c r="DY8" s="803"/>
      <c r="DZ8" s="808"/>
      <c r="EA8" s="237"/>
    </row>
    <row r="9" spans="1:131" s="238" customFormat="1" ht="26.25" customHeight="1" x14ac:dyDescent="0.2">
      <c r="A9" s="241">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35"/>
      <c r="BA9" s="235"/>
      <c r="BB9" s="235"/>
      <c r="BC9" s="235"/>
      <c r="BD9" s="235"/>
      <c r="BE9" s="236"/>
      <c r="BF9" s="236"/>
      <c r="BG9" s="236"/>
      <c r="BH9" s="236"/>
      <c r="BI9" s="236"/>
      <c r="BJ9" s="236"/>
      <c r="BK9" s="236"/>
      <c r="BL9" s="236"/>
      <c r="BM9" s="236"/>
      <c r="BN9" s="236"/>
      <c r="BO9" s="236"/>
      <c r="BP9" s="236"/>
      <c r="BQ9" s="241">
        <v>3</v>
      </c>
      <c r="BR9" s="242"/>
      <c r="BS9" s="802" t="s">
        <v>597</v>
      </c>
      <c r="BT9" s="803"/>
      <c r="BU9" s="803"/>
      <c r="BV9" s="803"/>
      <c r="BW9" s="803"/>
      <c r="BX9" s="803"/>
      <c r="BY9" s="803"/>
      <c r="BZ9" s="803"/>
      <c r="CA9" s="803"/>
      <c r="CB9" s="803"/>
      <c r="CC9" s="803"/>
      <c r="CD9" s="803"/>
      <c r="CE9" s="803"/>
      <c r="CF9" s="803"/>
      <c r="CG9" s="804"/>
      <c r="CH9" s="805">
        <v>-9</v>
      </c>
      <c r="CI9" s="806"/>
      <c r="CJ9" s="806"/>
      <c r="CK9" s="806"/>
      <c r="CL9" s="807"/>
      <c r="CM9" s="805">
        <v>146</v>
      </c>
      <c r="CN9" s="806"/>
      <c r="CO9" s="806"/>
      <c r="CP9" s="806"/>
      <c r="CQ9" s="807"/>
      <c r="CR9" s="805">
        <v>50</v>
      </c>
      <c r="CS9" s="806"/>
      <c r="CT9" s="806"/>
      <c r="CU9" s="806"/>
      <c r="CV9" s="807"/>
      <c r="CW9" s="805" t="s">
        <v>586</v>
      </c>
      <c r="CX9" s="806"/>
      <c r="CY9" s="806"/>
      <c r="CZ9" s="806"/>
      <c r="DA9" s="807"/>
      <c r="DB9" s="805" t="s">
        <v>586</v>
      </c>
      <c r="DC9" s="806"/>
      <c r="DD9" s="806"/>
      <c r="DE9" s="806"/>
      <c r="DF9" s="807"/>
      <c r="DG9" s="805" t="s">
        <v>586</v>
      </c>
      <c r="DH9" s="806"/>
      <c r="DI9" s="806"/>
      <c r="DJ9" s="806"/>
      <c r="DK9" s="807"/>
      <c r="DL9" s="805" t="s">
        <v>586</v>
      </c>
      <c r="DM9" s="806"/>
      <c r="DN9" s="806"/>
      <c r="DO9" s="806"/>
      <c r="DP9" s="807"/>
      <c r="DQ9" s="805" t="s">
        <v>586</v>
      </c>
      <c r="DR9" s="806"/>
      <c r="DS9" s="806"/>
      <c r="DT9" s="806"/>
      <c r="DU9" s="807"/>
      <c r="DV9" s="802"/>
      <c r="DW9" s="803"/>
      <c r="DX9" s="803"/>
      <c r="DY9" s="803"/>
      <c r="DZ9" s="808"/>
      <c r="EA9" s="237"/>
    </row>
    <row r="10" spans="1:131" s="238" customFormat="1" ht="26.25" customHeight="1" x14ac:dyDescent="0.2">
      <c r="A10" s="241">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35"/>
      <c r="BA10" s="235"/>
      <c r="BB10" s="235"/>
      <c r="BC10" s="235"/>
      <c r="BD10" s="235"/>
      <c r="BE10" s="236"/>
      <c r="BF10" s="236"/>
      <c r="BG10" s="236"/>
      <c r="BH10" s="236"/>
      <c r="BI10" s="236"/>
      <c r="BJ10" s="236"/>
      <c r="BK10" s="236"/>
      <c r="BL10" s="236"/>
      <c r="BM10" s="236"/>
      <c r="BN10" s="236"/>
      <c r="BO10" s="236"/>
      <c r="BP10" s="236"/>
      <c r="BQ10" s="241">
        <v>4</v>
      </c>
      <c r="BR10" s="242"/>
      <c r="BS10" s="802" t="s">
        <v>598</v>
      </c>
      <c r="BT10" s="803"/>
      <c r="BU10" s="803"/>
      <c r="BV10" s="803"/>
      <c r="BW10" s="803"/>
      <c r="BX10" s="803"/>
      <c r="BY10" s="803"/>
      <c r="BZ10" s="803"/>
      <c r="CA10" s="803"/>
      <c r="CB10" s="803"/>
      <c r="CC10" s="803"/>
      <c r="CD10" s="803"/>
      <c r="CE10" s="803"/>
      <c r="CF10" s="803"/>
      <c r="CG10" s="804"/>
      <c r="CH10" s="805">
        <v>3</v>
      </c>
      <c r="CI10" s="806"/>
      <c r="CJ10" s="806"/>
      <c r="CK10" s="806"/>
      <c r="CL10" s="807"/>
      <c r="CM10" s="805">
        <v>30</v>
      </c>
      <c r="CN10" s="806"/>
      <c r="CO10" s="806"/>
      <c r="CP10" s="806"/>
      <c r="CQ10" s="807"/>
      <c r="CR10" s="805">
        <v>3</v>
      </c>
      <c r="CS10" s="806"/>
      <c r="CT10" s="806"/>
      <c r="CU10" s="806"/>
      <c r="CV10" s="807"/>
      <c r="CW10" s="805" t="s">
        <v>586</v>
      </c>
      <c r="CX10" s="806"/>
      <c r="CY10" s="806"/>
      <c r="CZ10" s="806"/>
      <c r="DA10" s="807"/>
      <c r="DB10" s="805" t="s">
        <v>586</v>
      </c>
      <c r="DC10" s="806"/>
      <c r="DD10" s="806"/>
      <c r="DE10" s="806"/>
      <c r="DF10" s="807"/>
      <c r="DG10" s="805" t="s">
        <v>586</v>
      </c>
      <c r="DH10" s="806"/>
      <c r="DI10" s="806"/>
      <c r="DJ10" s="806"/>
      <c r="DK10" s="807"/>
      <c r="DL10" s="805" t="s">
        <v>586</v>
      </c>
      <c r="DM10" s="806"/>
      <c r="DN10" s="806"/>
      <c r="DO10" s="806"/>
      <c r="DP10" s="807"/>
      <c r="DQ10" s="805" t="s">
        <v>586</v>
      </c>
      <c r="DR10" s="806"/>
      <c r="DS10" s="806"/>
      <c r="DT10" s="806"/>
      <c r="DU10" s="807"/>
      <c r="DV10" s="802"/>
      <c r="DW10" s="803"/>
      <c r="DX10" s="803"/>
      <c r="DY10" s="803"/>
      <c r="DZ10" s="808"/>
      <c r="EA10" s="237"/>
    </row>
    <row r="11" spans="1:131" s="238" customFormat="1" ht="26.25" customHeight="1" x14ac:dyDescent="0.2">
      <c r="A11" s="241">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35"/>
      <c r="BA11" s="235"/>
      <c r="BB11" s="235"/>
      <c r="BC11" s="235"/>
      <c r="BD11" s="235"/>
      <c r="BE11" s="236"/>
      <c r="BF11" s="236"/>
      <c r="BG11" s="236"/>
      <c r="BH11" s="236"/>
      <c r="BI11" s="236"/>
      <c r="BJ11" s="236"/>
      <c r="BK11" s="236"/>
      <c r="BL11" s="236"/>
      <c r="BM11" s="236"/>
      <c r="BN11" s="236"/>
      <c r="BO11" s="236"/>
      <c r="BP11" s="236"/>
      <c r="BQ11" s="241">
        <v>5</v>
      </c>
      <c r="BR11" s="242"/>
      <c r="BS11" s="802" t="s">
        <v>599</v>
      </c>
      <c r="BT11" s="803"/>
      <c r="BU11" s="803"/>
      <c r="BV11" s="803"/>
      <c r="BW11" s="803"/>
      <c r="BX11" s="803"/>
      <c r="BY11" s="803"/>
      <c r="BZ11" s="803"/>
      <c r="CA11" s="803"/>
      <c r="CB11" s="803"/>
      <c r="CC11" s="803"/>
      <c r="CD11" s="803"/>
      <c r="CE11" s="803"/>
      <c r="CF11" s="803"/>
      <c r="CG11" s="804"/>
      <c r="CH11" s="805">
        <v>0</v>
      </c>
      <c r="CI11" s="806"/>
      <c r="CJ11" s="806"/>
      <c r="CK11" s="806"/>
      <c r="CL11" s="807"/>
      <c r="CM11" s="805">
        <v>16</v>
      </c>
      <c r="CN11" s="806"/>
      <c r="CO11" s="806"/>
      <c r="CP11" s="806"/>
      <c r="CQ11" s="807"/>
      <c r="CR11" s="805">
        <v>10</v>
      </c>
      <c r="CS11" s="806"/>
      <c r="CT11" s="806"/>
      <c r="CU11" s="806"/>
      <c r="CV11" s="807"/>
      <c r="CW11" s="805" t="s">
        <v>586</v>
      </c>
      <c r="CX11" s="806"/>
      <c r="CY11" s="806"/>
      <c r="CZ11" s="806"/>
      <c r="DA11" s="807"/>
      <c r="DB11" s="805" t="s">
        <v>586</v>
      </c>
      <c r="DC11" s="806"/>
      <c r="DD11" s="806"/>
      <c r="DE11" s="806"/>
      <c r="DF11" s="807"/>
      <c r="DG11" s="805" t="s">
        <v>586</v>
      </c>
      <c r="DH11" s="806"/>
      <c r="DI11" s="806"/>
      <c r="DJ11" s="806"/>
      <c r="DK11" s="807"/>
      <c r="DL11" s="805" t="s">
        <v>586</v>
      </c>
      <c r="DM11" s="806"/>
      <c r="DN11" s="806"/>
      <c r="DO11" s="806"/>
      <c r="DP11" s="807"/>
      <c r="DQ11" s="805" t="s">
        <v>586</v>
      </c>
      <c r="DR11" s="806"/>
      <c r="DS11" s="806"/>
      <c r="DT11" s="806"/>
      <c r="DU11" s="807"/>
      <c r="DV11" s="802"/>
      <c r="DW11" s="803"/>
      <c r="DX11" s="803"/>
      <c r="DY11" s="803"/>
      <c r="DZ11" s="808"/>
      <c r="EA11" s="237"/>
    </row>
    <row r="12" spans="1:131" s="238" customFormat="1" ht="26.25" customHeight="1" x14ac:dyDescent="0.2">
      <c r="A12" s="241">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35"/>
      <c r="BA12" s="235"/>
      <c r="BB12" s="235"/>
      <c r="BC12" s="235"/>
      <c r="BD12" s="235"/>
      <c r="BE12" s="236"/>
      <c r="BF12" s="236"/>
      <c r="BG12" s="236"/>
      <c r="BH12" s="236"/>
      <c r="BI12" s="236"/>
      <c r="BJ12" s="236"/>
      <c r="BK12" s="236"/>
      <c r="BL12" s="236"/>
      <c r="BM12" s="236"/>
      <c r="BN12" s="236"/>
      <c r="BO12" s="236"/>
      <c r="BP12" s="236"/>
      <c r="BQ12" s="241">
        <v>6</v>
      </c>
      <c r="BR12" s="242"/>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7"/>
    </row>
    <row r="13" spans="1:131" s="238" customFormat="1" ht="26.25" customHeight="1" x14ac:dyDescent="0.2">
      <c r="A13" s="241">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35"/>
      <c r="BA13" s="235"/>
      <c r="BB13" s="235"/>
      <c r="BC13" s="235"/>
      <c r="BD13" s="235"/>
      <c r="BE13" s="236"/>
      <c r="BF13" s="236"/>
      <c r="BG13" s="236"/>
      <c r="BH13" s="236"/>
      <c r="BI13" s="236"/>
      <c r="BJ13" s="236"/>
      <c r="BK13" s="236"/>
      <c r="BL13" s="236"/>
      <c r="BM13" s="236"/>
      <c r="BN13" s="236"/>
      <c r="BO13" s="236"/>
      <c r="BP13" s="236"/>
      <c r="BQ13" s="241">
        <v>7</v>
      </c>
      <c r="BR13" s="242"/>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7"/>
    </row>
    <row r="14" spans="1:131" s="238" customFormat="1" ht="26.25" customHeight="1" x14ac:dyDescent="0.2">
      <c r="A14" s="241">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35"/>
      <c r="BA14" s="235"/>
      <c r="BB14" s="235"/>
      <c r="BC14" s="235"/>
      <c r="BD14" s="235"/>
      <c r="BE14" s="236"/>
      <c r="BF14" s="236"/>
      <c r="BG14" s="236"/>
      <c r="BH14" s="236"/>
      <c r="BI14" s="236"/>
      <c r="BJ14" s="236"/>
      <c r="BK14" s="236"/>
      <c r="BL14" s="236"/>
      <c r="BM14" s="236"/>
      <c r="BN14" s="236"/>
      <c r="BO14" s="236"/>
      <c r="BP14" s="236"/>
      <c r="BQ14" s="241">
        <v>8</v>
      </c>
      <c r="BR14" s="242"/>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7"/>
    </row>
    <row r="15" spans="1:131" s="238" customFormat="1" ht="26.25" customHeight="1" x14ac:dyDescent="0.2">
      <c r="A15" s="241">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35"/>
      <c r="BA15" s="235"/>
      <c r="BB15" s="235"/>
      <c r="BC15" s="235"/>
      <c r="BD15" s="235"/>
      <c r="BE15" s="236"/>
      <c r="BF15" s="236"/>
      <c r="BG15" s="236"/>
      <c r="BH15" s="236"/>
      <c r="BI15" s="236"/>
      <c r="BJ15" s="236"/>
      <c r="BK15" s="236"/>
      <c r="BL15" s="236"/>
      <c r="BM15" s="236"/>
      <c r="BN15" s="236"/>
      <c r="BO15" s="236"/>
      <c r="BP15" s="236"/>
      <c r="BQ15" s="241">
        <v>9</v>
      </c>
      <c r="BR15" s="242"/>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7"/>
    </row>
    <row r="16" spans="1:131" s="238" customFormat="1" ht="26.25" customHeight="1" x14ac:dyDescent="0.2">
      <c r="A16" s="241">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35"/>
      <c r="BA16" s="235"/>
      <c r="BB16" s="235"/>
      <c r="BC16" s="235"/>
      <c r="BD16" s="235"/>
      <c r="BE16" s="236"/>
      <c r="BF16" s="236"/>
      <c r="BG16" s="236"/>
      <c r="BH16" s="236"/>
      <c r="BI16" s="236"/>
      <c r="BJ16" s="236"/>
      <c r="BK16" s="236"/>
      <c r="BL16" s="236"/>
      <c r="BM16" s="236"/>
      <c r="BN16" s="236"/>
      <c r="BO16" s="236"/>
      <c r="BP16" s="236"/>
      <c r="BQ16" s="241">
        <v>10</v>
      </c>
      <c r="BR16" s="242"/>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7"/>
    </row>
    <row r="17" spans="1:131" s="238" customFormat="1" ht="26.25" customHeight="1" x14ac:dyDescent="0.2">
      <c r="A17" s="241">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35"/>
      <c r="BA17" s="235"/>
      <c r="BB17" s="235"/>
      <c r="BC17" s="235"/>
      <c r="BD17" s="235"/>
      <c r="BE17" s="236"/>
      <c r="BF17" s="236"/>
      <c r="BG17" s="236"/>
      <c r="BH17" s="236"/>
      <c r="BI17" s="236"/>
      <c r="BJ17" s="236"/>
      <c r="BK17" s="236"/>
      <c r="BL17" s="236"/>
      <c r="BM17" s="236"/>
      <c r="BN17" s="236"/>
      <c r="BO17" s="236"/>
      <c r="BP17" s="236"/>
      <c r="BQ17" s="241">
        <v>11</v>
      </c>
      <c r="BR17" s="242"/>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7"/>
    </row>
    <row r="18" spans="1:131" s="238" customFormat="1" ht="26.25" customHeight="1" x14ac:dyDescent="0.2">
      <c r="A18" s="241">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35"/>
      <c r="BA18" s="235"/>
      <c r="BB18" s="235"/>
      <c r="BC18" s="235"/>
      <c r="BD18" s="235"/>
      <c r="BE18" s="236"/>
      <c r="BF18" s="236"/>
      <c r="BG18" s="236"/>
      <c r="BH18" s="236"/>
      <c r="BI18" s="236"/>
      <c r="BJ18" s="236"/>
      <c r="BK18" s="236"/>
      <c r="BL18" s="236"/>
      <c r="BM18" s="236"/>
      <c r="BN18" s="236"/>
      <c r="BO18" s="236"/>
      <c r="BP18" s="236"/>
      <c r="BQ18" s="241">
        <v>12</v>
      </c>
      <c r="BR18" s="242"/>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7"/>
    </row>
    <row r="19" spans="1:131" s="238" customFormat="1" ht="26.25" customHeight="1" x14ac:dyDescent="0.2">
      <c r="A19" s="241">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35"/>
      <c r="BA19" s="235"/>
      <c r="BB19" s="235"/>
      <c r="BC19" s="235"/>
      <c r="BD19" s="235"/>
      <c r="BE19" s="236"/>
      <c r="BF19" s="236"/>
      <c r="BG19" s="236"/>
      <c r="BH19" s="236"/>
      <c r="BI19" s="236"/>
      <c r="BJ19" s="236"/>
      <c r="BK19" s="236"/>
      <c r="BL19" s="236"/>
      <c r="BM19" s="236"/>
      <c r="BN19" s="236"/>
      <c r="BO19" s="236"/>
      <c r="BP19" s="236"/>
      <c r="BQ19" s="241">
        <v>13</v>
      </c>
      <c r="BR19" s="242"/>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7"/>
    </row>
    <row r="20" spans="1:131" s="238" customFormat="1" ht="26.25" customHeight="1" x14ac:dyDescent="0.2">
      <c r="A20" s="241">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35"/>
      <c r="BA20" s="235"/>
      <c r="BB20" s="235"/>
      <c r="BC20" s="235"/>
      <c r="BD20" s="235"/>
      <c r="BE20" s="236"/>
      <c r="BF20" s="236"/>
      <c r="BG20" s="236"/>
      <c r="BH20" s="236"/>
      <c r="BI20" s="236"/>
      <c r="BJ20" s="236"/>
      <c r="BK20" s="236"/>
      <c r="BL20" s="236"/>
      <c r="BM20" s="236"/>
      <c r="BN20" s="236"/>
      <c r="BO20" s="236"/>
      <c r="BP20" s="236"/>
      <c r="BQ20" s="241">
        <v>14</v>
      </c>
      <c r="BR20" s="242"/>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7"/>
    </row>
    <row r="21" spans="1:131" s="238" customFormat="1" ht="26.25" customHeight="1" thickBot="1" x14ac:dyDescent="0.25">
      <c r="A21" s="241">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35"/>
      <c r="BA21" s="235"/>
      <c r="BB21" s="235"/>
      <c r="BC21" s="235"/>
      <c r="BD21" s="235"/>
      <c r="BE21" s="236"/>
      <c r="BF21" s="236"/>
      <c r="BG21" s="236"/>
      <c r="BH21" s="236"/>
      <c r="BI21" s="236"/>
      <c r="BJ21" s="236"/>
      <c r="BK21" s="236"/>
      <c r="BL21" s="236"/>
      <c r="BM21" s="236"/>
      <c r="BN21" s="236"/>
      <c r="BO21" s="236"/>
      <c r="BP21" s="236"/>
      <c r="BQ21" s="241">
        <v>15</v>
      </c>
      <c r="BR21" s="242"/>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7"/>
    </row>
    <row r="22" spans="1:131" s="238" customFormat="1" ht="26.25" customHeight="1" x14ac:dyDescent="0.2">
      <c r="A22" s="241">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394</v>
      </c>
      <c r="BA22" s="835"/>
      <c r="BB22" s="835"/>
      <c r="BC22" s="835"/>
      <c r="BD22" s="836"/>
      <c r="BE22" s="236"/>
      <c r="BF22" s="236"/>
      <c r="BG22" s="236"/>
      <c r="BH22" s="236"/>
      <c r="BI22" s="236"/>
      <c r="BJ22" s="236"/>
      <c r="BK22" s="236"/>
      <c r="BL22" s="236"/>
      <c r="BM22" s="236"/>
      <c r="BN22" s="236"/>
      <c r="BO22" s="236"/>
      <c r="BP22" s="236"/>
      <c r="BQ22" s="241">
        <v>16</v>
      </c>
      <c r="BR22" s="242"/>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7"/>
    </row>
    <row r="23" spans="1:131" s="238" customFormat="1" ht="26.25" customHeight="1" thickBot="1" x14ac:dyDescent="0.25">
      <c r="A23" s="243" t="s">
        <v>395</v>
      </c>
      <c r="B23" s="818" t="s">
        <v>396</v>
      </c>
      <c r="C23" s="819"/>
      <c r="D23" s="819"/>
      <c r="E23" s="819"/>
      <c r="F23" s="819"/>
      <c r="G23" s="819"/>
      <c r="H23" s="819"/>
      <c r="I23" s="819"/>
      <c r="J23" s="819"/>
      <c r="K23" s="819"/>
      <c r="L23" s="819"/>
      <c r="M23" s="819"/>
      <c r="N23" s="819"/>
      <c r="O23" s="819"/>
      <c r="P23" s="820"/>
      <c r="Q23" s="821">
        <v>20351</v>
      </c>
      <c r="R23" s="822"/>
      <c r="S23" s="822"/>
      <c r="T23" s="822"/>
      <c r="U23" s="822"/>
      <c r="V23" s="822">
        <v>18625</v>
      </c>
      <c r="W23" s="822"/>
      <c r="X23" s="822"/>
      <c r="Y23" s="822"/>
      <c r="Z23" s="822"/>
      <c r="AA23" s="822">
        <v>1727</v>
      </c>
      <c r="AB23" s="822"/>
      <c r="AC23" s="822"/>
      <c r="AD23" s="822"/>
      <c r="AE23" s="823"/>
      <c r="AF23" s="824">
        <v>1334</v>
      </c>
      <c r="AG23" s="822"/>
      <c r="AH23" s="822"/>
      <c r="AI23" s="822"/>
      <c r="AJ23" s="825"/>
      <c r="AK23" s="826"/>
      <c r="AL23" s="827"/>
      <c r="AM23" s="827"/>
      <c r="AN23" s="827"/>
      <c r="AO23" s="827"/>
      <c r="AP23" s="822">
        <v>21381</v>
      </c>
      <c r="AQ23" s="822"/>
      <c r="AR23" s="822"/>
      <c r="AS23" s="822"/>
      <c r="AT23" s="822"/>
      <c r="AU23" s="838"/>
      <c r="AV23" s="838"/>
      <c r="AW23" s="838"/>
      <c r="AX23" s="838"/>
      <c r="AY23" s="839"/>
      <c r="AZ23" s="840" t="s">
        <v>158</v>
      </c>
      <c r="BA23" s="841"/>
      <c r="BB23" s="841"/>
      <c r="BC23" s="841"/>
      <c r="BD23" s="842"/>
      <c r="BE23" s="236"/>
      <c r="BF23" s="236"/>
      <c r="BG23" s="236"/>
      <c r="BH23" s="236"/>
      <c r="BI23" s="236"/>
      <c r="BJ23" s="236"/>
      <c r="BK23" s="236"/>
      <c r="BL23" s="236"/>
      <c r="BM23" s="236"/>
      <c r="BN23" s="236"/>
      <c r="BO23" s="236"/>
      <c r="BP23" s="236"/>
      <c r="BQ23" s="241">
        <v>17</v>
      </c>
      <c r="BR23" s="242"/>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7"/>
    </row>
    <row r="24" spans="1:131" s="238" customFormat="1" ht="26.25" customHeight="1" x14ac:dyDescent="0.2">
      <c r="A24" s="837" t="s">
        <v>397</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35"/>
      <c r="BA24" s="235"/>
      <c r="BB24" s="235"/>
      <c r="BC24" s="235"/>
      <c r="BD24" s="235"/>
      <c r="BE24" s="236"/>
      <c r="BF24" s="236"/>
      <c r="BG24" s="236"/>
      <c r="BH24" s="236"/>
      <c r="BI24" s="236"/>
      <c r="BJ24" s="236"/>
      <c r="BK24" s="236"/>
      <c r="BL24" s="236"/>
      <c r="BM24" s="236"/>
      <c r="BN24" s="236"/>
      <c r="BO24" s="236"/>
      <c r="BP24" s="236"/>
      <c r="BQ24" s="241">
        <v>18</v>
      </c>
      <c r="BR24" s="242"/>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7"/>
    </row>
    <row r="25" spans="1:131" ht="26.25" customHeight="1" thickBot="1" x14ac:dyDescent="0.25">
      <c r="A25" s="754" t="s">
        <v>398</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35"/>
      <c r="BK25" s="235"/>
      <c r="BL25" s="235"/>
      <c r="BM25" s="235"/>
      <c r="BN25" s="235"/>
      <c r="BO25" s="244"/>
      <c r="BP25" s="244"/>
      <c r="BQ25" s="241">
        <v>19</v>
      </c>
      <c r="BR25" s="242"/>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33"/>
    </row>
    <row r="26" spans="1:131" ht="26.25" customHeight="1" x14ac:dyDescent="0.2">
      <c r="A26" s="756" t="s">
        <v>376</v>
      </c>
      <c r="B26" s="757"/>
      <c r="C26" s="757"/>
      <c r="D26" s="757"/>
      <c r="E26" s="757"/>
      <c r="F26" s="757"/>
      <c r="G26" s="757"/>
      <c r="H26" s="757"/>
      <c r="I26" s="757"/>
      <c r="J26" s="757"/>
      <c r="K26" s="757"/>
      <c r="L26" s="757"/>
      <c r="M26" s="757"/>
      <c r="N26" s="757"/>
      <c r="O26" s="757"/>
      <c r="P26" s="758"/>
      <c r="Q26" s="762" t="s">
        <v>399</v>
      </c>
      <c r="R26" s="763"/>
      <c r="S26" s="763"/>
      <c r="T26" s="763"/>
      <c r="U26" s="764"/>
      <c r="V26" s="762" t="s">
        <v>400</v>
      </c>
      <c r="W26" s="763"/>
      <c r="X26" s="763"/>
      <c r="Y26" s="763"/>
      <c r="Z26" s="764"/>
      <c r="AA26" s="762" t="s">
        <v>401</v>
      </c>
      <c r="AB26" s="763"/>
      <c r="AC26" s="763"/>
      <c r="AD26" s="763"/>
      <c r="AE26" s="763"/>
      <c r="AF26" s="843" t="s">
        <v>402</v>
      </c>
      <c r="AG26" s="844"/>
      <c r="AH26" s="844"/>
      <c r="AI26" s="844"/>
      <c r="AJ26" s="845"/>
      <c r="AK26" s="763" t="s">
        <v>403</v>
      </c>
      <c r="AL26" s="763"/>
      <c r="AM26" s="763"/>
      <c r="AN26" s="763"/>
      <c r="AO26" s="764"/>
      <c r="AP26" s="762" t="s">
        <v>404</v>
      </c>
      <c r="AQ26" s="763"/>
      <c r="AR26" s="763"/>
      <c r="AS26" s="763"/>
      <c r="AT26" s="764"/>
      <c r="AU26" s="762" t="s">
        <v>405</v>
      </c>
      <c r="AV26" s="763"/>
      <c r="AW26" s="763"/>
      <c r="AX26" s="763"/>
      <c r="AY26" s="764"/>
      <c r="AZ26" s="762" t="s">
        <v>406</v>
      </c>
      <c r="BA26" s="763"/>
      <c r="BB26" s="763"/>
      <c r="BC26" s="763"/>
      <c r="BD26" s="764"/>
      <c r="BE26" s="762" t="s">
        <v>383</v>
      </c>
      <c r="BF26" s="763"/>
      <c r="BG26" s="763"/>
      <c r="BH26" s="763"/>
      <c r="BI26" s="769"/>
      <c r="BJ26" s="235"/>
      <c r="BK26" s="235"/>
      <c r="BL26" s="235"/>
      <c r="BM26" s="235"/>
      <c r="BN26" s="235"/>
      <c r="BO26" s="244"/>
      <c r="BP26" s="244"/>
      <c r="BQ26" s="241">
        <v>20</v>
      </c>
      <c r="BR26" s="242"/>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33"/>
    </row>
    <row r="27" spans="1:131" ht="26.25" customHeight="1" thickBot="1" x14ac:dyDescent="0.25">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35"/>
      <c r="BK27" s="235"/>
      <c r="BL27" s="235"/>
      <c r="BM27" s="235"/>
      <c r="BN27" s="235"/>
      <c r="BO27" s="244"/>
      <c r="BP27" s="244"/>
      <c r="BQ27" s="241">
        <v>21</v>
      </c>
      <c r="BR27" s="242"/>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33"/>
    </row>
    <row r="28" spans="1:131" ht="26.25" customHeight="1" thickTop="1" x14ac:dyDescent="0.2">
      <c r="A28" s="245">
        <v>1</v>
      </c>
      <c r="B28" s="778" t="s">
        <v>407</v>
      </c>
      <c r="C28" s="779"/>
      <c r="D28" s="779"/>
      <c r="E28" s="779"/>
      <c r="F28" s="779"/>
      <c r="G28" s="779"/>
      <c r="H28" s="779"/>
      <c r="I28" s="779"/>
      <c r="J28" s="779"/>
      <c r="K28" s="779"/>
      <c r="L28" s="779"/>
      <c r="M28" s="779"/>
      <c r="N28" s="779"/>
      <c r="O28" s="779"/>
      <c r="P28" s="780"/>
      <c r="Q28" s="851">
        <v>3673</v>
      </c>
      <c r="R28" s="852"/>
      <c r="S28" s="852"/>
      <c r="T28" s="852"/>
      <c r="U28" s="852"/>
      <c r="V28" s="852">
        <v>3589</v>
      </c>
      <c r="W28" s="852"/>
      <c r="X28" s="852"/>
      <c r="Y28" s="852"/>
      <c r="Z28" s="852"/>
      <c r="AA28" s="852">
        <v>84</v>
      </c>
      <c r="AB28" s="852"/>
      <c r="AC28" s="852"/>
      <c r="AD28" s="852"/>
      <c r="AE28" s="853"/>
      <c r="AF28" s="854">
        <v>84</v>
      </c>
      <c r="AG28" s="852"/>
      <c r="AH28" s="852"/>
      <c r="AI28" s="852"/>
      <c r="AJ28" s="855"/>
      <c r="AK28" s="856">
        <v>273</v>
      </c>
      <c r="AL28" s="857"/>
      <c r="AM28" s="857"/>
      <c r="AN28" s="857"/>
      <c r="AO28" s="857"/>
      <c r="AP28" s="857" t="s">
        <v>586</v>
      </c>
      <c r="AQ28" s="857"/>
      <c r="AR28" s="857"/>
      <c r="AS28" s="857"/>
      <c r="AT28" s="857"/>
      <c r="AU28" s="857" t="s">
        <v>586</v>
      </c>
      <c r="AV28" s="857"/>
      <c r="AW28" s="857"/>
      <c r="AX28" s="857"/>
      <c r="AY28" s="857"/>
      <c r="AZ28" s="858" t="s">
        <v>586</v>
      </c>
      <c r="BA28" s="858"/>
      <c r="BB28" s="858"/>
      <c r="BC28" s="858"/>
      <c r="BD28" s="858"/>
      <c r="BE28" s="849"/>
      <c r="BF28" s="849"/>
      <c r="BG28" s="849"/>
      <c r="BH28" s="849"/>
      <c r="BI28" s="850"/>
      <c r="BJ28" s="235"/>
      <c r="BK28" s="235"/>
      <c r="BL28" s="235"/>
      <c r="BM28" s="235"/>
      <c r="BN28" s="235"/>
      <c r="BO28" s="244"/>
      <c r="BP28" s="244"/>
      <c r="BQ28" s="241">
        <v>22</v>
      </c>
      <c r="BR28" s="242"/>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33"/>
    </row>
    <row r="29" spans="1:131" ht="26.25" customHeight="1" x14ac:dyDescent="0.2">
      <c r="A29" s="245">
        <v>2</v>
      </c>
      <c r="B29" s="809" t="s">
        <v>408</v>
      </c>
      <c r="C29" s="810"/>
      <c r="D29" s="810"/>
      <c r="E29" s="810"/>
      <c r="F29" s="810"/>
      <c r="G29" s="810"/>
      <c r="H29" s="810"/>
      <c r="I29" s="810"/>
      <c r="J29" s="810"/>
      <c r="K29" s="810"/>
      <c r="L29" s="810"/>
      <c r="M29" s="810"/>
      <c r="N29" s="810"/>
      <c r="O29" s="810"/>
      <c r="P29" s="811"/>
      <c r="Q29" s="812">
        <v>3643</v>
      </c>
      <c r="R29" s="813"/>
      <c r="S29" s="813"/>
      <c r="T29" s="813"/>
      <c r="U29" s="813"/>
      <c r="V29" s="813">
        <v>3501</v>
      </c>
      <c r="W29" s="813"/>
      <c r="X29" s="813"/>
      <c r="Y29" s="813"/>
      <c r="Z29" s="813"/>
      <c r="AA29" s="813">
        <v>142</v>
      </c>
      <c r="AB29" s="813"/>
      <c r="AC29" s="813"/>
      <c r="AD29" s="813"/>
      <c r="AE29" s="814"/>
      <c r="AF29" s="815">
        <v>142</v>
      </c>
      <c r="AG29" s="816"/>
      <c r="AH29" s="816"/>
      <c r="AI29" s="816"/>
      <c r="AJ29" s="817"/>
      <c r="AK29" s="863">
        <v>551</v>
      </c>
      <c r="AL29" s="859"/>
      <c r="AM29" s="859"/>
      <c r="AN29" s="859"/>
      <c r="AO29" s="859"/>
      <c r="AP29" s="859" t="s">
        <v>586</v>
      </c>
      <c r="AQ29" s="859"/>
      <c r="AR29" s="859"/>
      <c r="AS29" s="859"/>
      <c r="AT29" s="859"/>
      <c r="AU29" s="859" t="s">
        <v>586</v>
      </c>
      <c r="AV29" s="859"/>
      <c r="AW29" s="859"/>
      <c r="AX29" s="859"/>
      <c r="AY29" s="859"/>
      <c r="AZ29" s="860" t="s">
        <v>586</v>
      </c>
      <c r="BA29" s="860"/>
      <c r="BB29" s="860"/>
      <c r="BC29" s="860"/>
      <c r="BD29" s="860"/>
      <c r="BE29" s="861"/>
      <c r="BF29" s="861"/>
      <c r="BG29" s="861"/>
      <c r="BH29" s="861"/>
      <c r="BI29" s="862"/>
      <c r="BJ29" s="235"/>
      <c r="BK29" s="235"/>
      <c r="BL29" s="235"/>
      <c r="BM29" s="235"/>
      <c r="BN29" s="235"/>
      <c r="BO29" s="244"/>
      <c r="BP29" s="244"/>
      <c r="BQ29" s="241">
        <v>23</v>
      </c>
      <c r="BR29" s="242"/>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33"/>
    </row>
    <row r="30" spans="1:131" ht="26.25" customHeight="1" x14ac:dyDescent="0.2">
      <c r="A30" s="245">
        <v>3</v>
      </c>
      <c r="B30" s="809" t="s">
        <v>409</v>
      </c>
      <c r="C30" s="810"/>
      <c r="D30" s="810"/>
      <c r="E30" s="810"/>
      <c r="F30" s="810"/>
      <c r="G30" s="810"/>
      <c r="H30" s="810"/>
      <c r="I30" s="810"/>
      <c r="J30" s="810"/>
      <c r="K30" s="810"/>
      <c r="L30" s="810"/>
      <c r="M30" s="810"/>
      <c r="N30" s="810"/>
      <c r="O30" s="810"/>
      <c r="P30" s="811"/>
      <c r="Q30" s="812">
        <v>476</v>
      </c>
      <c r="R30" s="813"/>
      <c r="S30" s="813"/>
      <c r="T30" s="813"/>
      <c r="U30" s="813"/>
      <c r="V30" s="813">
        <v>466</v>
      </c>
      <c r="W30" s="813"/>
      <c r="X30" s="813"/>
      <c r="Y30" s="813"/>
      <c r="Z30" s="813"/>
      <c r="AA30" s="813">
        <v>10</v>
      </c>
      <c r="AB30" s="813"/>
      <c r="AC30" s="813"/>
      <c r="AD30" s="813"/>
      <c r="AE30" s="814"/>
      <c r="AF30" s="815">
        <v>10</v>
      </c>
      <c r="AG30" s="816"/>
      <c r="AH30" s="816"/>
      <c r="AI30" s="816"/>
      <c r="AJ30" s="817"/>
      <c r="AK30" s="863">
        <v>150</v>
      </c>
      <c r="AL30" s="859"/>
      <c r="AM30" s="859"/>
      <c r="AN30" s="859"/>
      <c r="AO30" s="859"/>
      <c r="AP30" s="859" t="s">
        <v>586</v>
      </c>
      <c r="AQ30" s="859"/>
      <c r="AR30" s="859"/>
      <c r="AS30" s="859"/>
      <c r="AT30" s="859"/>
      <c r="AU30" s="859" t="s">
        <v>586</v>
      </c>
      <c r="AV30" s="859"/>
      <c r="AW30" s="859"/>
      <c r="AX30" s="859"/>
      <c r="AY30" s="859"/>
      <c r="AZ30" s="860" t="s">
        <v>586</v>
      </c>
      <c r="BA30" s="860"/>
      <c r="BB30" s="860"/>
      <c r="BC30" s="860"/>
      <c r="BD30" s="860"/>
      <c r="BE30" s="861"/>
      <c r="BF30" s="861"/>
      <c r="BG30" s="861"/>
      <c r="BH30" s="861"/>
      <c r="BI30" s="862"/>
      <c r="BJ30" s="235"/>
      <c r="BK30" s="235"/>
      <c r="BL30" s="235"/>
      <c r="BM30" s="235"/>
      <c r="BN30" s="235"/>
      <c r="BO30" s="244"/>
      <c r="BP30" s="244"/>
      <c r="BQ30" s="241">
        <v>24</v>
      </c>
      <c r="BR30" s="242"/>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33"/>
    </row>
    <row r="31" spans="1:131" ht="26.25" customHeight="1" x14ac:dyDescent="0.2">
      <c r="A31" s="245">
        <v>4</v>
      </c>
      <c r="B31" s="809" t="s">
        <v>410</v>
      </c>
      <c r="C31" s="810"/>
      <c r="D31" s="810"/>
      <c r="E31" s="810"/>
      <c r="F31" s="810"/>
      <c r="G31" s="810"/>
      <c r="H31" s="810"/>
      <c r="I31" s="810"/>
      <c r="J31" s="810"/>
      <c r="K31" s="810"/>
      <c r="L31" s="810"/>
      <c r="M31" s="810"/>
      <c r="N31" s="810"/>
      <c r="O31" s="810"/>
      <c r="P31" s="811"/>
      <c r="Q31" s="812">
        <v>75</v>
      </c>
      <c r="R31" s="813"/>
      <c r="S31" s="813"/>
      <c r="T31" s="813"/>
      <c r="U31" s="813"/>
      <c r="V31" s="813">
        <v>75</v>
      </c>
      <c r="W31" s="813"/>
      <c r="X31" s="813"/>
      <c r="Y31" s="813"/>
      <c r="Z31" s="813"/>
      <c r="AA31" s="813" t="s">
        <v>586</v>
      </c>
      <c r="AB31" s="813"/>
      <c r="AC31" s="813"/>
      <c r="AD31" s="813"/>
      <c r="AE31" s="814"/>
      <c r="AF31" s="815" t="s">
        <v>158</v>
      </c>
      <c r="AG31" s="816"/>
      <c r="AH31" s="816"/>
      <c r="AI31" s="816"/>
      <c r="AJ31" s="817"/>
      <c r="AK31" s="863">
        <v>40</v>
      </c>
      <c r="AL31" s="859"/>
      <c r="AM31" s="859"/>
      <c r="AN31" s="859"/>
      <c r="AO31" s="859"/>
      <c r="AP31" s="859" t="s">
        <v>586</v>
      </c>
      <c r="AQ31" s="859"/>
      <c r="AR31" s="859"/>
      <c r="AS31" s="859"/>
      <c r="AT31" s="859"/>
      <c r="AU31" s="859" t="s">
        <v>586</v>
      </c>
      <c r="AV31" s="859"/>
      <c r="AW31" s="859"/>
      <c r="AX31" s="859"/>
      <c r="AY31" s="859"/>
      <c r="AZ31" s="860" t="s">
        <v>586</v>
      </c>
      <c r="BA31" s="860"/>
      <c r="BB31" s="860"/>
      <c r="BC31" s="860"/>
      <c r="BD31" s="860"/>
      <c r="BE31" s="861"/>
      <c r="BF31" s="861"/>
      <c r="BG31" s="861"/>
      <c r="BH31" s="861"/>
      <c r="BI31" s="862"/>
      <c r="BJ31" s="235"/>
      <c r="BK31" s="235"/>
      <c r="BL31" s="235"/>
      <c r="BM31" s="235"/>
      <c r="BN31" s="235"/>
      <c r="BO31" s="244"/>
      <c r="BP31" s="244"/>
      <c r="BQ31" s="241">
        <v>25</v>
      </c>
      <c r="BR31" s="242"/>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33"/>
    </row>
    <row r="32" spans="1:131" ht="26.25" customHeight="1" x14ac:dyDescent="0.2">
      <c r="A32" s="245">
        <v>5</v>
      </c>
      <c r="B32" s="809" t="s">
        <v>411</v>
      </c>
      <c r="C32" s="810"/>
      <c r="D32" s="810"/>
      <c r="E32" s="810"/>
      <c r="F32" s="810"/>
      <c r="G32" s="810"/>
      <c r="H32" s="810"/>
      <c r="I32" s="810"/>
      <c r="J32" s="810"/>
      <c r="K32" s="810"/>
      <c r="L32" s="810"/>
      <c r="M32" s="810"/>
      <c r="N32" s="810"/>
      <c r="O32" s="810"/>
      <c r="P32" s="811"/>
      <c r="Q32" s="812">
        <v>462</v>
      </c>
      <c r="R32" s="813"/>
      <c r="S32" s="813"/>
      <c r="T32" s="813"/>
      <c r="U32" s="813"/>
      <c r="V32" s="813">
        <v>441</v>
      </c>
      <c r="W32" s="813"/>
      <c r="X32" s="813"/>
      <c r="Y32" s="813"/>
      <c r="Z32" s="813"/>
      <c r="AA32" s="813">
        <v>21</v>
      </c>
      <c r="AB32" s="813"/>
      <c r="AC32" s="813"/>
      <c r="AD32" s="813"/>
      <c r="AE32" s="814"/>
      <c r="AF32" s="815">
        <v>783</v>
      </c>
      <c r="AG32" s="816"/>
      <c r="AH32" s="816"/>
      <c r="AI32" s="816"/>
      <c r="AJ32" s="817"/>
      <c r="AK32" s="863">
        <v>27</v>
      </c>
      <c r="AL32" s="859"/>
      <c r="AM32" s="859"/>
      <c r="AN32" s="859"/>
      <c r="AO32" s="859"/>
      <c r="AP32" s="859">
        <v>2042</v>
      </c>
      <c r="AQ32" s="859"/>
      <c r="AR32" s="859"/>
      <c r="AS32" s="859"/>
      <c r="AT32" s="859"/>
      <c r="AU32" s="859">
        <v>439</v>
      </c>
      <c r="AV32" s="859"/>
      <c r="AW32" s="859"/>
      <c r="AX32" s="859"/>
      <c r="AY32" s="859"/>
      <c r="AZ32" s="860" t="s">
        <v>586</v>
      </c>
      <c r="BA32" s="860"/>
      <c r="BB32" s="860"/>
      <c r="BC32" s="860"/>
      <c r="BD32" s="860"/>
      <c r="BE32" s="861" t="s">
        <v>412</v>
      </c>
      <c r="BF32" s="861"/>
      <c r="BG32" s="861"/>
      <c r="BH32" s="861"/>
      <c r="BI32" s="862"/>
      <c r="BJ32" s="235"/>
      <c r="BK32" s="235"/>
      <c r="BL32" s="235"/>
      <c r="BM32" s="235"/>
      <c r="BN32" s="235"/>
      <c r="BO32" s="244"/>
      <c r="BP32" s="244"/>
      <c r="BQ32" s="241">
        <v>26</v>
      </c>
      <c r="BR32" s="242"/>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33"/>
    </row>
    <row r="33" spans="1:131" ht="26.25" customHeight="1" x14ac:dyDescent="0.2">
      <c r="A33" s="245">
        <v>6</v>
      </c>
      <c r="B33" s="809" t="s">
        <v>413</v>
      </c>
      <c r="C33" s="810"/>
      <c r="D33" s="810"/>
      <c r="E33" s="810"/>
      <c r="F33" s="810"/>
      <c r="G33" s="810"/>
      <c r="H33" s="810"/>
      <c r="I33" s="810"/>
      <c r="J33" s="810"/>
      <c r="K33" s="810"/>
      <c r="L33" s="810"/>
      <c r="M33" s="810"/>
      <c r="N33" s="810"/>
      <c r="O33" s="810"/>
      <c r="P33" s="811"/>
      <c r="Q33" s="812">
        <v>2980</v>
      </c>
      <c r="R33" s="813"/>
      <c r="S33" s="813"/>
      <c r="T33" s="813"/>
      <c r="U33" s="813"/>
      <c r="V33" s="813">
        <v>2468</v>
      </c>
      <c r="W33" s="813"/>
      <c r="X33" s="813"/>
      <c r="Y33" s="813"/>
      <c r="Z33" s="813"/>
      <c r="AA33" s="813">
        <v>512</v>
      </c>
      <c r="AB33" s="813"/>
      <c r="AC33" s="813"/>
      <c r="AD33" s="813"/>
      <c r="AE33" s="814"/>
      <c r="AF33" s="815">
        <v>1054</v>
      </c>
      <c r="AG33" s="816"/>
      <c r="AH33" s="816"/>
      <c r="AI33" s="816"/>
      <c r="AJ33" s="817"/>
      <c r="AK33" s="863">
        <v>381</v>
      </c>
      <c r="AL33" s="859"/>
      <c r="AM33" s="859"/>
      <c r="AN33" s="859"/>
      <c r="AO33" s="859"/>
      <c r="AP33" s="859">
        <v>3173</v>
      </c>
      <c r="AQ33" s="859"/>
      <c r="AR33" s="859"/>
      <c r="AS33" s="859"/>
      <c r="AT33" s="859"/>
      <c r="AU33" s="859">
        <v>1767</v>
      </c>
      <c r="AV33" s="859"/>
      <c r="AW33" s="859"/>
      <c r="AX33" s="859"/>
      <c r="AY33" s="859"/>
      <c r="AZ33" s="860" t="s">
        <v>586</v>
      </c>
      <c r="BA33" s="860"/>
      <c r="BB33" s="860"/>
      <c r="BC33" s="860"/>
      <c r="BD33" s="860"/>
      <c r="BE33" s="861" t="s">
        <v>412</v>
      </c>
      <c r="BF33" s="861"/>
      <c r="BG33" s="861"/>
      <c r="BH33" s="861"/>
      <c r="BI33" s="862"/>
      <c r="BJ33" s="235"/>
      <c r="BK33" s="235"/>
      <c r="BL33" s="235"/>
      <c r="BM33" s="235"/>
      <c r="BN33" s="235"/>
      <c r="BO33" s="244"/>
      <c r="BP33" s="244"/>
      <c r="BQ33" s="241">
        <v>27</v>
      </c>
      <c r="BR33" s="242"/>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33"/>
    </row>
    <row r="34" spans="1:131" ht="26.25" customHeight="1" x14ac:dyDescent="0.2">
      <c r="A34" s="245">
        <v>7</v>
      </c>
      <c r="B34" s="809" t="s">
        <v>414</v>
      </c>
      <c r="C34" s="810"/>
      <c r="D34" s="810"/>
      <c r="E34" s="810"/>
      <c r="F34" s="810"/>
      <c r="G34" s="810"/>
      <c r="H34" s="810"/>
      <c r="I34" s="810"/>
      <c r="J34" s="810"/>
      <c r="K34" s="810"/>
      <c r="L34" s="810"/>
      <c r="M34" s="810"/>
      <c r="N34" s="810"/>
      <c r="O34" s="810"/>
      <c r="P34" s="811"/>
      <c r="Q34" s="812">
        <v>613</v>
      </c>
      <c r="R34" s="813"/>
      <c r="S34" s="813"/>
      <c r="T34" s="813"/>
      <c r="U34" s="813"/>
      <c r="V34" s="813">
        <v>611</v>
      </c>
      <c r="W34" s="813"/>
      <c r="X34" s="813"/>
      <c r="Y34" s="813"/>
      <c r="Z34" s="813"/>
      <c r="AA34" s="813">
        <v>2</v>
      </c>
      <c r="AB34" s="813"/>
      <c r="AC34" s="813"/>
      <c r="AD34" s="813"/>
      <c r="AE34" s="814"/>
      <c r="AF34" s="815">
        <v>-7</v>
      </c>
      <c r="AG34" s="816"/>
      <c r="AH34" s="816"/>
      <c r="AI34" s="816"/>
      <c r="AJ34" s="817"/>
      <c r="AK34" s="863">
        <v>323</v>
      </c>
      <c r="AL34" s="859"/>
      <c r="AM34" s="859"/>
      <c r="AN34" s="859"/>
      <c r="AO34" s="859"/>
      <c r="AP34" s="859">
        <v>2321</v>
      </c>
      <c r="AQ34" s="859"/>
      <c r="AR34" s="859"/>
      <c r="AS34" s="859"/>
      <c r="AT34" s="859"/>
      <c r="AU34" s="859">
        <v>2252</v>
      </c>
      <c r="AV34" s="859"/>
      <c r="AW34" s="859"/>
      <c r="AX34" s="859"/>
      <c r="AY34" s="859"/>
      <c r="AZ34" s="860" t="s">
        <v>586</v>
      </c>
      <c r="BA34" s="860"/>
      <c r="BB34" s="860"/>
      <c r="BC34" s="860"/>
      <c r="BD34" s="860"/>
      <c r="BE34" s="861" t="s">
        <v>415</v>
      </c>
      <c r="BF34" s="861"/>
      <c r="BG34" s="861"/>
      <c r="BH34" s="861"/>
      <c r="BI34" s="862"/>
      <c r="BJ34" s="235"/>
      <c r="BK34" s="235"/>
      <c r="BL34" s="235"/>
      <c r="BM34" s="235"/>
      <c r="BN34" s="235"/>
      <c r="BO34" s="244"/>
      <c r="BP34" s="244"/>
      <c r="BQ34" s="241">
        <v>28</v>
      </c>
      <c r="BR34" s="242"/>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33"/>
    </row>
    <row r="35" spans="1:131" ht="26.25" customHeight="1" x14ac:dyDescent="0.2">
      <c r="A35" s="245">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35"/>
      <c r="BK35" s="235"/>
      <c r="BL35" s="235"/>
      <c r="BM35" s="235"/>
      <c r="BN35" s="235"/>
      <c r="BO35" s="244"/>
      <c r="BP35" s="244"/>
      <c r="BQ35" s="241">
        <v>29</v>
      </c>
      <c r="BR35" s="242"/>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33"/>
    </row>
    <row r="36" spans="1:131" ht="26.25" customHeight="1" x14ac:dyDescent="0.2">
      <c r="A36" s="245">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35"/>
      <c r="BK36" s="235"/>
      <c r="BL36" s="235"/>
      <c r="BM36" s="235"/>
      <c r="BN36" s="235"/>
      <c r="BO36" s="244"/>
      <c r="BP36" s="244"/>
      <c r="BQ36" s="241">
        <v>30</v>
      </c>
      <c r="BR36" s="242"/>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33"/>
    </row>
    <row r="37" spans="1:131" ht="26.25" customHeight="1" x14ac:dyDescent="0.2">
      <c r="A37" s="245">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35"/>
      <c r="BK37" s="235"/>
      <c r="BL37" s="235"/>
      <c r="BM37" s="235"/>
      <c r="BN37" s="235"/>
      <c r="BO37" s="244"/>
      <c r="BP37" s="244"/>
      <c r="BQ37" s="241">
        <v>31</v>
      </c>
      <c r="BR37" s="242"/>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33"/>
    </row>
    <row r="38" spans="1:131" ht="26.25" customHeight="1" x14ac:dyDescent="0.2">
      <c r="A38" s="245">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35"/>
      <c r="BK38" s="235"/>
      <c r="BL38" s="235"/>
      <c r="BM38" s="235"/>
      <c r="BN38" s="235"/>
      <c r="BO38" s="244"/>
      <c r="BP38" s="244"/>
      <c r="BQ38" s="241">
        <v>32</v>
      </c>
      <c r="BR38" s="242"/>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33"/>
    </row>
    <row r="39" spans="1:131" ht="26.25" customHeight="1" x14ac:dyDescent="0.2">
      <c r="A39" s="245">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35"/>
      <c r="BK39" s="235"/>
      <c r="BL39" s="235"/>
      <c r="BM39" s="235"/>
      <c r="BN39" s="235"/>
      <c r="BO39" s="244"/>
      <c r="BP39" s="244"/>
      <c r="BQ39" s="241">
        <v>33</v>
      </c>
      <c r="BR39" s="242"/>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33"/>
    </row>
    <row r="40" spans="1:131" ht="26.25" customHeight="1" x14ac:dyDescent="0.2">
      <c r="A40" s="241">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35"/>
      <c r="BK40" s="235"/>
      <c r="BL40" s="235"/>
      <c r="BM40" s="235"/>
      <c r="BN40" s="235"/>
      <c r="BO40" s="244"/>
      <c r="BP40" s="244"/>
      <c r="BQ40" s="241">
        <v>34</v>
      </c>
      <c r="BR40" s="242"/>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33"/>
    </row>
    <row r="41" spans="1:131" ht="26.25" customHeight="1" x14ac:dyDescent="0.2">
      <c r="A41" s="241">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35"/>
      <c r="BK41" s="235"/>
      <c r="BL41" s="235"/>
      <c r="BM41" s="235"/>
      <c r="BN41" s="235"/>
      <c r="BO41" s="244"/>
      <c r="BP41" s="244"/>
      <c r="BQ41" s="241">
        <v>35</v>
      </c>
      <c r="BR41" s="242"/>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33"/>
    </row>
    <row r="42" spans="1:131" ht="26.25" customHeight="1" x14ac:dyDescent="0.2">
      <c r="A42" s="241">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35"/>
      <c r="BK42" s="235"/>
      <c r="BL42" s="235"/>
      <c r="BM42" s="235"/>
      <c r="BN42" s="235"/>
      <c r="BO42" s="244"/>
      <c r="BP42" s="244"/>
      <c r="BQ42" s="241">
        <v>36</v>
      </c>
      <c r="BR42" s="242"/>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33"/>
    </row>
    <row r="43" spans="1:131" ht="26.25" customHeight="1" x14ac:dyDescent="0.2">
      <c r="A43" s="241">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35"/>
      <c r="BK43" s="235"/>
      <c r="BL43" s="235"/>
      <c r="BM43" s="235"/>
      <c r="BN43" s="235"/>
      <c r="BO43" s="244"/>
      <c r="BP43" s="244"/>
      <c r="BQ43" s="241">
        <v>37</v>
      </c>
      <c r="BR43" s="242"/>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33"/>
    </row>
    <row r="44" spans="1:131" ht="26.25" customHeight="1" x14ac:dyDescent="0.2">
      <c r="A44" s="241">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35"/>
      <c r="BK44" s="235"/>
      <c r="BL44" s="235"/>
      <c r="BM44" s="235"/>
      <c r="BN44" s="235"/>
      <c r="BO44" s="244"/>
      <c r="BP44" s="244"/>
      <c r="BQ44" s="241">
        <v>38</v>
      </c>
      <c r="BR44" s="242"/>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33"/>
    </row>
    <row r="45" spans="1:131" ht="26.25" customHeight="1" x14ac:dyDescent="0.2">
      <c r="A45" s="241">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35"/>
      <c r="BK45" s="235"/>
      <c r="BL45" s="235"/>
      <c r="BM45" s="235"/>
      <c r="BN45" s="235"/>
      <c r="BO45" s="244"/>
      <c r="BP45" s="244"/>
      <c r="BQ45" s="241">
        <v>39</v>
      </c>
      <c r="BR45" s="242"/>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33"/>
    </row>
    <row r="46" spans="1:131" ht="26.25" customHeight="1" x14ac:dyDescent="0.2">
      <c r="A46" s="241">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35"/>
      <c r="BK46" s="235"/>
      <c r="BL46" s="235"/>
      <c r="BM46" s="235"/>
      <c r="BN46" s="235"/>
      <c r="BO46" s="244"/>
      <c r="BP46" s="244"/>
      <c r="BQ46" s="241">
        <v>40</v>
      </c>
      <c r="BR46" s="242"/>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33"/>
    </row>
    <row r="47" spans="1:131" ht="26.25" customHeight="1" x14ac:dyDescent="0.2">
      <c r="A47" s="241">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35"/>
      <c r="BK47" s="235"/>
      <c r="BL47" s="235"/>
      <c r="BM47" s="235"/>
      <c r="BN47" s="235"/>
      <c r="BO47" s="244"/>
      <c r="BP47" s="244"/>
      <c r="BQ47" s="241">
        <v>41</v>
      </c>
      <c r="BR47" s="242"/>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33"/>
    </row>
    <row r="48" spans="1:131" ht="26.25" customHeight="1" x14ac:dyDescent="0.2">
      <c r="A48" s="241">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35"/>
      <c r="BK48" s="235"/>
      <c r="BL48" s="235"/>
      <c r="BM48" s="235"/>
      <c r="BN48" s="235"/>
      <c r="BO48" s="244"/>
      <c r="BP48" s="244"/>
      <c r="BQ48" s="241">
        <v>42</v>
      </c>
      <c r="BR48" s="242"/>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33"/>
    </row>
    <row r="49" spans="1:131" ht="26.25" customHeight="1" x14ac:dyDescent="0.2">
      <c r="A49" s="241">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35"/>
      <c r="BK49" s="235"/>
      <c r="BL49" s="235"/>
      <c r="BM49" s="235"/>
      <c r="BN49" s="235"/>
      <c r="BO49" s="244"/>
      <c r="BP49" s="244"/>
      <c r="BQ49" s="241">
        <v>43</v>
      </c>
      <c r="BR49" s="242"/>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33"/>
    </row>
    <row r="50" spans="1:131" ht="26.25" customHeight="1" x14ac:dyDescent="0.2">
      <c r="A50" s="241">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35"/>
      <c r="BK50" s="235"/>
      <c r="BL50" s="235"/>
      <c r="BM50" s="235"/>
      <c r="BN50" s="235"/>
      <c r="BO50" s="244"/>
      <c r="BP50" s="244"/>
      <c r="BQ50" s="241">
        <v>44</v>
      </c>
      <c r="BR50" s="242"/>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33"/>
    </row>
    <row r="51" spans="1:131" ht="26.25" customHeight="1" x14ac:dyDescent="0.2">
      <c r="A51" s="241">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35"/>
      <c r="BK51" s="235"/>
      <c r="BL51" s="235"/>
      <c r="BM51" s="235"/>
      <c r="BN51" s="235"/>
      <c r="BO51" s="244"/>
      <c r="BP51" s="244"/>
      <c r="BQ51" s="241">
        <v>45</v>
      </c>
      <c r="BR51" s="242"/>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33"/>
    </row>
    <row r="52" spans="1:131" ht="26.25" customHeight="1" x14ac:dyDescent="0.2">
      <c r="A52" s="241">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35"/>
      <c r="BK52" s="235"/>
      <c r="BL52" s="235"/>
      <c r="BM52" s="235"/>
      <c r="BN52" s="235"/>
      <c r="BO52" s="244"/>
      <c r="BP52" s="244"/>
      <c r="BQ52" s="241">
        <v>46</v>
      </c>
      <c r="BR52" s="242"/>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33"/>
    </row>
    <row r="53" spans="1:131" ht="26.25" customHeight="1" x14ac:dyDescent="0.2">
      <c r="A53" s="241">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35"/>
      <c r="BK53" s="235"/>
      <c r="BL53" s="235"/>
      <c r="BM53" s="235"/>
      <c r="BN53" s="235"/>
      <c r="BO53" s="244"/>
      <c r="BP53" s="244"/>
      <c r="BQ53" s="241">
        <v>47</v>
      </c>
      <c r="BR53" s="242"/>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33"/>
    </row>
    <row r="54" spans="1:131" ht="26.25" customHeight="1" x14ac:dyDescent="0.2">
      <c r="A54" s="241">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35"/>
      <c r="BK54" s="235"/>
      <c r="BL54" s="235"/>
      <c r="BM54" s="235"/>
      <c r="BN54" s="235"/>
      <c r="BO54" s="244"/>
      <c r="BP54" s="244"/>
      <c r="BQ54" s="241">
        <v>48</v>
      </c>
      <c r="BR54" s="242"/>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33"/>
    </row>
    <row r="55" spans="1:131" ht="26.25" customHeight="1" x14ac:dyDescent="0.2">
      <c r="A55" s="241">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35"/>
      <c r="BK55" s="235"/>
      <c r="BL55" s="235"/>
      <c r="BM55" s="235"/>
      <c r="BN55" s="235"/>
      <c r="BO55" s="244"/>
      <c r="BP55" s="244"/>
      <c r="BQ55" s="241">
        <v>49</v>
      </c>
      <c r="BR55" s="242"/>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33"/>
    </row>
    <row r="56" spans="1:131" ht="26.25" customHeight="1" x14ac:dyDescent="0.2">
      <c r="A56" s="241">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35"/>
      <c r="BK56" s="235"/>
      <c r="BL56" s="235"/>
      <c r="BM56" s="235"/>
      <c r="BN56" s="235"/>
      <c r="BO56" s="244"/>
      <c r="BP56" s="244"/>
      <c r="BQ56" s="241">
        <v>50</v>
      </c>
      <c r="BR56" s="242"/>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33"/>
    </row>
    <row r="57" spans="1:131" ht="26.25" customHeight="1" x14ac:dyDescent="0.2">
      <c r="A57" s="241">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35"/>
      <c r="BK57" s="235"/>
      <c r="BL57" s="235"/>
      <c r="BM57" s="235"/>
      <c r="BN57" s="235"/>
      <c r="BO57" s="244"/>
      <c r="BP57" s="244"/>
      <c r="BQ57" s="241">
        <v>51</v>
      </c>
      <c r="BR57" s="242"/>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33"/>
    </row>
    <row r="58" spans="1:131" ht="26.25" customHeight="1" x14ac:dyDescent="0.2">
      <c r="A58" s="241">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35"/>
      <c r="BK58" s="235"/>
      <c r="BL58" s="235"/>
      <c r="BM58" s="235"/>
      <c r="BN58" s="235"/>
      <c r="BO58" s="244"/>
      <c r="BP58" s="244"/>
      <c r="BQ58" s="241">
        <v>52</v>
      </c>
      <c r="BR58" s="242"/>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33"/>
    </row>
    <row r="59" spans="1:131" ht="26.25" customHeight="1" x14ac:dyDescent="0.2">
      <c r="A59" s="241">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35"/>
      <c r="BK59" s="235"/>
      <c r="BL59" s="235"/>
      <c r="BM59" s="235"/>
      <c r="BN59" s="235"/>
      <c r="BO59" s="244"/>
      <c r="BP59" s="244"/>
      <c r="BQ59" s="241">
        <v>53</v>
      </c>
      <c r="BR59" s="242"/>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33"/>
    </row>
    <row r="60" spans="1:131" ht="26.25" customHeight="1" x14ac:dyDescent="0.2">
      <c r="A60" s="241">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35"/>
      <c r="BK60" s="235"/>
      <c r="BL60" s="235"/>
      <c r="BM60" s="235"/>
      <c r="BN60" s="235"/>
      <c r="BO60" s="244"/>
      <c r="BP60" s="244"/>
      <c r="BQ60" s="241">
        <v>54</v>
      </c>
      <c r="BR60" s="242"/>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33"/>
    </row>
    <row r="61" spans="1:131" ht="26.25" customHeight="1" thickBot="1" x14ac:dyDescent="0.25">
      <c r="A61" s="241">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35"/>
      <c r="BK61" s="235"/>
      <c r="BL61" s="235"/>
      <c r="BM61" s="235"/>
      <c r="BN61" s="235"/>
      <c r="BO61" s="244"/>
      <c r="BP61" s="244"/>
      <c r="BQ61" s="241">
        <v>55</v>
      </c>
      <c r="BR61" s="242"/>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33"/>
    </row>
    <row r="62" spans="1:131" ht="26.25" customHeight="1" x14ac:dyDescent="0.2">
      <c r="A62" s="241">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416</v>
      </c>
      <c r="BK62" s="835"/>
      <c r="BL62" s="835"/>
      <c r="BM62" s="835"/>
      <c r="BN62" s="836"/>
      <c r="BO62" s="244"/>
      <c r="BP62" s="244"/>
      <c r="BQ62" s="241">
        <v>56</v>
      </c>
      <c r="BR62" s="242"/>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33"/>
    </row>
    <row r="63" spans="1:131" ht="26.25" customHeight="1" thickBot="1" x14ac:dyDescent="0.25">
      <c r="A63" s="243" t="s">
        <v>395</v>
      </c>
      <c r="B63" s="818" t="s">
        <v>417</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2065</v>
      </c>
      <c r="AG63" s="873"/>
      <c r="AH63" s="873"/>
      <c r="AI63" s="873"/>
      <c r="AJ63" s="874"/>
      <c r="AK63" s="875"/>
      <c r="AL63" s="870"/>
      <c r="AM63" s="870"/>
      <c r="AN63" s="870"/>
      <c r="AO63" s="870"/>
      <c r="AP63" s="873">
        <v>7536</v>
      </c>
      <c r="AQ63" s="873"/>
      <c r="AR63" s="873"/>
      <c r="AS63" s="873"/>
      <c r="AT63" s="873"/>
      <c r="AU63" s="873">
        <v>4458</v>
      </c>
      <c r="AV63" s="873"/>
      <c r="AW63" s="873"/>
      <c r="AX63" s="873"/>
      <c r="AY63" s="873"/>
      <c r="AZ63" s="877"/>
      <c r="BA63" s="877"/>
      <c r="BB63" s="877"/>
      <c r="BC63" s="877"/>
      <c r="BD63" s="877"/>
      <c r="BE63" s="878"/>
      <c r="BF63" s="878"/>
      <c r="BG63" s="878"/>
      <c r="BH63" s="878"/>
      <c r="BI63" s="879"/>
      <c r="BJ63" s="880" t="s">
        <v>158</v>
      </c>
      <c r="BK63" s="881"/>
      <c r="BL63" s="881"/>
      <c r="BM63" s="881"/>
      <c r="BN63" s="882"/>
      <c r="BO63" s="244"/>
      <c r="BP63" s="244"/>
      <c r="BQ63" s="241">
        <v>57</v>
      </c>
      <c r="BR63" s="242"/>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33"/>
    </row>
    <row r="65" spans="1:131" ht="26.25" customHeight="1" thickBot="1" x14ac:dyDescent="0.25">
      <c r="A65" s="235" t="s">
        <v>418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33"/>
    </row>
    <row r="66" spans="1:131" ht="26.25" customHeight="1" x14ac:dyDescent="0.2">
      <c r="A66" s="756" t="s">
        <v>419</v>
      </c>
      <c r="B66" s="757"/>
      <c r="C66" s="757"/>
      <c r="D66" s="757"/>
      <c r="E66" s="757"/>
      <c r="F66" s="757"/>
      <c r="G66" s="757"/>
      <c r="H66" s="757"/>
      <c r="I66" s="757"/>
      <c r="J66" s="757"/>
      <c r="K66" s="757"/>
      <c r="L66" s="757"/>
      <c r="M66" s="757"/>
      <c r="N66" s="757"/>
      <c r="O66" s="757"/>
      <c r="P66" s="758"/>
      <c r="Q66" s="762" t="s">
        <v>420</v>
      </c>
      <c r="R66" s="763"/>
      <c r="S66" s="763"/>
      <c r="T66" s="763"/>
      <c r="U66" s="764"/>
      <c r="V66" s="762" t="s">
        <v>400</v>
      </c>
      <c r="W66" s="763"/>
      <c r="X66" s="763"/>
      <c r="Y66" s="763"/>
      <c r="Z66" s="764"/>
      <c r="AA66" s="762" t="s">
        <v>421</v>
      </c>
      <c r="AB66" s="763"/>
      <c r="AC66" s="763"/>
      <c r="AD66" s="763"/>
      <c r="AE66" s="764"/>
      <c r="AF66" s="883" t="s">
        <v>402</v>
      </c>
      <c r="AG66" s="844"/>
      <c r="AH66" s="844"/>
      <c r="AI66" s="844"/>
      <c r="AJ66" s="884"/>
      <c r="AK66" s="762" t="s">
        <v>422</v>
      </c>
      <c r="AL66" s="757"/>
      <c r="AM66" s="757"/>
      <c r="AN66" s="757"/>
      <c r="AO66" s="758"/>
      <c r="AP66" s="762" t="s">
        <v>404</v>
      </c>
      <c r="AQ66" s="763"/>
      <c r="AR66" s="763"/>
      <c r="AS66" s="763"/>
      <c r="AT66" s="764"/>
      <c r="AU66" s="762" t="s">
        <v>423</v>
      </c>
      <c r="AV66" s="763"/>
      <c r="AW66" s="763"/>
      <c r="AX66" s="763"/>
      <c r="AY66" s="764"/>
      <c r="AZ66" s="762" t="s">
        <v>383</v>
      </c>
      <c r="BA66" s="763"/>
      <c r="BB66" s="763"/>
      <c r="BC66" s="763"/>
      <c r="BD66" s="769"/>
      <c r="BE66" s="244"/>
      <c r="BF66" s="244"/>
      <c r="BG66" s="244"/>
      <c r="BH66" s="244"/>
      <c r="BI66" s="244"/>
      <c r="BJ66" s="244"/>
      <c r="BK66" s="244"/>
      <c r="BL66" s="244"/>
      <c r="BM66" s="244"/>
      <c r="BN66" s="244"/>
      <c r="BO66" s="244"/>
      <c r="BP66" s="244"/>
      <c r="BQ66" s="241">
        <v>60</v>
      </c>
      <c r="BR66" s="246"/>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33"/>
    </row>
    <row r="67" spans="1:131" ht="26.25" customHeight="1" thickBot="1" x14ac:dyDescent="0.25">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44"/>
      <c r="BF67" s="244"/>
      <c r="BG67" s="244"/>
      <c r="BH67" s="244"/>
      <c r="BI67" s="244"/>
      <c r="BJ67" s="244"/>
      <c r="BK67" s="244"/>
      <c r="BL67" s="244"/>
      <c r="BM67" s="244"/>
      <c r="BN67" s="244"/>
      <c r="BO67" s="244"/>
      <c r="BP67" s="244"/>
      <c r="BQ67" s="241">
        <v>61</v>
      </c>
      <c r="BR67" s="246"/>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33"/>
    </row>
    <row r="68" spans="1:131" ht="26.25" customHeight="1" thickTop="1" x14ac:dyDescent="0.2">
      <c r="A68" s="239">
        <v>1</v>
      </c>
      <c r="B68" s="898" t="s">
        <v>587</v>
      </c>
      <c r="C68" s="899"/>
      <c r="D68" s="899"/>
      <c r="E68" s="899"/>
      <c r="F68" s="899"/>
      <c r="G68" s="899"/>
      <c r="H68" s="899"/>
      <c r="I68" s="899"/>
      <c r="J68" s="899"/>
      <c r="K68" s="899"/>
      <c r="L68" s="899"/>
      <c r="M68" s="899"/>
      <c r="N68" s="899"/>
      <c r="O68" s="899"/>
      <c r="P68" s="900"/>
      <c r="Q68" s="901">
        <v>8355</v>
      </c>
      <c r="R68" s="895"/>
      <c r="S68" s="895"/>
      <c r="T68" s="895"/>
      <c r="U68" s="895"/>
      <c r="V68" s="895">
        <v>7209</v>
      </c>
      <c r="W68" s="895"/>
      <c r="X68" s="895"/>
      <c r="Y68" s="895"/>
      <c r="Z68" s="895"/>
      <c r="AA68" s="895">
        <v>1146</v>
      </c>
      <c r="AB68" s="895"/>
      <c r="AC68" s="895"/>
      <c r="AD68" s="895"/>
      <c r="AE68" s="895"/>
      <c r="AF68" s="895">
        <v>1146</v>
      </c>
      <c r="AG68" s="895"/>
      <c r="AH68" s="895"/>
      <c r="AI68" s="895"/>
      <c r="AJ68" s="895"/>
      <c r="AK68" s="895">
        <v>13</v>
      </c>
      <c r="AL68" s="895"/>
      <c r="AM68" s="895"/>
      <c r="AN68" s="895"/>
      <c r="AO68" s="895"/>
      <c r="AP68" s="895" t="s">
        <v>586</v>
      </c>
      <c r="AQ68" s="895"/>
      <c r="AR68" s="895"/>
      <c r="AS68" s="895"/>
      <c r="AT68" s="895"/>
      <c r="AU68" s="895" t="s">
        <v>586</v>
      </c>
      <c r="AV68" s="895"/>
      <c r="AW68" s="895"/>
      <c r="AX68" s="895"/>
      <c r="AY68" s="895"/>
      <c r="AZ68" s="896" t="s">
        <v>588</v>
      </c>
      <c r="BA68" s="896"/>
      <c r="BB68" s="896"/>
      <c r="BC68" s="896"/>
      <c r="BD68" s="897"/>
      <c r="BE68" s="244"/>
      <c r="BF68" s="244"/>
      <c r="BG68" s="244"/>
      <c r="BH68" s="244"/>
      <c r="BI68" s="244"/>
      <c r="BJ68" s="244"/>
      <c r="BK68" s="244"/>
      <c r="BL68" s="244"/>
      <c r="BM68" s="244"/>
      <c r="BN68" s="244"/>
      <c r="BO68" s="244"/>
      <c r="BP68" s="244"/>
      <c r="BQ68" s="241">
        <v>62</v>
      </c>
      <c r="BR68" s="246"/>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33"/>
    </row>
    <row r="69" spans="1:131" ht="26.25" customHeight="1" x14ac:dyDescent="0.2">
      <c r="A69" s="241">
        <v>2</v>
      </c>
      <c r="B69" s="902" t="s">
        <v>589</v>
      </c>
      <c r="C69" s="903"/>
      <c r="D69" s="903"/>
      <c r="E69" s="903"/>
      <c r="F69" s="903"/>
      <c r="G69" s="903"/>
      <c r="H69" s="903"/>
      <c r="I69" s="903"/>
      <c r="J69" s="903"/>
      <c r="K69" s="903"/>
      <c r="L69" s="903"/>
      <c r="M69" s="903"/>
      <c r="N69" s="903"/>
      <c r="O69" s="903"/>
      <c r="P69" s="904"/>
      <c r="Q69" s="905">
        <v>3512</v>
      </c>
      <c r="R69" s="859"/>
      <c r="S69" s="859"/>
      <c r="T69" s="859"/>
      <c r="U69" s="859"/>
      <c r="V69" s="859">
        <v>3471</v>
      </c>
      <c r="W69" s="859"/>
      <c r="X69" s="859"/>
      <c r="Y69" s="859"/>
      <c r="Z69" s="859"/>
      <c r="AA69" s="859">
        <v>41</v>
      </c>
      <c r="AB69" s="859"/>
      <c r="AC69" s="859"/>
      <c r="AD69" s="859"/>
      <c r="AE69" s="859"/>
      <c r="AF69" s="859">
        <v>41</v>
      </c>
      <c r="AG69" s="859"/>
      <c r="AH69" s="859"/>
      <c r="AI69" s="859"/>
      <c r="AJ69" s="859"/>
      <c r="AK69" s="859">
        <v>79</v>
      </c>
      <c r="AL69" s="859"/>
      <c r="AM69" s="859"/>
      <c r="AN69" s="859"/>
      <c r="AO69" s="859"/>
      <c r="AP69" s="859">
        <v>2164</v>
      </c>
      <c r="AQ69" s="859"/>
      <c r="AR69" s="859"/>
      <c r="AS69" s="859"/>
      <c r="AT69" s="859"/>
      <c r="AU69" s="859" t="s">
        <v>586</v>
      </c>
      <c r="AV69" s="859"/>
      <c r="AW69" s="859"/>
      <c r="AX69" s="859"/>
      <c r="AY69" s="859"/>
      <c r="AZ69" s="861"/>
      <c r="BA69" s="861"/>
      <c r="BB69" s="861"/>
      <c r="BC69" s="861"/>
      <c r="BD69" s="862"/>
      <c r="BE69" s="244"/>
      <c r="BF69" s="244"/>
      <c r="BG69" s="244"/>
      <c r="BH69" s="244"/>
      <c r="BI69" s="244"/>
      <c r="BJ69" s="244"/>
      <c r="BK69" s="244"/>
      <c r="BL69" s="244"/>
      <c r="BM69" s="244"/>
      <c r="BN69" s="244"/>
      <c r="BO69" s="244"/>
      <c r="BP69" s="244"/>
      <c r="BQ69" s="241">
        <v>63</v>
      </c>
      <c r="BR69" s="246"/>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33"/>
    </row>
    <row r="70" spans="1:131" ht="26.25" customHeight="1" x14ac:dyDescent="0.2">
      <c r="A70" s="241">
        <v>3</v>
      </c>
      <c r="B70" s="902" t="s">
        <v>590</v>
      </c>
      <c r="C70" s="903"/>
      <c r="D70" s="903"/>
      <c r="E70" s="903"/>
      <c r="F70" s="903"/>
      <c r="G70" s="903"/>
      <c r="H70" s="903"/>
      <c r="I70" s="903"/>
      <c r="J70" s="903"/>
      <c r="K70" s="903"/>
      <c r="L70" s="903"/>
      <c r="M70" s="903"/>
      <c r="N70" s="903"/>
      <c r="O70" s="903"/>
      <c r="P70" s="904"/>
      <c r="Q70" s="905">
        <v>191</v>
      </c>
      <c r="R70" s="859"/>
      <c r="S70" s="859"/>
      <c r="T70" s="859"/>
      <c r="U70" s="859"/>
      <c r="V70" s="859">
        <v>183</v>
      </c>
      <c r="W70" s="859"/>
      <c r="X70" s="859"/>
      <c r="Y70" s="859"/>
      <c r="Z70" s="859"/>
      <c r="AA70" s="859">
        <v>8</v>
      </c>
      <c r="AB70" s="859"/>
      <c r="AC70" s="859"/>
      <c r="AD70" s="859"/>
      <c r="AE70" s="859"/>
      <c r="AF70" s="859">
        <v>8</v>
      </c>
      <c r="AG70" s="859"/>
      <c r="AH70" s="859"/>
      <c r="AI70" s="859"/>
      <c r="AJ70" s="859"/>
      <c r="AK70" s="859" t="s">
        <v>586</v>
      </c>
      <c r="AL70" s="859"/>
      <c r="AM70" s="859"/>
      <c r="AN70" s="859"/>
      <c r="AO70" s="859"/>
      <c r="AP70" s="859">
        <v>158</v>
      </c>
      <c r="AQ70" s="859"/>
      <c r="AR70" s="859"/>
      <c r="AS70" s="859"/>
      <c r="AT70" s="859"/>
      <c r="AU70" s="859" t="s">
        <v>586</v>
      </c>
      <c r="AV70" s="859"/>
      <c r="AW70" s="859"/>
      <c r="AX70" s="859"/>
      <c r="AY70" s="859"/>
      <c r="AZ70" s="861"/>
      <c r="BA70" s="861"/>
      <c r="BB70" s="861"/>
      <c r="BC70" s="861"/>
      <c r="BD70" s="862"/>
      <c r="BE70" s="244"/>
      <c r="BF70" s="244"/>
      <c r="BG70" s="244"/>
      <c r="BH70" s="244"/>
      <c r="BI70" s="244"/>
      <c r="BJ70" s="244"/>
      <c r="BK70" s="244"/>
      <c r="BL70" s="244"/>
      <c r="BM70" s="244"/>
      <c r="BN70" s="244"/>
      <c r="BO70" s="244"/>
      <c r="BP70" s="244"/>
      <c r="BQ70" s="241">
        <v>64</v>
      </c>
      <c r="BR70" s="246"/>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33"/>
    </row>
    <row r="71" spans="1:131" ht="26.25" customHeight="1" x14ac:dyDescent="0.2">
      <c r="A71" s="241">
        <v>4</v>
      </c>
      <c r="B71" s="902" t="s">
        <v>591</v>
      </c>
      <c r="C71" s="903"/>
      <c r="D71" s="903"/>
      <c r="E71" s="903"/>
      <c r="F71" s="903"/>
      <c r="G71" s="903"/>
      <c r="H71" s="903"/>
      <c r="I71" s="903"/>
      <c r="J71" s="903"/>
      <c r="K71" s="903"/>
      <c r="L71" s="903"/>
      <c r="M71" s="903"/>
      <c r="N71" s="903"/>
      <c r="O71" s="903"/>
      <c r="P71" s="904"/>
      <c r="Q71" s="905">
        <v>321</v>
      </c>
      <c r="R71" s="859"/>
      <c r="S71" s="859"/>
      <c r="T71" s="859"/>
      <c r="U71" s="859"/>
      <c r="V71" s="859">
        <v>302</v>
      </c>
      <c r="W71" s="859"/>
      <c r="X71" s="859"/>
      <c r="Y71" s="859"/>
      <c r="Z71" s="859"/>
      <c r="AA71" s="859">
        <v>19</v>
      </c>
      <c r="AB71" s="859"/>
      <c r="AC71" s="859"/>
      <c r="AD71" s="859"/>
      <c r="AE71" s="859"/>
      <c r="AF71" s="859">
        <v>19</v>
      </c>
      <c r="AG71" s="859"/>
      <c r="AH71" s="859"/>
      <c r="AI71" s="859"/>
      <c r="AJ71" s="859"/>
      <c r="AK71" s="859" t="s">
        <v>586</v>
      </c>
      <c r="AL71" s="859"/>
      <c r="AM71" s="859"/>
      <c r="AN71" s="859"/>
      <c r="AO71" s="859"/>
      <c r="AP71" s="859" t="s">
        <v>586</v>
      </c>
      <c r="AQ71" s="859"/>
      <c r="AR71" s="859"/>
      <c r="AS71" s="859"/>
      <c r="AT71" s="859"/>
      <c r="AU71" s="859" t="s">
        <v>586</v>
      </c>
      <c r="AV71" s="859"/>
      <c r="AW71" s="859"/>
      <c r="AX71" s="859"/>
      <c r="AY71" s="859"/>
      <c r="AZ71" s="861" t="s">
        <v>592</v>
      </c>
      <c r="BA71" s="861"/>
      <c r="BB71" s="861"/>
      <c r="BC71" s="861"/>
      <c r="BD71" s="862"/>
      <c r="BE71" s="244"/>
      <c r="BF71" s="244"/>
      <c r="BG71" s="244"/>
      <c r="BH71" s="244"/>
      <c r="BI71" s="244"/>
      <c r="BJ71" s="244"/>
      <c r="BK71" s="244"/>
      <c r="BL71" s="244"/>
      <c r="BM71" s="244"/>
      <c r="BN71" s="244"/>
      <c r="BO71" s="244"/>
      <c r="BP71" s="244"/>
      <c r="BQ71" s="241">
        <v>65</v>
      </c>
      <c r="BR71" s="246"/>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33"/>
    </row>
    <row r="72" spans="1:131" ht="26.25" customHeight="1" x14ac:dyDescent="0.2">
      <c r="A72" s="241">
        <v>5</v>
      </c>
      <c r="B72" s="902" t="s">
        <v>593</v>
      </c>
      <c r="C72" s="903"/>
      <c r="D72" s="903"/>
      <c r="E72" s="903"/>
      <c r="F72" s="903"/>
      <c r="G72" s="903"/>
      <c r="H72" s="903"/>
      <c r="I72" s="903"/>
      <c r="J72" s="903"/>
      <c r="K72" s="903"/>
      <c r="L72" s="903"/>
      <c r="M72" s="903"/>
      <c r="N72" s="903"/>
      <c r="O72" s="903"/>
      <c r="P72" s="904"/>
      <c r="Q72" s="905">
        <v>258</v>
      </c>
      <c r="R72" s="859"/>
      <c r="S72" s="859"/>
      <c r="T72" s="859"/>
      <c r="U72" s="859"/>
      <c r="V72" s="859">
        <v>247</v>
      </c>
      <c r="W72" s="859"/>
      <c r="X72" s="859"/>
      <c r="Y72" s="859"/>
      <c r="Z72" s="859"/>
      <c r="AA72" s="859">
        <v>11</v>
      </c>
      <c r="AB72" s="859"/>
      <c r="AC72" s="859"/>
      <c r="AD72" s="859"/>
      <c r="AE72" s="859"/>
      <c r="AF72" s="859">
        <v>11</v>
      </c>
      <c r="AG72" s="859"/>
      <c r="AH72" s="859"/>
      <c r="AI72" s="859"/>
      <c r="AJ72" s="859"/>
      <c r="AK72" s="859" t="s">
        <v>586</v>
      </c>
      <c r="AL72" s="859"/>
      <c r="AM72" s="859"/>
      <c r="AN72" s="859"/>
      <c r="AO72" s="859"/>
      <c r="AP72" s="859" t="s">
        <v>586</v>
      </c>
      <c r="AQ72" s="859"/>
      <c r="AR72" s="859"/>
      <c r="AS72" s="859"/>
      <c r="AT72" s="859"/>
      <c r="AU72" s="859" t="s">
        <v>586</v>
      </c>
      <c r="AV72" s="859"/>
      <c r="AW72" s="859"/>
      <c r="AX72" s="859"/>
      <c r="AY72" s="859"/>
      <c r="AZ72" s="861"/>
      <c r="BA72" s="861"/>
      <c r="BB72" s="861"/>
      <c r="BC72" s="861"/>
      <c r="BD72" s="862"/>
      <c r="BE72" s="244"/>
      <c r="BF72" s="244"/>
      <c r="BG72" s="244"/>
      <c r="BH72" s="244"/>
      <c r="BI72" s="244"/>
      <c r="BJ72" s="244"/>
      <c r="BK72" s="244"/>
      <c r="BL72" s="244"/>
      <c r="BM72" s="244"/>
      <c r="BN72" s="244"/>
      <c r="BO72" s="244"/>
      <c r="BP72" s="244"/>
      <c r="BQ72" s="241">
        <v>66</v>
      </c>
      <c r="BR72" s="246"/>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33"/>
    </row>
    <row r="73" spans="1:131" ht="26.25" customHeight="1" x14ac:dyDescent="0.2">
      <c r="A73" s="241">
        <v>6</v>
      </c>
      <c r="B73" s="902" t="s">
        <v>594</v>
      </c>
      <c r="C73" s="903"/>
      <c r="D73" s="903"/>
      <c r="E73" s="903"/>
      <c r="F73" s="903"/>
      <c r="G73" s="903"/>
      <c r="H73" s="903"/>
      <c r="I73" s="903"/>
      <c r="J73" s="903"/>
      <c r="K73" s="903"/>
      <c r="L73" s="903"/>
      <c r="M73" s="903"/>
      <c r="N73" s="903"/>
      <c r="O73" s="903"/>
      <c r="P73" s="904"/>
      <c r="Q73" s="905">
        <v>300630</v>
      </c>
      <c r="R73" s="859"/>
      <c r="S73" s="859"/>
      <c r="T73" s="859"/>
      <c r="U73" s="859"/>
      <c r="V73" s="859">
        <v>289232</v>
      </c>
      <c r="W73" s="859"/>
      <c r="X73" s="859"/>
      <c r="Y73" s="859"/>
      <c r="Z73" s="859"/>
      <c r="AA73" s="859">
        <v>11398</v>
      </c>
      <c r="AB73" s="859"/>
      <c r="AC73" s="859"/>
      <c r="AD73" s="859"/>
      <c r="AE73" s="859"/>
      <c r="AF73" s="859">
        <v>6149</v>
      </c>
      <c r="AG73" s="859"/>
      <c r="AH73" s="859"/>
      <c r="AI73" s="859"/>
      <c r="AJ73" s="859"/>
      <c r="AK73" s="859" t="s">
        <v>586</v>
      </c>
      <c r="AL73" s="859"/>
      <c r="AM73" s="859"/>
      <c r="AN73" s="859"/>
      <c r="AO73" s="859"/>
      <c r="AP73" s="859" t="s">
        <v>586</v>
      </c>
      <c r="AQ73" s="859"/>
      <c r="AR73" s="859"/>
      <c r="AS73" s="859"/>
      <c r="AT73" s="859"/>
      <c r="AU73" s="859" t="s">
        <v>586</v>
      </c>
      <c r="AV73" s="859"/>
      <c r="AW73" s="859"/>
      <c r="AX73" s="859"/>
      <c r="AY73" s="859"/>
      <c r="AZ73" s="861"/>
      <c r="BA73" s="861"/>
      <c r="BB73" s="861"/>
      <c r="BC73" s="861"/>
      <c r="BD73" s="862"/>
      <c r="BE73" s="244"/>
      <c r="BF73" s="244"/>
      <c r="BG73" s="244"/>
      <c r="BH73" s="244"/>
      <c r="BI73" s="244"/>
      <c r="BJ73" s="244"/>
      <c r="BK73" s="244"/>
      <c r="BL73" s="244"/>
      <c r="BM73" s="244"/>
      <c r="BN73" s="244"/>
      <c r="BO73" s="244"/>
      <c r="BP73" s="244"/>
      <c r="BQ73" s="241">
        <v>67</v>
      </c>
      <c r="BR73" s="246"/>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33"/>
    </row>
    <row r="74" spans="1:131" ht="26.25" customHeight="1" x14ac:dyDescent="0.2">
      <c r="A74" s="241">
        <v>7</v>
      </c>
      <c r="B74" s="902"/>
      <c r="C74" s="903"/>
      <c r="D74" s="903"/>
      <c r="E74" s="903"/>
      <c r="F74" s="903"/>
      <c r="G74" s="903"/>
      <c r="H74" s="903"/>
      <c r="I74" s="903"/>
      <c r="J74" s="903"/>
      <c r="K74" s="903"/>
      <c r="L74" s="903"/>
      <c r="M74" s="903"/>
      <c r="N74" s="903"/>
      <c r="O74" s="903"/>
      <c r="P74" s="904"/>
      <c r="Q74" s="905"/>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44"/>
      <c r="BF74" s="244"/>
      <c r="BG74" s="244"/>
      <c r="BH74" s="244"/>
      <c r="BI74" s="244"/>
      <c r="BJ74" s="244"/>
      <c r="BK74" s="244"/>
      <c r="BL74" s="244"/>
      <c r="BM74" s="244"/>
      <c r="BN74" s="244"/>
      <c r="BO74" s="244"/>
      <c r="BP74" s="244"/>
      <c r="BQ74" s="241">
        <v>68</v>
      </c>
      <c r="BR74" s="246"/>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33"/>
    </row>
    <row r="75" spans="1:131" ht="26.25" customHeight="1" x14ac:dyDescent="0.2">
      <c r="A75" s="241">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44"/>
      <c r="BF75" s="244"/>
      <c r="BG75" s="244"/>
      <c r="BH75" s="244"/>
      <c r="BI75" s="244"/>
      <c r="BJ75" s="244"/>
      <c r="BK75" s="244"/>
      <c r="BL75" s="244"/>
      <c r="BM75" s="244"/>
      <c r="BN75" s="244"/>
      <c r="BO75" s="244"/>
      <c r="BP75" s="244"/>
      <c r="BQ75" s="241">
        <v>69</v>
      </c>
      <c r="BR75" s="246"/>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33"/>
    </row>
    <row r="76" spans="1:131" ht="26.25" customHeight="1" x14ac:dyDescent="0.2">
      <c r="A76" s="241">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44"/>
      <c r="BF76" s="244"/>
      <c r="BG76" s="244"/>
      <c r="BH76" s="244"/>
      <c r="BI76" s="244"/>
      <c r="BJ76" s="244"/>
      <c r="BK76" s="244"/>
      <c r="BL76" s="244"/>
      <c r="BM76" s="244"/>
      <c r="BN76" s="244"/>
      <c r="BO76" s="244"/>
      <c r="BP76" s="244"/>
      <c r="BQ76" s="241">
        <v>70</v>
      </c>
      <c r="BR76" s="246"/>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33"/>
    </row>
    <row r="77" spans="1:131" ht="26.25" customHeight="1" x14ac:dyDescent="0.2">
      <c r="A77" s="241">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44"/>
      <c r="BF77" s="244"/>
      <c r="BG77" s="244"/>
      <c r="BH77" s="244"/>
      <c r="BI77" s="244"/>
      <c r="BJ77" s="244"/>
      <c r="BK77" s="244"/>
      <c r="BL77" s="244"/>
      <c r="BM77" s="244"/>
      <c r="BN77" s="244"/>
      <c r="BO77" s="244"/>
      <c r="BP77" s="244"/>
      <c r="BQ77" s="241">
        <v>71</v>
      </c>
      <c r="BR77" s="246"/>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33"/>
    </row>
    <row r="78" spans="1:131" ht="26.25" customHeight="1" x14ac:dyDescent="0.2">
      <c r="A78" s="241">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44"/>
      <c r="BF78" s="244"/>
      <c r="BG78" s="244"/>
      <c r="BH78" s="244"/>
      <c r="BI78" s="244"/>
      <c r="BJ78" s="233"/>
      <c r="BK78" s="233"/>
      <c r="BL78" s="233"/>
      <c r="BM78" s="233"/>
      <c r="BN78" s="233"/>
      <c r="BO78" s="244"/>
      <c r="BP78" s="244"/>
      <c r="BQ78" s="241">
        <v>72</v>
      </c>
      <c r="BR78" s="246"/>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33"/>
    </row>
    <row r="79" spans="1:131" ht="26.25" customHeight="1" x14ac:dyDescent="0.2">
      <c r="A79" s="241">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44"/>
      <c r="BF79" s="244"/>
      <c r="BG79" s="244"/>
      <c r="BH79" s="244"/>
      <c r="BI79" s="244"/>
      <c r="BJ79" s="233"/>
      <c r="BK79" s="233"/>
      <c r="BL79" s="233"/>
      <c r="BM79" s="233"/>
      <c r="BN79" s="233"/>
      <c r="BO79" s="244"/>
      <c r="BP79" s="244"/>
      <c r="BQ79" s="241">
        <v>73</v>
      </c>
      <c r="BR79" s="246"/>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33"/>
    </row>
    <row r="80" spans="1:131" ht="26.25" customHeight="1" x14ac:dyDescent="0.2">
      <c r="A80" s="241">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44"/>
      <c r="BF80" s="244"/>
      <c r="BG80" s="244"/>
      <c r="BH80" s="244"/>
      <c r="BI80" s="244"/>
      <c r="BJ80" s="244"/>
      <c r="BK80" s="244"/>
      <c r="BL80" s="244"/>
      <c r="BM80" s="244"/>
      <c r="BN80" s="244"/>
      <c r="BO80" s="244"/>
      <c r="BP80" s="244"/>
      <c r="BQ80" s="241">
        <v>74</v>
      </c>
      <c r="BR80" s="246"/>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33"/>
    </row>
    <row r="81" spans="1:131" ht="26.25" customHeight="1" x14ac:dyDescent="0.2">
      <c r="A81" s="241">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44"/>
      <c r="BF81" s="244"/>
      <c r="BG81" s="244"/>
      <c r="BH81" s="244"/>
      <c r="BI81" s="244"/>
      <c r="BJ81" s="244"/>
      <c r="BK81" s="244"/>
      <c r="BL81" s="244"/>
      <c r="BM81" s="244"/>
      <c r="BN81" s="244"/>
      <c r="BO81" s="244"/>
      <c r="BP81" s="244"/>
      <c r="BQ81" s="241">
        <v>75</v>
      </c>
      <c r="BR81" s="246"/>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33"/>
    </row>
    <row r="82" spans="1:131" ht="26.25" customHeight="1" x14ac:dyDescent="0.2">
      <c r="A82" s="241">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44"/>
      <c r="BF82" s="244"/>
      <c r="BG82" s="244"/>
      <c r="BH82" s="244"/>
      <c r="BI82" s="244"/>
      <c r="BJ82" s="244"/>
      <c r="BK82" s="244"/>
      <c r="BL82" s="244"/>
      <c r="BM82" s="244"/>
      <c r="BN82" s="244"/>
      <c r="BO82" s="244"/>
      <c r="BP82" s="244"/>
      <c r="BQ82" s="241">
        <v>76</v>
      </c>
      <c r="BR82" s="246"/>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33"/>
    </row>
    <row r="83" spans="1:131" ht="26.25" customHeight="1" x14ac:dyDescent="0.2">
      <c r="A83" s="241">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44"/>
      <c r="BF83" s="244"/>
      <c r="BG83" s="244"/>
      <c r="BH83" s="244"/>
      <c r="BI83" s="244"/>
      <c r="BJ83" s="244"/>
      <c r="BK83" s="244"/>
      <c r="BL83" s="244"/>
      <c r="BM83" s="244"/>
      <c r="BN83" s="244"/>
      <c r="BO83" s="244"/>
      <c r="BP83" s="244"/>
      <c r="BQ83" s="241">
        <v>77</v>
      </c>
      <c r="BR83" s="246"/>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33"/>
    </row>
    <row r="84" spans="1:131" ht="26.25" customHeight="1" x14ac:dyDescent="0.2">
      <c r="A84" s="241">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44"/>
      <c r="BF84" s="244"/>
      <c r="BG84" s="244"/>
      <c r="BH84" s="244"/>
      <c r="BI84" s="244"/>
      <c r="BJ84" s="244"/>
      <c r="BK84" s="244"/>
      <c r="BL84" s="244"/>
      <c r="BM84" s="244"/>
      <c r="BN84" s="244"/>
      <c r="BO84" s="244"/>
      <c r="BP84" s="244"/>
      <c r="BQ84" s="241">
        <v>78</v>
      </c>
      <c r="BR84" s="246"/>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33"/>
    </row>
    <row r="85" spans="1:131" ht="26.25" customHeight="1" x14ac:dyDescent="0.2">
      <c r="A85" s="241">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44"/>
      <c r="BF85" s="244"/>
      <c r="BG85" s="244"/>
      <c r="BH85" s="244"/>
      <c r="BI85" s="244"/>
      <c r="BJ85" s="244"/>
      <c r="BK85" s="244"/>
      <c r="BL85" s="244"/>
      <c r="BM85" s="244"/>
      <c r="BN85" s="244"/>
      <c r="BO85" s="244"/>
      <c r="BP85" s="244"/>
      <c r="BQ85" s="241">
        <v>79</v>
      </c>
      <c r="BR85" s="246"/>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33"/>
    </row>
    <row r="86" spans="1:131" ht="26.25" customHeight="1" x14ac:dyDescent="0.2">
      <c r="A86" s="241">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44"/>
      <c r="BF86" s="244"/>
      <c r="BG86" s="244"/>
      <c r="BH86" s="244"/>
      <c r="BI86" s="244"/>
      <c r="BJ86" s="244"/>
      <c r="BK86" s="244"/>
      <c r="BL86" s="244"/>
      <c r="BM86" s="244"/>
      <c r="BN86" s="244"/>
      <c r="BO86" s="244"/>
      <c r="BP86" s="244"/>
      <c r="BQ86" s="241">
        <v>80</v>
      </c>
      <c r="BR86" s="246"/>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33"/>
    </row>
    <row r="87" spans="1:131" ht="26.25" customHeight="1" x14ac:dyDescent="0.2">
      <c r="A87" s="247">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44"/>
      <c r="BF87" s="244"/>
      <c r="BG87" s="244"/>
      <c r="BH87" s="244"/>
      <c r="BI87" s="244"/>
      <c r="BJ87" s="244"/>
      <c r="BK87" s="244"/>
      <c r="BL87" s="244"/>
      <c r="BM87" s="244"/>
      <c r="BN87" s="244"/>
      <c r="BO87" s="244"/>
      <c r="BP87" s="244"/>
      <c r="BQ87" s="241">
        <v>81</v>
      </c>
      <c r="BR87" s="246"/>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33"/>
    </row>
    <row r="88" spans="1:131" ht="26.25" customHeight="1" thickBot="1" x14ac:dyDescent="0.25">
      <c r="A88" s="243" t="s">
        <v>395</v>
      </c>
      <c r="B88" s="818" t="s">
        <v>424</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7374</v>
      </c>
      <c r="AG88" s="873"/>
      <c r="AH88" s="873"/>
      <c r="AI88" s="873"/>
      <c r="AJ88" s="873"/>
      <c r="AK88" s="870"/>
      <c r="AL88" s="870"/>
      <c r="AM88" s="870"/>
      <c r="AN88" s="870"/>
      <c r="AO88" s="870"/>
      <c r="AP88" s="873">
        <v>2322</v>
      </c>
      <c r="AQ88" s="873"/>
      <c r="AR88" s="873"/>
      <c r="AS88" s="873"/>
      <c r="AT88" s="873"/>
      <c r="AU88" s="873" t="s">
        <v>586</v>
      </c>
      <c r="AV88" s="873"/>
      <c r="AW88" s="873"/>
      <c r="AX88" s="873"/>
      <c r="AY88" s="873"/>
      <c r="AZ88" s="878"/>
      <c r="BA88" s="878"/>
      <c r="BB88" s="878"/>
      <c r="BC88" s="878"/>
      <c r="BD88" s="879"/>
      <c r="BE88" s="244"/>
      <c r="BF88" s="244"/>
      <c r="BG88" s="244"/>
      <c r="BH88" s="244"/>
      <c r="BI88" s="244"/>
      <c r="BJ88" s="244"/>
      <c r="BK88" s="244"/>
      <c r="BL88" s="244"/>
      <c r="BM88" s="244"/>
      <c r="BN88" s="244"/>
      <c r="BO88" s="244"/>
      <c r="BP88" s="244"/>
      <c r="BQ88" s="241">
        <v>82</v>
      </c>
      <c r="BR88" s="246"/>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395</v>
      </c>
      <c r="BR102" s="818" t="s">
        <v>425</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143</v>
      </c>
      <c r="CS102" s="881"/>
      <c r="CT102" s="881"/>
      <c r="CU102" s="881"/>
      <c r="CV102" s="920"/>
      <c r="CW102" s="919" t="s">
        <v>600</v>
      </c>
      <c r="CX102" s="881"/>
      <c r="CY102" s="881"/>
      <c r="CZ102" s="881"/>
      <c r="DA102" s="920"/>
      <c r="DB102" s="919" t="s">
        <v>600</v>
      </c>
      <c r="DC102" s="881"/>
      <c r="DD102" s="881"/>
      <c r="DE102" s="881"/>
      <c r="DF102" s="920"/>
      <c r="DG102" s="919" t="s">
        <v>600</v>
      </c>
      <c r="DH102" s="881"/>
      <c r="DI102" s="881"/>
      <c r="DJ102" s="881"/>
      <c r="DK102" s="920"/>
      <c r="DL102" s="919">
        <v>85</v>
      </c>
      <c r="DM102" s="881"/>
      <c r="DN102" s="881"/>
      <c r="DO102" s="881"/>
      <c r="DP102" s="920"/>
      <c r="DQ102" s="919">
        <v>85</v>
      </c>
      <c r="DR102" s="881"/>
      <c r="DS102" s="881"/>
      <c r="DT102" s="881"/>
      <c r="DU102" s="920"/>
      <c r="DV102" s="818"/>
      <c r="DW102" s="819"/>
      <c r="DX102" s="819"/>
      <c r="DY102" s="819"/>
      <c r="DZ102" s="94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4" t="s">
        <v>426</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5" t="s">
        <v>427</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6" t="s">
        <v>430</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431</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33" customFormat="1" ht="26.25" customHeight="1" x14ac:dyDescent="0.2">
      <c r="A109" s="941" t="s">
        <v>432</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433</v>
      </c>
      <c r="AB109" s="922"/>
      <c r="AC109" s="922"/>
      <c r="AD109" s="922"/>
      <c r="AE109" s="923"/>
      <c r="AF109" s="921" t="s">
        <v>434</v>
      </c>
      <c r="AG109" s="922"/>
      <c r="AH109" s="922"/>
      <c r="AI109" s="922"/>
      <c r="AJ109" s="923"/>
      <c r="AK109" s="921" t="s">
        <v>310</v>
      </c>
      <c r="AL109" s="922"/>
      <c r="AM109" s="922"/>
      <c r="AN109" s="922"/>
      <c r="AO109" s="923"/>
      <c r="AP109" s="921" t="s">
        <v>435</v>
      </c>
      <c r="AQ109" s="922"/>
      <c r="AR109" s="922"/>
      <c r="AS109" s="922"/>
      <c r="AT109" s="924"/>
      <c r="AU109" s="941" t="s">
        <v>432</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433</v>
      </c>
      <c r="BR109" s="922"/>
      <c r="BS109" s="922"/>
      <c r="BT109" s="922"/>
      <c r="BU109" s="923"/>
      <c r="BV109" s="921" t="s">
        <v>434</v>
      </c>
      <c r="BW109" s="922"/>
      <c r="BX109" s="922"/>
      <c r="BY109" s="922"/>
      <c r="BZ109" s="923"/>
      <c r="CA109" s="921" t="s">
        <v>310</v>
      </c>
      <c r="CB109" s="922"/>
      <c r="CC109" s="922"/>
      <c r="CD109" s="922"/>
      <c r="CE109" s="923"/>
      <c r="CF109" s="942" t="s">
        <v>435</v>
      </c>
      <c r="CG109" s="942"/>
      <c r="CH109" s="942"/>
      <c r="CI109" s="942"/>
      <c r="CJ109" s="942"/>
      <c r="CK109" s="921" t="s">
        <v>436</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433</v>
      </c>
      <c r="DH109" s="922"/>
      <c r="DI109" s="922"/>
      <c r="DJ109" s="922"/>
      <c r="DK109" s="923"/>
      <c r="DL109" s="921" t="s">
        <v>434</v>
      </c>
      <c r="DM109" s="922"/>
      <c r="DN109" s="922"/>
      <c r="DO109" s="922"/>
      <c r="DP109" s="923"/>
      <c r="DQ109" s="921" t="s">
        <v>310</v>
      </c>
      <c r="DR109" s="922"/>
      <c r="DS109" s="922"/>
      <c r="DT109" s="922"/>
      <c r="DU109" s="923"/>
      <c r="DV109" s="921" t="s">
        <v>435</v>
      </c>
      <c r="DW109" s="922"/>
      <c r="DX109" s="922"/>
      <c r="DY109" s="922"/>
      <c r="DZ109" s="924"/>
    </row>
    <row r="110" spans="1:131" s="233" customFormat="1" ht="26.25" customHeight="1" x14ac:dyDescent="0.2">
      <c r="A110" s="925" t="s">
        <v>437</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1793779</v>
      </c>
      <c r="AB110" s="929"/>
      <c r="AC110" s="929"/>
      <c r="AD110" s="929"/>
      <c r="AE110" s="930"/>
      <c r="AF110" s="931">
        <v>1743496</v>
      </c>
      <c r="AG110" s="929"/>
      <c r="AH110" s="929"/>
      <c r="AI110" s="929"/>
      <c r="AJ110" s="930"/>
      <c r="AK110" s="931">
        <v>1939669</v>
      </c>
      <c r="AL110" s="929"/>
      <c r="AM110" s="929"/>
      <c r="AN110" s="929"/>
      <c r="AO110" s="930"/>
      <c r="AP110" s="932">
        <v>22.7</v>
      </c>
      <c r="AQ110" s="933"/>
      <c r="AR110" s="933"/>
      <c r="AS110" s="933"/>
      <c r="AT110" s="934"/>
      <c r="AU110" s="935" t="s">
        <v>76</v>
      </c>
      <c r="AV110" s="936"/>
      <c r="AW110" s="936"/>
      <c r="AX110" s="936"/>
      <c r="AY110" s="936"/>
      <c r="AZ110" s="958" t="s">
        <v>438</v>
      </c>
      <c r="BA110" s="926"/>
      <c r="BB110" s="926"/>
      <c r="BC110" s="926"/>
      <c r="BD110" s="926"/>
      <c r="BE110" s="926"/>
      <c r="BF110" s="926"/>
      <c r="BG110" s="926"/>
      <c r="BH110" s="926"/>
      <c r="BI110" s="926"/>
      <c r="BJ110" s="926"/>
      <c r="BK110" s="926"/>
      <c r="BL110" s="926"/>
      <c r="BM110" s="926"/>
      <c r="BN110" s="926"/>
      <c r="BO110" s="926"/>
      <c r="BP110" s="927"/>
      <c r="BQ110" s="959">
        <v>21520646</v>
      </c>
      <c r="BR110" s="960"/>
      <c r="BS110" s="960"/>
      <c r="BT110" s="960"/>
      <c r="BU110" s="960"/>
      <c r="BV110" s="960">
        <v>22163106</v>
      </c>
      <c r="BW110" s="960"/>
      <c r="BX110" s="960"/>
      <c r="BY110" s="960"/>
      <c r="BZ110" s="960"/>
      <c r="CA110" s="960">
        <v>21381493</v>
      </c>
      <c r="CB110" s="960"/>
      <c r="CC110" s="960"/>
      <c r="CD110" s="960"/>
      <c r="CE110" s="960"/>
      <c r="CF110" s="973">
        <v>250.4</v>
      </c>
      <c r="CG110" s="974"/>
      <c r="CH110" s="974"/>
      <c r="CI110" s="974"/>
      <c r="CJ110" s="974"/>
      <c r="CK110" s="975" t="s">
        <v>439</v>
      </c>
      <c r="CL110" s="976"/>
      <c r="CM110" s="958" t="s">
        <v>440</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441</v>
      </c>
      <c r="DH110" s="960"/>
      <c r="DI110" s="960"/>
      <c r="DJ110" s="960"/>
      <c r="DK110" s="960"/>
      <c r="DL110" s="960" t="s">
        <v>158</v>
      </c>
      <c r="DM110" s="960"/>
      <c r="DN110" s="960"/>
      <c r="DO110" s="960"/>
      <c r="DP110" s="960"/>
      <c r="DQ110" s="960" t="s">
        <v>441</v>
      </c>
      <c r="DR110" s="960"/>
      <c r="DS110" s="960"/>
      <c r="DT110" s="960"/>
      <c r="DU110" s="960"/>
      <c r="DV110" s="961" t="s">
        <v>158</v>
      </c>
      <c r="DW110" s="961"/>
      <c r="DX110" s="961"/>
      <c r="DY110" s="961"/>
      <c r="DZ110" s="962"/>
    </row>
    <row r="111" spans="1:131" s="233" customFormat="1" ht="26.25" customHeight="1" x14ac:dyDescent="0.2">
      <c r="A111" s="963" t="s">
        <v>442</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441</v>
      </c>
      <c r="AB111" s="967"/>
      <c r="AC111" s="967"/>
      <c r="AD111" s="967"/>
      <c r="AE111" s="968"/>
      <c r="AF111" s="969" t="s">
        <v>158</v>
      </c>
      <c r="AG111" s="967"/>
      <c r="AH111" s="967"/>
      <c r="AI111" s="967"/>
      <c r="AJ111" s="968"/>
      <c r="AK111" s="969" t="s">
        <v>158</v>
      </c>
      <c r="AL111" s="967"/>
      <c r="AM111" s="967"/>
      <c r="AN111" s="967"/>
      <c r="AO111" s="968"/>
      <c r="AP111" s="970" t="s">
        <v>443</v>
      </c>
      <c r="AQ111" s="971"/>
      <c r="AR111" s="971"/>
      <c r="AS111" s="971"/>
      <c r="AT111" s="972"/>
      <c r="AU111" s="937"/>
      <c r="AV111" s="938"/>
      <c r="AW111" s="938"/>
      <c r="AX111" s="938"/>
      <c r="AY111" s="938"/>
      <c r="AZ111" s="951" t="s">
        <v>444</v>
      </c>
      <c r="BA111" s="952"/>
      <c r="BB111" s="952"/>
      <c r="BC111" s="952"/>
      <c r="BD111" s="952"/>
      <c r="BE111" s="952"/>
      <c r="BF111" s="952"/>
      <c r="BG111" s="952"/>
      <c r="BH111" s="952"/>
      <c r="BI111" s="952"/>
      <c r="BJ111" s="952"/>
      <c r="BK111" s="952"/>
      <c r="BL111" s="952"/>
      <c r="BM111" s="952"/>
      <c r="BN111" s="952"/>
      <c r="BO111" s="952"/>
      <c r="BP111" s="953"/>
      <c r="BQ111" s="954" t="s">
        <v>158</v>
      </c>
      <c r="BR111" s="955"/>
      <c r="BS111" s="955"/>
      <c r="BT111" s="955"/>
      <c r="BU111" s="955"/>
      <c r="BV111" s="955" t="s">
        <v>158</v>
      </c>
      <c r="BW111" s="955"/>
      <c r="BX111" s="955"/>
      <c r="BY111" s="955"/>
      <c r="BZ111" s="955"/>
      <c r="CA111" s="955" t="s">
        <v>441</v>
      </c>
      <c r="CB111" s="955"/>
      <c r="CC111" s="955"/>
      <c r="CD111" s="955"/>
      <c r="CE111" s="955"/>
      <c r="CF111" s="949" t="s">
        <v>441</v>
      </c>
      <c r="CG111" s="950"/>
      <c r="CH111" s="950"/>
      <c r="CI111" s="950"/>
      <c r="CJ111" s="950"/>
      <c r="CK111" s="977"/>
      <c r="CL111" s="978"/>
      <c r="CM111" s="951" t="s">
        <v>445</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441</v>
      </c>
      <c r="DH111" s="955"/>
      <c r="DI111" s="955"/>
      <c r="DJ111" s="955"/>
      <c r="DK111" s="955"/>
      <c r="DL111" s="955" t="s">
        <v>446</v>
      </c>
      <c r="DM111" s="955"/>
      <c r="DN111" s="955"/>
      <c r="DO111" s="955"/>
      <c r="DP111" s="955"/>
      <c r="DQ111" s="955" t="s">
        <v>441</v>
      </c>
      <c r="DR111" s="955"/>
      <c r="DS111" s="955"/>
      <c r="DT111" s="955"/>
      <c r="DU111" s="955"/>
      <c r="DV111" s="956" t="s">
        <v>441</v>
      </c>
      <c r="DW111" s="956"/>
      <c r="DX111" s="956"/>
      <c r="DY111" s="956"/>
      <c r="DZ111" s="957"/>
    </row>
    <row r="112" spans="1:131" s="233" customFormat="1" ht="26.25" customHeight="1" x14ac:dyDescent="0.2">
      <c r="A112" s="981" t="s">
        <v>447</v>
      </c>
      <c r="B112" s="982"/>
      <c r="C112" s="952" t="s">
        <v>448</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158</v>
      </c>
      <c r="AB112" s="988"/>
      <c r="AC112" s="988"/>
      <c r="AD112" s="988"/>
      <c r="AE112" s="989"/>
      <c r="AF112" s="990" t="s">
        <v>441</v>
      </c>
      <c r="AG112" s="988"/>
      <c r="AH112" s="988"/>
      <c r="AI112" s="988"/>
      <c r="AJ112" s="989"/>
      <c r="AK112" s="990" t="s">
        <v>441</v>
      </c>
      <c r="AL112" s="988"/>
      <c r="AM112" s="988"/>
      <c r="AN112" s="988"/>
      <c r="AO112" s="989"/>
      <c r="AP112" s="991" t="s">
        <v>441</v>
      </c>
      <c r="AQ112" s="992"/>
      <c r="AR112" s="992"/>
      <c r="AS112" s="992"/>
      <c r="AT112" s="993"/>
      <c r="AU112" s="937"/>
      <c r="AV112" s="938"/>
      <c r="AW112" s="938"/>
      <c r="AX112" s="938"/>
      <c r="AY112" s="938"/>
      <c r="AZ112" s="951" t="s">
        <v>449</v>
      </c>
      <c r="BA112" s="952"/>
      <c r="BB112" s="952"/>
      <c r="BC112" s="952"/>
      <c r="BD112" s="952"/>
      <c r="BE112" s="952"/>
      <c r="BF112" s="952"/>
      <c r="BG112" s="952"/>
      <c r="BH112" s="952"/>
      <c r="BI112" s="952"/>
      <c r="BJ112" s="952"/>
      <c r="BK112" s="952"/>
      <c r="BL112" s="952"/>
      <c r="BM112" s="952"/>
      <c r="BN112" s="952"/>
      <c r="BO112" s="952"/>
      <c r="BP112" s="953"/>
      <c r="BQ112" s="954">
        <v>4407265</v>
      </c>
      <c r="BR112" s="955"/>
      <c r="BS112" s="955"/>
      <c r="BT112" s="955"/>
      <c r="BU112" s="955"/>
      <c r="BV112" s="955">
        <v>4537196</v>
      </c>
      <c r="BW112" s="955"/>
      <c r="BX112" s="955"/>
      <c r="BY112" s="955"/>
      <c r="BZ112" s="955"/>
      <c r="CA112" s="955">
        <v>4457748</v>
      </c>
      <c r="CB112" s="955"/>
      <c r="CC112" s="955"/>
      <c r="CD112" s="955"/>
      <c r="CE112" s="955"/>
      <c r="CF112" s="949">
        <v>52.2</v>
      </c>
      <c r="CG112" s="950"/>
      <c r="CH112" s="950"/>
      <c r="CI112" s="950"/>
      <c r="CJ112" s="950"/>
      <c r="CK112" s="977"/>
      <c r="CL112" s="978"/>
      <c r="CM112" s="951" t="s">
        <v>450</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441</v>
      </c>
      <c r="DH112" s="955"/>
      <c r="DI112" s="955"/>
      <c r="DJ112" s="955"/>
      <c r="DK112" s="955"/>
      <c r="DL112" s="955" t="s">
        <v>441</v>
      </c>
      <c r="DM112" s="955"/>
      <c r="DN112" s="955"/>
      <c r="DO112" s="955"/>
      <c r="DP112" s="955"/>
      <c r="DQ112" s="955" t="s">
        <v>451</v>
      </c>
      <c r="DR112" s="955"/>
      <c r="DS112" s="955"/>
      <c r="DT112" s="955"/>
      <c r="DU112" s="955"/>
      <c r="DV112" s="956" t="s">
        <v>441</v>
      </c>
      <c r="DW112" s="956"/>
      <c r="DX112" s="956"/>
      <c r="DY112" s="956"/>
      <c r="DZ112" s="957"/>
    </row>
    <row r="113" spans="1:130" s="233" customFormat="1" ht="26.25" customHeight="1" x14ac:dyDescent="0.2">
      <c r="A113" s="983"/>
      <c r="B113" s="984"/>
      <c r="C113" s="952" t="s">
        <v>452</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325139</v>
      </c>
      <c r="AB113" s="967"/>
      <c r="AC113" s="967"/>
      <c r="AD113" s="967"/>
      <c r="AE113" s="968"/>
      <c r="AF113" s="969">
        <v>346709</v>
      </c>
      <c r="AG113" s="967"/>
      <c r="AH113" s="967"/>
      <c r="AI113" s="967"/>
      <c r="AJ113" s="968"/>
      <c r="AK113" s="969">
        <v>357730</v>
      </c>
      <c r="AL113" s="967"/>
      <c r="AM113" s="967"/>
      <c r="AN113" s="967"/>
      <c r="AO113" s="968"/>
      <c r="AP113" s="970">
        <v>4.2</v>
      </c>
      <c r="AQ113" s="971"/>
      <c r="AR113" s="971"/>
      <c r="AS113" s="971"/>
      <c r="AT113" s="972"/>
      <c r="AU113" s="937"/>
      <c r="AV113" s="938"/>
      <c r="AW113" s="938"/>
      <c r="AX113" s="938"/>
      <c r="AY113" s="938"/>
      <c r="AZ113" s="951" t="s">
        <v>453</v>
      </c>
      <c r="BA113" s="952"/>
      <c r="BB113" s="952"/>
      <c r="BC113" s="952"/>
      <c r="BD113" s="952"/>
      <c r="BE113" s="952"/>
      <c r="BF113" s="952"/>
      <c r="BG113" s="952"/>
      <c r="BH113" s="952"/>
      <c r="BI113" s="952"/>
      <c r="BJ113" s="952"/>
      <c r="BK113" s="952"/>
      <c r="BL113" s="952"/>
      <c r="BM113" s="952"/>
      <c r="BN113" s="952"/>
      <c r="BO113" s="952"/>
      <c r="BP113" s="953"/>
      <c r="BQ113" s="954">
        <v>1339536</v>
      </c>
      <c r="BR113" s="955"/>
      <c r="BS113" s="955"/>
      <c r="BT113" s="955"/>
      <c r="BU113" s="955"/>
      <c r="BV113" s="955">
        <v>1081935</v>
      </c>
      <c r="BW113" s="955"/>
      <c r="BX113" s="955"/>
      <c r="BY113" s="955"/>
      <c r="BZ113" s="955"/>
      <c r="CA113" s="955">
        <v>1163854</v>
      </c>
      <c r="CB113" s="955"/>
      <c r="CC113" s="955"/>
      <c r="CD113" s="955"/>
      <c r="CE113" s="955"/>
      <c r="CF113" s="949">
        <v>13.6</v>
      </c>
      <c r="CG113" s="950"/>
      <c r="CH113" s="950"/>
      <c r="CI113" s="950"/>
      <c r="CJ113" s="950"/>
      <c r="CK113" s="977"/>
      <c r="CL113" s="978"/>
      <c r="CM113" s="951" t="s">
        <v>454</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443</v>
      </c>
      <c r="DH113" s="988"/>
      <c r="DI113" s="988"/>
      <c r="DJ113" s="988"/>
      <c r="DK113" s="989"/>
      <c r="DL113" s="990" t="s">
        <v>158</v>
      </c>
      <c r="DM113" s="988"/>
      <c r="DN113" s="988"/>
      <c r="DO113" s="988"/>
      <c r="DP113" s="989"/>
      <c r="DQ113" s="990" t="s">
        <v>441</v>
      </c>
      <c r="DR113" s="988"/>
      <c r="DS113" s="988"/>
      <c r="DT113" s="988"/>
      <c r="DU113" s="989"/>
      <c r="DV113" s="991" t="s">
        <v>441</v>
      </c>
      <c r="DW113" s="992"/>
      <c r="DX113" s="992"/>
      <c r="DY113" s="992"/>
      <c r="DZ113" s="993"/>
    </row>
    <row r="114" spans="1:130" s="233" customFormat="1" ht="26.25" customHeight="1" x14ac:dyDescent="0.2">
      <c r="A114" s="983"/>
      <c r="B114" s="984"/>
      <c r="C114" s="952" t="s">
        <v>455</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191667</v>
      </c>
      <c r="AB114" s="988"/>
      <c r="AC114" s="988"/>
      <c r="AD114" s="988"/>
      <c r="AE114" s="989"/>
      <c r="AF114" s="990">
        <v>224782</v>
      </c>
      <c r="AG114" s="988"/>
      <c r="AH114" s="988"/>
      <c r="AI114" s="988"/>
      <c r="AJ114" s="989"/>
      <c r="AK114" s="990">
        <v>192000</v>
      </c>
      <c r="AL114" s="988"/>
      <c r="AM114" s="988"/>
      <c r="AN114" s="988"/>
      <c r="AO114" s="989"/>
      <c r="AP114" s="991">
        <v>2.2000000000000002</v>
      </c>
      <c r="AQ114" s="992"/>
      <c r="AR114" s="992"/>
      <c r="AS114" s="992"/>
      <c r="AT114" s="993"/>
      <c r="AU114" s="937"/>
      <c r="AV114" s="938"/>
      <c r="AW114" s="938"/>
      <c r="AX114" s="938"/>
      <c r="AY114" s="938"/>
      <c r="AZ114" s="951" t="s">
        <v>456</v>
      </c>
      <c r="BA114" s="952"/>
      <c r="BB114" s="952"/>
      <c r="BC114" s="952"/>
      <c r="BD114" s="952"/>
      <c r="BE114" s="952"/>
      <c r="BF114" s="952"/>
      <c r="BG114" s="952"/>
      <c r="BH114" s="952"/>
      <c r="BI114" s="952"/>
      <c r="BJ114" s="952"/>
      <c r="BK114" s="952"/>
      <c r="BL114" s="952"/>
      <c r="BM114" s="952"/>
      <c r="BN114" s="952"/>
      <c r="BO114" s="952"/>
      <c r="BP114" s="953"/>
      <c r="BQ114" s="954">
        <v>2652550</v>
      </c>
      <c r="BR114" s="955"/>
      <c r="BS114" s="955"/>
      <c r="BT114" s="955"/>
      <c r="BU114" s="955"/>
      <c r="BV114" s="955">
        <v>2324002</v>
      </c>
      <c r="BW114" s="955"/>
      <c r="BX114" s="955"/>
      <c r="BY114" s="955"/>
      <c r="BZ114" s="955"/>
      <c r="CA114" s="955">
        <v>1932467</v>
      </c>
      <c r="CB114" s="955"/>
      <c r="CC114" s="955"/>
      <c r="CD114" s="955"/>
      <c r="CE114" s="955"/>
      <c r="CF114" s="949">
        <v>22.6</v>
      </c>
      <c r="CG114" s="950"/>
      <c r="CH114" s="950"/>
      <c r="CI114" s="950"/>
      <c r="CJ114" s="950"/>
      <c r="CK114" s="977"/>
      <c r="CL114" s="978"/>
      <c r="CM114" s="951" t="s">
        <v>457</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158</v>
      </c>
      <c r="DH114" s="988"/>
      <c r="DI114" s="988"/>
      <c r="DJ114" s="988"/>
      <c r="DK114" s="989"/>
      <c r="DL114" s="990" t="s">
        <v>158</v>
      </c>
      <c r="DM114" s="988"/>
      <c r="DN114" s="988"/>
      <c r="DO114" s="988"/>
      <c r="DP114" s="989"/>
      <c r="DQ114" s="990" t="s">
        <v>158</v>
      </c>
      <c r="DR114" s="988"/>
      <c r="DS114" s="988"/>
      <c r="DT114" s="988"/>
      <c r="DU114" s="989"/>
      <c r="DV114" s="991" t="s">
        <v>158</v>
      </c>
      <c r="DW114" s="992"/>
      <c r="DX114" s="992"/>
      <c r="DY114" s="992"/>
      <c r="DZ114" s="993"/>
    </row>
    <row r="115" spans="1:130" s="233" customFormat="1" ht="26.25" customHeight="1" x14ac:dyDescent="0.2">
      <c r="A115" s="983"/>
      <c r="B115" s="984"/>
      <c r="C115" s="952" t="s">
        <v>458</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23557</v>
      </c>
      <c r="AB115" s="967"/>
      <c r="AC115" s="967"/>
      <c r="AD115" s="967"/>
      <c r="AE115" s="968"/>
      <c r="AF115" s="969">
        <v>23541</v>
      </c>
      <c r="AG115" s="967"/>
      <c r="AH115" s="967"/>
      <c r="AI115" s="967"/>
      <c r="AJ115" s="968"/>
      <c r="AK115" s="969">
        <v>23489</v>
      </c>
      <c r="AL115" s="967"/>
      <c r="AM115" s="967"/>
      <c r="AN115" s="967"/>
      <c r="AO115" s="968"/>
      <c r="AP115" s="970">
        <v>0.3</v>
      </c>
      <c r="AQ115" s="971"/>
      <c r="AR115" s="971"/>
      <c r="AS115" s="971"/>
      <c r="AT115" s="972"/>
      <c r="AU115" s="937"/>
      <c r="AV115" s="938"/>
      <c r="AW115" s="938"/>
      <c r="AX115" s="938"/>
      <c r="AY115" s="938"/>
      <c r="AZ115" s="951" t="s">
        <v>459</v>
      </c>
      <c r="BA115" s="952"/>
      <c r="BB115" s="952"/>
      <c r="BC115" s="952"/>
      <c r="BD115" s="952"/>
      <c r="BE115" s="952"/>
      <c r="BF115" s="952"/>
      <c r="BG115" s="952"/>
      <c r="BH115" s="952"/>
      <c r="BI115" s="952"/>
      <c r="BJ115" s="952"/>
      <c r="BK115" s="952"/>
      <c r="BL115" s="952"/>
      <c r="BM115" s="952"/>
      <c r="BN115" s="952"/>
      <c r="BO115" s="952"/>
      <c r="BP115" s="953"/>
      <c r="BQ115" s="954">
        <v>123844</v>
      </c>
      <c r="BR115" s="955"/>
      <c r="BS115" s="955"/>
      <c r="BT115" s="955"/>
      <c r="BU115" s="955"/>
      <c r="BV115" s="955">
        <v>104961</v>
      </c>
      <c r="BW115" s="955"/>
      <c r="BX115" s="955"/>
      <c r="BY115" s="955"/>
      <c r="BZ115" s="955"/>
      <c r="CA115" s="955">
        <v>85407</v>
      </c>
      <c r="CB115" s="955"/>
      <c r="CC115" s="955"/>
      <c r="CD115" s="955"/>
      <c r="CE115" s="955"/>
      <c r="CF115" s="949">
        <v>1</v>
      </c>
      <c r="CG115" s="950"/>
      <c r="CH115" s="950"/>
      <c r="CI115" s="950"/>
      <c r="CJ115" s="950"/>
      <c r="CK115" s="977"/>
      <c r="CL115" s="978"/>
      <c r="CM115" s="951" t="s">
        <v>460</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441</v>
      </c>
      <c r="DH115" s="988"/>
      <c r="DI115" s="988"/>
      <c r="DJ115" s="988"/>
      <c r="DK115" s="989"/>
      <c r="DL115" s="990" t="s">
        <v>451</v>
      </c>
      <c r="DM115" s="988"/>
      <c r="DN115" s="988"/>
      <c r="DO115" s="988"/>
      <c r="DP115" s="989"/>
      <c r="DQ115" s="990" t="s">
        <v>158</v>
      </c>
      <c r="DR115" s="988"/>
      <c r="DS115" s="988"/>
      <c r="DT115" s="988"/>
      <c r="DU115" s="989"/>
      <c r="DV115" s="991" t="s">
        <v>158</v>
      </c>
      <c r="DW115" s="992"/>
      <c r="DX115" s="992"/>
      <c r="DY115" s="992"/>
      <c r="DZ115" s="993"/>
    </row>
    <row r="116" spans="1:130" s="233" customFormat="1" ht="26.25" customHeight="1" x14ac:dyDescent="0.2">
      <c r="A116" s="985"/>
      <c r="B116" s="986"/>
      <c r="C116" s="994" t="s">
        <v>461</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158</v>
      </c>
      <c r="AB116" s="988"/>
      <c r="AC116" s="988"/>
      <c r="AD116" s="988"/>
      <c r="AE116" s="989"/>
      <c r="AF116" s="990" t="s">
        <v>441</v>
      </c>
      <c r="AG116" s="988"/>
      <c r="AH116" s="988"/>
      <c r="AI116" s="988"/>
      <c r="AJ116" s="989"/>
      <c r="AK116" s="990" t="s">
        <v>441</v>
      </c>
      <c r="AL116" s="988"/>
      <c r="AM116" s="988"/>
      <c r="AN116" s="988"/>
      <c r="AO116" s="989"/>
      <c r="AP116" s="991" t="s">
        <v>441</v>
      </c>
      <c r="AQ116" s="992"/>
      <c r="AR116" s="992"/>
      <c r="AS116" s="992"/>
      <c r="AT116" s="993"/>
      <c r="AU116" s="937"/>
      <c r="AV116" s="938"/>
      <c r="AW116" s="938"/>
      <c r="AX116" s="938"/>
      <c r="AY116" s="938"/>
      <c r="AZ116" s="996" t="s">
        <v>462</v>
      </c>
      <c r="BA116" s="997"/>
      <c r="BB116" s="997"/>
      <c r="BC116" s="997"/>
      <c r="BD116" s="997"/>
      <c r="BE116" s="997"/>
      <c r="BF116" s="997"/>
      <c r="BG116" s="997"/>
      <c r="BH116" s="997"/>
      <c r="BI116" s="997"/>
      <c r="BJ116" s="997"/>
      <c r="BK116" s="997"/>
      <c r="BL116" s="997"/>
      <c r="BM116" s="997"/>
      <c r="BN116" s="997"/>
      <c r="BO116" s="997"/>
      <c r="BP116" s="998"/>
      <c r="BQ116" s="954" t="s">
        <v>463</v>
      </c>
      <c r="BR116" s="955"/>
      <c r="BS116" s="955"/>
      <c r="BT116" s="955"/>
      <c r="BU116" s="955"/>
      <c r="BV116" s="955" t="s">
        <v>158</v>
      </c>
      <c r="BW116" s="955"/>
      <c r="BX116" s="955"/>
      <c r="BY116" s="955"/>
      <c r="BZ116" s="955"/>
      <c r="CA116" s="955" t="s">
        <v>158</v>
      </c>
      <c r="CB116" s="955"/>
      <c r="CC116" s="955"/>
      <c r="CD116" s="955"/>
      <c r="CE116" s="955"/>
      <c r="CF116" s="949" t="s">
        <v>441</v>
      </c>
      <c r="CG116" s="950"/>
      <c r="CH116" s="950"/>
      <c r="CI116" s="950"/>
      <c r="CJ116" s="950"/>
      <c r="CK116" s="977"/>
      <c r="CL116" s="978"/>
      <c r="CM116" s="951" t="s">
        <v>464</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158</v>
      </c>
      <c r="DH116" s="988"/>
      <c r="DI116" s="988"/>
      <c r="DJ116" s="988"/>
      <c r="DK116" s="989"/>
      <c r="DL116" s="990" t="s">
        <v>158</v>
      </c>
      <c r="DM116" s="988"/>
      <c r="DN116" s="988"/>
      <c r="DO116" s="988"/>
      <c r="DP116" s="989"/>
      <c r="DQ116" s="990" t="s">
        <v>451</v>
      </c>
      <c r="DR116" s="988"/>
      <c r="DS116" s="988"/>
      <c r="DT116" s="988"/>
      <c r="DU116" s="989"/>
      <c r="DV116" s="991" t="s">
        <v>441</v>
      </c>
      <c r="DW116" s="992"/>
      <c r="DX116" s="992"/>
      <c r="DY116" s="992"/>
      <c r="DZ116" s="993"/>
    </row>
    <row r="117" spans="1:130" s="233" customFormat="1" ht="26.25" customHeight="1" x14ac:dyDescent="0.2">
      <c r="A117" s="941" t="s">
        <v>193</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465</v>
      </c>
      <c r="Z117" s="923"/>
      <c r="AA117" s="1007">
        <v>2334142</v>
      </c>
      <c r="AB117" s="1008"/>
      <c r="AC117" s="1008"/>
      <c r="AD117" s="1008"/>
      <c r="AE117" s="1009"/>
      <c r="AF117" s="1010">
        <v>2338528</v>
      </c>
      <c r="AG117" s="1008"/>
      <c r="AH117" s="1008"/>
      <c r="AI117" s="1008"/>
      <c r="AJ117" s="1009"/>
      <c r="AK117" s="1010">
        <v>2512888</v>
      </c>
      <c r="AL117" s="1008"/>
      <c r="AM117" s="1008"/>
      <c r="AN117" s="1008"/>
      <c r="AO117" s="1009"/>
      <c r="AP117" s="1011"/>
      <c r="AQ117" s="1012"/>
      <c r="AR117" s="1012"/>
      <c r="AS117" s="1012"/>
      <c r="AT117" s="1013"/>
      <c r="AU117" s="937"/>
      <c r="AV117" s="938"/>
      <c r="AW117" s="938"/>
      <c r="AX117" s="938"/>
      <c r="AY117" s="938"/>
      <c r="AZ117" s="1003" t="s">
        <v>466</v>
      </c>
      <c r="BA117" s="1004"/>
      <c r="BB117" s="1004"/>
      <c r="BC117" s="1004"/>
      <c r="BD117" s="1004"/>
      <c r="BE117" s="1004"/>
      <c r="BF117" s="1004"/>
      <c r="BG117" s="1004"/>
      <c r="BH117" s="1004"/>
      <c r="BI117" s="1004"/>
      <c r="BJ117" s="1004"/>
      <c r="BK117" s="1004"/>
      <c r="BL117" s="1004"/>
      <c r="BM117" s="1004"/>
      <c r="BN117" s="1004"/>
      <c r="BO117" s="1004"/>
      <c r="BP117" s="1005"/>
      <c r="BQ117" s="954" t="s">
        <v>158</v>
      </c>
      <c r="BR117" s="955"/>
      <c r="BS117" s="955"/>
      <c r="BT117" s="955"/>
      <c r="BU117" s="955"/>
      <c r="BV117" s="955" t="s">
        <v>446</v>
      </c>
      <c r="BW117" s="955"/>
      <c r="BX117" s="955"/>
      <c r="BY117" s="955"/>
      <c r="BZ117" s="955"/>
      <c r="CA117" s="955" t="s">
        <v>158</v>
      </c>
      <c r="CB117" s="955"/>
      <c r="CC117" s="955"/>
      <c r="CD117" s="955"/>
      <c r="CE117" s="955"/>
      <c r="CF117" s="949" t="s">
        <v>441</v>
      </c>
      <c r="CG117" s="950"/>
      <c r="CH117" s="950"/>
      <c r="CI117" s="950"/>
      <c r="CJ117" s="950"/>
      <c r="CK117" s="977"/>
      <c r="CL117" s="978"/>
      <c r="CM117" s="951" t="s">
        <v>467</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446</v>
      </c>
      <c r="DH117" s="988"/>
      <c r="DI117" s="988"/>
      <c r="DJ117" s="988"/>
      <c r="DK117" s="989"/>
      <c r="DL117" s="990" t="s">
        <v>451</v>
      </c>
      <c r="DM117" s="988"/>
      <c r="DN117" s="988"/>
      <c r="DO117" s="988"/>
      <c r="DP117" s="989"/>
      <c r="DQ117" s="990" t="s">
        <v>158</v>
      </c>
      <c r="DR117" s="988"/>
      <c r="DS117" s="988"/>
      <c r="DT117" s="988"/>
      <c r="DU117" s="989"/>
      <c r="DV117" s="991" t="s">
        <v>451</v>
      </c>
      <c r="DW117" s="992"/>
      <c r="DX117" s="992"/>
      <c r="DY117" s="992"/>
      <c r="DZ117" s="993"/>
    </row>
    <row r="118" spans="1:130" s="233" customFormat="1" ht="26.25" customHeight="1" x14ac:dyDescent="0.2">
      <c r="A118" s="941" t="s">
        <v>436</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433</v>
      </c>
      <c r="AB118" s="922"/>
      <c r="AC118" s="922"/>
      <c r="AD118" s="922"/>
      <c r="AE118" s="923"/>
      <c r="AF118" s="921" t="s">
        <v>434</v>
      </c>
      <c r="AG118" s="922"/>
      <c r="AH118" s="922"/>
      <c r="AI118" s="922"/>
      <c r="AJ118" s="923"/>
      <c r="AK118" s="921" t="s">
        <v>310</v>
      </c>
      <c r="AL118" s="922"/>
      <c r="AM118" s="922"/>
      <c r="AN118" s="922"/>
      <c r="AO118" s="923"/>
      <c r="AP118" s="999" t="s">
        <v>435</v>
      </c>
      <c r="AQ118" s="1000"/>
      <c r="AR118" s="1000"/>
      <c r="AS118" s="1000"/>
      <c r="AT118" s="1001"/>
      <c r="AU118" s="937"/>
      <c r="AV118" s="938"/>
      <c r="AW118" s="938"/>
      <c r="AX118" s="938"/>
      <c r="AY118" s="938"/>
      <c r="AZ118" s="1002" t="s">
        <v>468</v>
      </c>
      <c r="BA118" s="994"/>
      <c r="BB118" s="994"/>
      <c r="BC118" s="994"/>
      <c r="BD118" s="994"/>
      <c r="BE118" s="994"/>
      <c r="BF118" s="994"/>
      <c r="BG118" s="994"/>
      <c r="BH118" s="994"/>
      <c r="BI118" s="994"/>
      <c r="BJ118" s="994"/>
      <c r="BK118" s="994"/>
      <c r="BL118" s="994"/>
      <c r="BM118" s="994"/>
      <c r="BN118" s="994"/>
      <c r="BO118" s="994"/>
      <c r="BP118" s="995"/>
      <c r="BQ118" s="1028" t="s">
        <v>441</v>
      </c>
      <c r="BR118" s="1029"/>
      <c r="BS118" s="1029"/>
      <c r="BT118" s="1029"/>
      <c r="BU118" s="1029"/>
      <c r="BV118" s="1029" t="s">
        <v>158</v>
      </c>
      <c r="BW118" s="1029"/>
      <c r="BX118" s="1029"/>
      <c r="BY118" s="1029"/>
      <c r="BZ118" s="1029"/>
      <c r="CA118" s="1029" t="s">
        <v>441</v>
      </c>
      <c r="CB118" s="1029"/>
      <c r="CC118" s="1029"/>
      <c r="CD118" s="1029"/>
      <c r="CE118" s="1029"/>
      <c r="CF118" s="949" t="s">
        <v>441</v>
      </c>
      <c r="CG118" s="950"/>
      <c r="CH118" s="950"/>
      <c r="CI118" s="950"/>
      <c r="CJ118" s="950"/>
      <c r="CK118" s="977"/>
      <c r="CL118" s="978"/>
      <c r="CM118" s="951" t="s">
        <v>469</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451</v>
      </c>
      <c r="DH118" s="988"/>
      <c r="DI118" s="988"/>
      <c r="DJ118" s="988"/>
      <c r="DK118" s="989"/>
      <c r="DL118" s="990" t="s">
        <v>158</v>
      </c>
      <c r="DM118" s="988"/>
      <c r="DN118" s="988"/>
      <c r="DO118" s="988"/>
      <c r="DP118" s="989"/>
      <c r="DQ118" s="990" t="s">
        <v>451</v>
      </c>
      <c r="DR118" s="988"/>
      <c r="DS118" s="988"/>
      <c r="DT118" s="988"/>
      <c r="DU118" s="989"/>
      <c r="DV118" s="991" t="s">
        <v>441</v>
      </c>
      <c r="DW118" s="992"/>
      <c r="DX118" s="992"/>
      <c r="DY118" s="992"/>
      <c r="DZ118" s="993"/>
    </row>
    <row r="119" spans="1:130" s="233" customFormat="1" ht="26.25" customHeight="1" x14ac:dyDescent="0.2">
      <c r="A119" s="1085" t="s">
        <v>439</v>
      </c>
      <c r="B119" s="976"/>
      <c r="C119" s="958" t="s">
        <v>440</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441</v>
      </c>
      <c r="AB119" s="929"/>
      <c r="AC119" s="929"/>
      <c r="AD119" s="929"/>
      <c r="AE119" s="930"/>
      <c r="AF119" s="931" t="s">
        <v>451</v>
      </c>
      <c r="AG119" s="929"/>
      <c r="AH119" s="929"/>
      <c r="AI119" s="929"/>
      <c r="AJ119" s="930"/>
      <c r="AK119" s="931" t="s">
        <v>158</v>
      </c>
      <c r="AL119" s="929"/>
      <c r="AM119" s="929"/>
      <c r="AN119" s="929"/>
      <c r="AO119" s="930"/>
      <c r="AP119" s="932" t="s">
        <v>158</v>
      </c>
      <c r="AQ119" s="933"/>
      <c r="AR119" s="933"/>
      <c r="AS119" s="933"/>
      <c r="AT119" s="934"/>
      <c r="AU119" s="939"/>
      <c r="AV119" s="940"/>
      <c r="AW119" s="940"/>
      <c r="AX119" s="940"/>
      <c r="AY119" s="940"/>
      <c r="AZ119" s="254" t="s">
        <v>193</v>
      </c>
      <c r="BA119" s="254"/>
      <c r="BB119" s="254"/>
      <c r="BC119" s="254"/>
      <c r="BD119" s="254"/>
      <c r="BE119" s="254"/>
      <c r="BF119" s="254"/>
      <c r="BG119" s="254"/>
      <c r="BH119" s="254"/>
      <c r="BI119" s="254"/>
      <c r="BJ119" s="254"/>
      <c r="BK119" s="254"/>
      <c r="BL119" s="254"/>
      <c r="BM119" s="254"/>
      <c r="BN119" s="254"/>
      <c r="BO119" s="1006" t="s">
        <v>470</v>
      </c>
      <c r="BP119" s="1034"/>
      <c r="BQ119" s="1028">
        <v>30043841</v>
      </c>
      <c r="BR119" s="1029"/>
      <c r="BS119" s="1029"/>
      <c r="BT119" s="1029"/>
      <c r="BU119" s="1029"/>
      <c r="BV119" s="1029">
        <v>30211200</v>
      </c>
      <c r="BW119" s="1029"/>
      <c r="BX119" s="1029"/>
      <c r="BY119" s="1029"/>
      <c r="BZ119" s="1029"/>
      <c r="CA119" s="1029">
        <v>29020969</v>
      </c>
      <c r="CB119" s="1029"/>
      <c r="CC119" s="1029"/>
      <c r="CD119" s="1029"/>
      <c r="CE119" s="1029"/>
      <c r="CF119" s="1030"/>
      <c r="CG119" s="1031"/>
      <c r="CH119" s="1031"/>
      <c r="CI119" s="1031"/>
      <c r="CJ119" s="1032"/>
      <c r="CK119" s="979"/>
      <c r="CL119" s="980"/>
      <c r="CM119" s="1002" t="s">
        <v>471</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441</v>
      </c>
      <c r="DH119" s="1015"/>
      <c r="DI119" s="1015"/>
      <c r="DJ119" s="1015"/>
      <c r="DK119" s="1016"/>
      <c r="DL119" s="1014" t="s">
        <v>441</v>
      </c>
      <c r="DM119" s="1015"/>
      <c r="DN119" s="1015"/>
      <c r="DO119" s="1015"/>
      <c r="DP119" s="1016"/>
      <c r="DQ119" s="1014" t="s">
        <v>441</v>
      </c>
      <c r="DR119" s="1015"/>
      <c r="DS119" s="1015"/>
      <c r="DT119" s="1015"/>
      <c r="DU119" s="1016"/>
      <c r="DV119" s="1017" t="s">
        <v>158</v>
      </c>
      <c r="DW119" s="1018"/>
      <c r="DX119" s="1018"/>
      <c r="DY119" s="1018"/>
      <c r="DZ119" s="1019"/>
    </row>
    <row r="120" spans="1:130" s="233" customFormat="1" ht="26.25" customHeight="1" x14ac:dyDescent="0.2">
      <c r="A120" s="1086"/>
      <c r="B120" s="978"/>
      <c r="C120" s="951" t="s">
        <v>445</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463</v>
      </c>
      <c r="AB120" s="988"/>
      <c r="AC120" s="988"/>
      <c r="AD120" s="988"/>
      <c r="AE120" s="989"/>
      <c r="AF120" s="990" t="s">
        <v>158</v>
      </c>
      <c r="AG120" s="988"/>
      <c r="AH120" s="988"/>
      <c r="AI120" s="988"/>
      <c r="AJ120" s="989"/>
      <c r="AK120" s="990" t="s">
        <v>441</v>
      </c>
      <c r="AL120" s="988"/>
      <c r="AM120" s="988"/>
      <c r="AN120" s="988"/>
      <c r="AO120" s="989"/>
      <c r="AP120" s="991" t="s">
        <v>441</v>
      </c>
      <c r="AQ120" s="992"/>
      <c r="AR120" s="992"/>
      <c r="AS120" s="992"/>
      <c r="AT120" s="993"/>
      <c r="AU120" s="1020" t="s">
        <v>472</v>
      </c>
      <c r="AV120" s="1021"/>
      <c r="AW120" s="1021"/>
      <c r="AX120" s="1021"/>
      <c r="AY120" s="1022"/>
      <c r="AZ120" s="958" t="s">
        <v>473</v>
      </c>
      <c r="BA120" s="926"/>
      <c r="BB120" s="926"/>
      <c r="BC120" s="926"/>
      <c r="BD120" s="926"/>
      <c r="BE120" s="926"/>
      <c r="BF120" s="926"/>
      <c r="BG120" s="926"/>
      <c r="BH120" s="926"/>
      <c r="BI120" s="926"/>
      <c r="BJ120" s="926"/>
      <c r="BK120" s="926"/>
      <c r="BL120" s="926"/>
      <c r="BM120" s="926"/>
      <c r="BN120" s="926"/>
      <c r="BO120" s="926"/>
      <c r="BP120" s="927"/>
      <c r="BQ120" s="959">
        <v>3396327</v>
      </c>
      <c r="BR120" s="960"/>
      <c r="BS120" s="960"/>
      <c r="BT120" s="960"/>
      <c r="BU120" s="960"/>
      <c r="BV120" s="960">
        <v>3456332</v>
      </c>
      <c r="BW120" s="960"/>
      <c r="BX120" s="960"/>
      <c r="BY120" s="960"/>
      <c r="BZ120" s="960"/>
      <c r="CA120" s="960">
        <v>3738662</v>
      </c>
      <c r="CB120" s="960"/>
      <c r="CC120" s="960"/>
      <c r="CD120" s="960"/>
      <c r="CE120" s="960"/>
      <c r="CF120" s="973">
        <v>43.8</v>
      </c>
      <c r="CG120" s="974"/>
      <c r="CH120" s="974"/>
      <c r="CI120" s="974"/>
      <c r="CJ120" s="974"/>
      <c r="CK120" s="1035" t="s">
        <v>474</v>
      </c>
      <c r="CL120" s="1036"/>
      <c r="CM120" s="1036"/>
      <c r="CN120" s="1036"/>
      <c r="CO120" s="1037"/>
      <c r="CP120" s="1043" t="s">
        <v>475</v>
      </c>
      <c r="CQ120" s="1044"/>
      <c r="CR120" s="1044"/>
      <c r="CS120" s="1044"/>
      <c r="CT120" s="1044"/>
      <c r="CU120" s="1044"/>
      <c r="CV120" s="1044"/>
      <c r="CW120" s="1044"/>
      <c r="CX120" s="1044"/>
      <c r="CY120" s="1044"/>
      <c r="CZ120" s="1044"/>
      <c r="DA120" s="1044"/>
      <c r="DB120" s="1044"/>
      <c r="DC120" s="1044"/>
      <c r="DD120" s="1044"/>
      <c r="DE120" s="1044"/>
      <c r="DF120" s="1045"/>
      <c r="DG120" s="959">
        <v>2291751</v>
      </c>
      <c r="DH120" s="960"/>
      <c r="DI120" s="960"/>
      <c r="DJ120" s="960"/>
      <c r="DK120" s="960"/>
      <c r="DL120" s="960">
        <v>2338671</v>
      </c>
      <c r="DM120" s="960"/>
      <c r="DN120" s="960"/>
      <c r="DO120" s="960"/>
      <c r="DP120" s="960"/>
      <c r="DQ120" s="960">
        <v>2251500</v>
      </c>
      <c r="DR120" s="960"/>
      <c r="DS120" s="960"/>
      <c r="DT120" s="960"/>
      <c r="DU120" s="960"/>
      <c r="DV120" s="961">
        <v>26.4</v>
      </c>
      <c r="DW120" s="961"/>
      <c r="DX120" s="961"/>
      <c r="DY120" s="961"/>
      <c r="DZ120" s="962"/>
    </row>
    <row r="121" spans="1:130" s="233" customFormat="1" ht="26.25" customHeight="1" x14ac:dyDescent="0.2">
      <c r="A121" s="1086"/>
      <c r="B121" s="978"/>
      <c r="C121" s="1003" t="s">
        <v>476</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158</v>
      </c>
      <c r="AB121" s="988"/>
      <c r="AC121" s="988"/>
      <c r="AD121" s="988"/>
      <c r="AE121" s="989"/>
      <c r="AF121" s="990" t="s">
        <v>441</v>
      </c>
      <c r="AG121" s="988"/>
      <c r="AH121" s="988"/>
      <c r="AI121" s="988"/>
      <c r="AJ121" s="989"/>
      <c r="AK121" s="990" t="s">
        <v>441</v>
      </c>
      <c r="AL121" s="988"/>
      <c r="AM121" s="988"/>
      <c r="AN121" s="988"/>
      <c r="AO121" s="989"/>
      <c r="AP121" s="991" t="s">
        <v>441</v>
      </c>
      <c r="AQ121" s="992"/>
      <c r="AR121" s="992"/>
      <c r="AS121" s="992"/>
      <c r="AT121" s="993"/>
      <c r="AU121" s="1023"/>
      <c r="AV121" s="1024"/>
      <c r="AW121" s="1024"/>
      <c r="AX121" s="1024"/>
      <c r="AY121" s="1025"/>
      <c r="AZ121" s="951" t="s">
        <v>477</v>
      </c>
      <c r="BA121" s="952"/>
      <c r="BB121" s="952"/>
      <c r="BC121" s="952"/>
      <c r="BD121" s="952"/>
      <c r="BE121" s="952"/>
      <c r="BF121" s="952"/>
      <c r="BG121" s="952"/>
      <c r="BH121" s="952"/>
      <c r="BI121" s="952"/>
      <c r="BJ121" s="952"/>
      <c r="BK121" s="952"/>
      <c r="BL121" s="952"/>
      <c r="BM121" s="952"/>
      <c r="BN121" s="952"/>
      <c r="BO121" s="952"/>
      <c r="BP121" s="953"/>
      <c r="BQ121" s="954">
        <v>1744271</v>
      </c>
      <c r="BR121" s="955"/>
      <c r="BS121" s="955"/>
      <c r="BT121" s="955"/>
      <c r="BU121" s="955"/>
      <c r="BV121" s="955">
        <v>1821782</v>
      </c>
      <c r="BW121" s="955"/>
      <c r="BX121" s="955"/>
      <c r="BY121" s="955"/>
      <c r="BZ121" s="955"/>
      <c r="CA121" s="955">
        <v>2047638</v>
      </c>
      <c r="CB121" s="955"/>
      <c r="CC121" s="955"/>
      <c r="CD121" s="955"/>
      <c r="CE121" s="955"/>
      <c r="CF121" s="949">
        <v>24</v>
      </c>
      <c r="CG121" s="950"/>
      <c r="CH121" s="950"/>
      <c r="CI121" s="950"/>
      <c r="CJ121" s="950"/>
      <c r="CK121" s="1038"/>
      <c r="CL121" s="1039"/>
      <c r="CM121" s="1039"/>
      <c r="CN121" s="1039"/>
      <c r="CO121" s="1040"/>
      <c r="CP121" s="1048" t="s">
        <v>478</v>
      </c>
      <c r="CQ121" s="1049"/>
      <c r="CR121" s="1049"/>
      <c r="CS121" s="1049"/>
      <c r="CT121" s="1049"/>
      <c r="CU121" s="1049"/>
      <c r="CV121" s="1049"/>
      <c r="CW121" s="1049"/>
      <c r="CX121" s="1049"/>
      <c r="CY121" s="1049"/>
      <c r="CZ121" s="1049"/>
      <c r="DA121" s="1049"/>
      <c r="DB121" s="1049"/>
      <c r="DC121" s="1049"/>
      <c r="DD121" s="1049"/>
      <c r="DE121" s="1049"/>
      <c r="DF121" s="1050"/>
      <c r="DG121" s="954">
        <v>1720630</v>
      </c>
      <c r="DH121" s="955"/>
      <c r="DI121" s="955"/>
      <c r="DJ121" s="955"/>
      <c r="DK121" s="955"/>
      <c r="DL121" s="955">
        <v>1780195</v>
      </c>
      <c r="DM121" s="955"/>
      <c r="DN121" s="955"/>
      <c r="DO121" s="955"/>
      <c r="DP121" s="955"/>
      <c r="DQ121" s="955">
        <v>1767199</v>
      </c>
      <c r="DR121" s="955"/>
      <c r="DS121" s="955"/>
      <c r="DT121" s="955"/>
      <c r="DU121" s="955"/>
      <c r="DV121" s="956">
        <v>20.7</v>
      </c>
      <c r="DW121" s="956"/>
      <c r="DX121" s="956"/>
      <c r="DY121" s="956"/>
      <c r="DZ121" s="957"/>
    </row>
    <row r="122" spans="1:130" s="233" customFormat="1" ht="26.25" customHeight="1" x14ac:dyDescent="0.2">
      <c r="A122" s="1086"/>
      <c r="B122" s="978"/>
      <c r="C122" s="951" t="s">
        <v>457</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158</v>
      </c>
      <c r="AB122" s="988"/>
      <c r="AC122" s="988"/>
      <c r="AD122" s="988"/>
      <c r="AE122" s="989"/>
      <c r="AF122" s="990" t="s">
        <v>441</v>
      </c>
      <c r="AG122" s="988"/>
      <c r="AH122" s="988"/>
      <c r="AI122" s="988"/>
      <c r="AJ122" s="989"/>
      <c r="AK122" s="990" t="s">
        <v>441</v>
      </c>
      <c r="AL122" s="988"/>
      <c r="AM122" s="988"/>
      <c r="AN122" s="988"/>
      <c r="AO122" s="989"/>
      <c r="AP122" s="991" t="s">
        <v>441</v>
      </c>
      <c r="AQ122" s="992"/>
      <c r="AR122" s="992"/>
      <c r="AS122" s="992"/>
      <c r="AT122" s="993"/>
      <c r="AU122" s="1023"/>
      <c r="AV122" s="1024"/>
      <c r="AW122" s="1024"/>
      <c r="AX122" s="1024"/>
      <c r="AY122" s="1025"/>
      <c r="AZ122" s="1002" t="s">
        <v>479</v>
      </c>
      <c r="BA122" s="994"/>
      <c r="BB122" s="994"/>
      <c r="BC122" s="994"/>
      <c r="BD122" s="994"/>
      <c r="BE122" s="994"/>
      <c r="BF122" s="994"/>
      <c r="BG122" s="994"/>
      <c r="BH122" s="994"/>
      <c r="BI122" s="994"/>
      <c r="BJ122" s="994"/>
      <c r="BK122" s="994"/>
      <c r="BL122" s="994"/>
      <c r="BM122" s="994"/>
      <c r="BN122" s="994"/>
      <c r="BO122" s="994"/>
      <c r="BP122" s="995"/>
      <c r="BQ122" s="1028">
        <v>18626627</v>
      </c>
      <c r="BR122" s="1029"/>
      <c r="BS122" s="1029"/>
      <c r="BT122" s="1029"/>
      <c r="BU122" s="1029"/>
      <c r="BV122" s="1029">
        <v>19951608</v>
      </c>
      <c r="BW122" s="1029"/>
      <c r="BX122" s="1029"/>
      <c r="BY122" s="1029"/>
      <c r="BZ122" s="1029"/>
      <c r="CA122" s="1029">
        <v>19187202</v>
      </c>
      <c r="CB122" s="1029"/>
      <c r="CC122" s="1029"/>
      <c r="CD122" s="1029"/>
      <c r="CE122" s="1029"/>
      <c r="CF122" s="1046">
        <v>224.7</v>
      </c>
      <c r="CG122" s="1047"/>
      <c r="CH122" s="1047"/>
      <c r="CI122" s="1047"/>
      <c r="CJ122" s="1047"/>
      <c r="CK122" s="1038"/>
      <c r="CL122" s="1039"/>
      <c r="CM122" s="1039"/>
      <c r="CN122" s="1039"/>
      <c r="CO122" s="1040"/>
      <c r="CP122" s="1048" t="s">
        <v>480</v>
      </c>
      <c r="CQ122" s="1049"/>
      <c r="CR122" s="1049"/>
      <c r="CS122" s="1049"/>
      <c r="CT122" s="1049"/>
      <c r="CU122" s="1049"/>
      <c r="CV122" s="1049"/>
      <c r="CW122" s="1049"/>
      <c r="CX122" s="1049"/>
      <c r="CY122" s="1049"/>
      <c r="CZ122" s="1049"/>
      <c r="DA122" s="1049"/>
      <c r="DB122" s="1049"/>
      <c r="DC122" s="1049"/>
      <c r="DD122" s="1049"/>
      <c r="DE122" s="1049"/>
      <c r="DF122" s="1050"/>
      <c r="DG122" s="954">
        <v>394884</v>
      </c>
      <c r="DH122" s="955"/>
      <c r="DI122" s="955"/>
      <c r="DJ122" s="955"/>
      <c r="DK122" s="955"/>
      <c r="DL122" s="955">
        <v>418330</v>
      </c>
      <c r="DM122" s="955"/>
      <c r="DN122" s="955"/>
      <c r="DO122" s="955"/>
      <c r="DP122" s="955"/>
      <c r="DQ122" s="955">
        <v>439049</v>
      </c>
      <c r="DR122" s="955"/>
      <c r="DS122" s="955"/>
      <c r="DT122" s="955"/>
      <c r="DU122" s="955"/>
      <c r="DV122" s="956">
        <v>5.0999999999999996</v>
      </c>
      <c r="DW122" s="956"/>
      <c r="DX122" s="956"/>
      <c r="DY122" s="956"/>
      <c r="DZ122" s="957"/>
    </row>
    <row r="123" spans="1:130" s="233" customFormat="1" ht="26.25" customHeight="1" x14ac:dyDescent="0.2">
      <c r="A123" s="1086"/>
      <c r="B123" s="978"/>
      <c r="C123" s="951" t="s">
        <v>464</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441</v>
      </c>
      <c r="AB123" s="988"/>
      <c r="AC123" s="988"/>
      <c r="AD123" s="988"/>
      <c r="AE123" s="989"/>
      <c r="AF123" s="990" t="s">
        <v>158</v>
      </c>
      <c r="AG123" s="988"/>
      <c r="AH123" s="988"/>
      <c r="AI123" s="988"/>
      <c r="AJ123" s="989"/>
      <c r="AK123" s="990" t="s">
        <v>158</v>
      </c>
      <c r="AL123" s="988"/>
      <c r="AM123" s="988"/>
      <c r="AN123" s="988"/>
      <c r="AO123" s="989"/>
      <c r="AP123" s="991" t="s">
        <v>441</v>
      </c>
      <c r="AQ123" s="992"/>
      <c r="AR123" s="992"/>
      <c r="AS123" s="992"/>
      <c r="AT123" s="993"/>
      <c r="AU123" s="1026"/>
      <c r="AV123" s="1027"/>
      <c r="AW123" s="1027"/>
      <c r="AX123" s="1027"/>
      <c r="AY123" s="1027"/>
      <c r="AZ123" s="254" t="s">
        <v>193</v>
      </c>
      <c r="BA123" s="254"/>
      <c r="BB123" s="254"/>
      <c r="BC123" s="254"/>
      <c r="BD123" s="254"/>
      <c r="BE123" s="254"/>
      <c r="BF123" s="254"/>
      <c r="BG123" s="254"/>
      <c r="BH123" s="254"/>
      <c r="BI123" s="254"/>
      <c r="BJ123" s="254"/>
      <c r="BK123" s="254"/>
      <c r="BL123" s="254"/>
      <c r="BM123" s="254"/>
      <c r="BN123" s="254"/>
      <c r="BO123" s="1006" t="s">
        <v>481</v>
      </c>
      <c r="BP123" s="1034"/>
      <c r="BQ123" s="1092">
        <v>23767225</v>
      </c>
      <c r="BR123" s="1093"/>
      <c r="BS123" s="1093"/>
      <c r="BT123" s="1093"/>
      <c r="BU123" s="1093"/>
      <c r="BV123" s="1093">
        <v>25229722</v>
      </c>
      <c r="BW123" s="1093"/>
      <c r="BX123" s="1093"/>
      <c r="BY123" s="1093"/>
      <c r="BZ123" s="1093"/>
      <c r="CA123" s="1093">
        <v>24973502</v>
      </c>
      <c r="CB123" s="1093"/>
      <c r="CC123" s="1093"/>
      <c r="CD123" s="1093"/>
      <c r="CE123" s="1093"/>
      <c r="CF123" s="1030"/>
      <c r="CG123" s="1031"/>
      <c r="CH123" s="1031"/>
      <c r="CI123" s="1031"/>
      <c r="CJ123" s="1032"/>
      <c r="CK123" s="1038"/>
      <c r="CL123" s="1039"/>
      <c r="CM123" s="1039"/>
      <c r="CN123" s="1039"/>
      <c r="CO123" s="1040"/>
      <c r="CP123" s="1048" t="s">
        <v>410</v>
      </c>
      <c r="CQ123" s="1049"/>
      <c r="CR123" s="1049"/>
      <c r="CS123" s="1049"/>
      <c r="CT123" s="1049"/>
      <c r="CU123" s="1049"/>
      <c r="CV123" s="1049"/>
      <c r="CW123" s="1049"/>
      <c r="CX123" s="1049"/>
      <c r="CY123" s="1049"/>
      <c r="CZ123" s="1049"/>
      <c r="DA123" s="1049"/>
      <c r="DB123" s="1049"/>
      <c r="DC123" s="1049"/>
      <c r="DD123" s="1049"/>
      <c r="DE123" s="1049"/>
      <c r="DF123" s="1050"/>
      <c r="DG123" s="987" t="s">
        <v>441</v>
      </c>
      <c r="DH123" s="988"/>
      <c r="DI123" s="988"/>
      <c r="DJ123" s="988"/>
      <c r="DK123" s="989"/>
      <c r="DL123" s="990" t="s">
        <v>441</v>
      </c>
      <c r="DM123" s="988"/>
      <c r="DN123" s="988"/>
      <c r="DO123" s="988"/>
      <c r="DP123" s="989"/>
      <c r="DQ123" s="990" t="s">
        <v>158</v>
      </c>
      <c r="DR123" s="988"/>
      <c r="DS123" s="988"/>
      <c r="DT123" s="988"/>
      <c r="DU123" s="989"/>
      <c r="DV123" s="991" t="s">
        <v>451</v>
      </c>
      <c r="DW123" s="992"/>
      <c r="DX123" s="992"/>
      <c r="DY123" s="992"/>
      <c r="DZ123" s="993"/>
    </row>
    <row r="124" spans="1:130" s="233" customFormat="1" ht="26.25" customHeight="1" thickBot="1" x14ac:dyDescent="0.25">
      <c r="A124" s="1086"/>
      <c r="B124" s="978"/>
      <c r="C124" s="951" t="s">
        <v>467</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v>23280</v>
      </c>
      <c r="AB124" s="988"/>
      <c r="AC124" s="988"/>
      <c r="AD124" s="988"/>
      <c r="AE124" s="989"/>
      <c r="AF124" s="990">
        <v>23280</v>
      </c>
      <c r="AG124" s="988"/>
      <c r="AH124" s="988"/>
      <c r="AI124" s="988"/>
      <c r="AJ124" s="989"/>
      <c r="AK124" s="990">
        <v>23280</v>
      </c>
      <c r="AL124" s="988"/>
      <c r="AM124" s="988"/>
      <c r="AN124" s="988"/>
      <c r="AO124" s="989"/>
      <c r="AP124" s="991">
        <v>0.3</v>
      </c>
      <c r="AQ124" s="992"/>
      <c r="AR124" s="992"/>
      <c r="AS124" s="992"/>
      <c r="AT124" s="993"/>
      <c r="AU124" s="1088" t="s">
        <v>482</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79.3</v>
      </c>
      <c r="BR124" s="1056"/>
      <c r="BS124" s="1056"/>
      <c r="BT124" s="1056"/>
      <c r="BU124" s="1056"/>
      <c r="BV124" s="1056">
        <v>61.1</v>
      </c>
      <c r="BW124" s="1056"/>
      <c r="BX124" s="1056"/>
      <c r="BY124" s="1056"/>
      <c r="BZ124" s="1056"/>
      <c r="CA124" s="1056">
        <v>47.4</v>
      </c>
      <c r="CB124" s="1056"/>
      <c r="CC124" s="1056"/>
      <c r="CD124" s="1056"/>
      <c r="CE124" s="1056"/>
      <c r="CF124" s="1057"/>
      <c r="CG124" s="1058"/>
      <c r="CH124" s="1058"/>
      <c r="CI124" s="1058"/>
      <c r="CJ124" s="1059"/>
      <c r="CK124" s="1041"/>
      <c r="CL124" s="1041"/>
      <c r="CM124" s="1041"/>
      <c r="CN124" s="1041"/>
      <c r="CO124" s="1042"/>
      <c r="CP124" s="1048" t="s">
        <v>483</v>
      </c>
      <c r="CQ124" s="1049"/>
      <c r="CR124" s="1049"/>
      <c r="CS124" s="1049"/>
      <c r="CT124" s="1049"/>
      <c r="CU124" s="1049"/>
      <c r="CV124" s="1049"/>
      <c r="CW124" s="1049"/>
      <c r="CX124" s="1049"/>
      <c r="CY124" s="1049"/>
      <c r="CZ124" s="1049"/>
      <c r="DA124" s="1049"/>
      <c r="DB124" s="1049"/>
      <c r="DC124" s="1049"/>
      <c r="DD124" s="1049"/>
      <c r="DE124" s="1049"/>
      <c r="DF124" s="1050"/>
      <c r="DG124" s="1033" t="s">
        <v>451</v>
      </c>
      <c r="DH124" s="1015"/>
      <c r="DI124" s="1015"/>
      <c r="DJ124" s="1015"/>
      <c r="DK124" s="1016"/>
      <c r="DL124" s="1014" t="s">
        <v>158</v>
      </c>
      <c r="DM124" s="1015"/>
      <c r="DN124" s="1015"/>
      <c r="DO124" s="1015"/>
      <c r="DP124" s="1016"/>
      <c r="DQ124" s="1014" t="s">
        <v>441</v>
      </c>
      <c r="DR124" s="1015"/>
      <c r="DS124" s="1015"/>
      <c r="DT124" s="1015"/>
      <c r="DU124" s="1016"/>
      <c r="DV124" s="1017" t="s">
        <v>441</v>
      </c>
      <c r="DW124" s="1018"/>
      <c r="DX124" s="1018"/>
      <c r="DY124" s="1018"/>
      <c r="DZ124" s="1019"/>
    </row>
    <row r="125" spans="1:130" s="233" customFormat="1" ht="26.25" customHeight="1" x14ac:dyDescent="0.2">
      <c r="A125" s="1086"/>
      <c r="B125" s="978"/>
      <c r="C125" s="951" t="s">
        <v>469</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441</v>
      </c>
      <c r="AB125" s="988"/>
      <c r="AC125" s="988"/>
      <c r="AD125" s="988"/>
      <c r="AE125" s="989"/>
      <c r="AF125" s="990" t="s">
        <v>441</v>
      </c>
      <c r="AG125" s="988"/>
      <c r="AH125" s="988"/>
      <c r="AI125" s="988"/>
      <c r="AJ125" s="989"/>
      <c r="AK125" s="990" t="s">
        <v>441</v>
      </c>
      <c r="AL125" s="988"/>
      <c r="AM125" s="988"/>
      <c r="AN125" s="988"/>
      <c r="AO125" s="989"/>
      <c r="AP125" s="991" t="s">
        <v>451</v>
      </c>
      <c r="AQ125" s="992"/>
      <c r="AR125" s="992"/>
      <c r="AS125" s="992"/>
      <c r="AT125" s="993"/>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1" t="s">
        <v>484</v>
      </c>
      <c r="CL125" s="1036"/>
      <c r="CM125" s="1036"/>
      <c r="CN125" s="1036"/>
      <c r="CO125" s="1037"/>
      <c r="CP125" s="958" t="s">
        <v>485</v>
      </c>
      <c r="CQ125" s="926"/>
      <c r="CR125" s="926"/>
      <c r="CS125" s="926"/>
      <c r="CT125" s="926"/>
      <c r="CU125" s="926"/>
      <c r="CV125" s="926"/>
      <c r="CW125" s="926"/>
      <c r="CX125" s="926"/>
      <c r="CY125" s="926"/>
      <c r="CZ125" s="926"/>
      <c r="DA125" s="926"/>
      <c r="DB125" s="926"/>
      <c r="DC125" s="926"/>
      <c r="DD125" s="926"/>
      <c r="DE125" s="926"/>
      <c r="DF125" s="927"/>
      <c r="DG125" s="959" t="s">
        <v>441</v>
      </c>
      <c r="DH125" s="960"/>
      <c r="DI125" s="960"/>
      <c r="DJ125" s="960"/>
      <c r="DK125" s="960"/>
      <c r="DL125" s="960" t="s">
        <v>441</v>
      </c>
      <c r="DM125" s="960"/>
      <c r="DN125" s="960"/>
      <c r="DO125" s="960"/>
      <c r="DP125" s="960"/>
      <c r="DQ125" s="960" t="s">
        <v>158</v>
      </c>
      <c r="DR125" s="960"/>
      <c r="DS125" s="960"/>
      <c r="DT125" s="960"/>
      <c r="DU125" s="960"/>
      <c r="DV125" s="961" t="s">
        <v>158</v>
      </c>
      <c r="DW125" s="961"/>
      <c r="DX125" s="961"/>
      <c r="DY125" s="961"/>
      <c r="DZ125" s="962"/>
    </row>
    <row r="126" spans="1:130" s="233" customFormat="1" ht="26.25" customHeight="1" thickBot="1" x14ac:dyDescent="0.25">
      <c r="A126" s="1086"/>
      <c r="B126" s="978"/>
      <c r="C126" s="951" t="s">
        <v>471</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441</v>
      </c>
      <c r="AB126" s="988"/>
      <c r="AC126" s="988"/>
      <c r="AD126" s="988"/>
      <c r="AE126" s="989"/>
      <c r="AF126" s="990" t="s">
        <v>158</v>
      </c>
      <c r="AG126" s="988"/>
      <c r="AH126" s="988"/>
      <c r="AI126" s="988"/>
      <c r="AJ126" s="989"/>
      <c r="AK126" s="990" t="s">
        <v>158</v>
      </c>
      <c r="AL126" s="988"/>
      <c r="AM126" s="988"/>
      <c r="AN126" s="988"/>
      <c r="AO126" s="989"/>
      <c r="AP126" s="991" t="s">
        <v>158</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2"/>
      <c r="CL126" s="1039"/>
      <c r="CM126" s="1039"/>
      <c r="CN126" s="1039"/>
      <c r="CO126" s="1040"/>
      <c r="CP126" s="951" t="s">
        <v>486</v>
      </c>
      <c r="CQ126" s="952"/>
      <c r="CR126" s="952"/>
      <c r="CS126" s="952"/>
      <c r="CT126" s="952"/>
      <c r="CU126" s="952"/>
      <c r="CV126" s="952"/>
      <c r="CW126" s="952"/>
      <c r="CX126" s="952"/>
      <c r="CY126" s="952"/>
      <c r="CZ126" s="952"/>
      <c r="DA126" s="952"/>
      <c r="DB126" s="952"/>
      <c r="DC126" s="952"/>
      <c r="DD126" s="952"/>
      <c r="DE126" s="952"/>
      <c r="DF126" s="953"/>
      <c r="DG126" s="954" t="s">
        <v>158</v>
      </c>
      <c r="DH126" s="955"/>
      <c r="DI126" s="955"/>
      <c r="DJ126" s="955"/>
      <c r="DK126" s="955"/>
      <c r="DL126" s="955" t="s">
        <v>441</v>
      </c>
      <c r="DM126" s="955"/>
      <c r="DN126" s="955"/>
      <c r="DO126" s="955"/>
      <c r="DP126" s="955"/>
      <c r="DQ126" s="955" t="s">
        <v>158</v>
      </c>
      <c r="DR126" s="955"/>
      <c r="DS126" s="955"/>
      <c r="DT126" s="955"/>
      <c r="DU126" s="955"/>
      <c r="DV126" s="956" t="s">
        <v>451</v>
      </c>
      <c r="DW126" s="956"/>
      <c r="DX126" s="956"/>
      <c r="DY126" s="956"/>
      <c r="DZ126" s="957"/>
    </row>
    <row r="127" spans="1:130" s="233" customFormat="1" ht="26.25" customHeight="1" x14ac:dyDescent="0.2">
      <c r="A127" s="1087"/>
      <c r="B127" s="980"/>
      <c r="C127" s="1002" t="s">
        <v>487</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v>277</v>
      </c>
      <c r="AB127" s="988"/>
      <c r="AC127" s="988"/>
      <c r="AD127" s="988"/>
      <c r="AE127" s="989"/>
      <c r="AF127" s="990">
        <v>261</v>
      </c>
      <c r="AG127" s="988"/>
      <c r="AH127" s="988"/>
      <c r="AI127" s="988"/>
      <c r="AJ127" s="989"/>
      <c r="AK127" s="990">
        <v>209</v>
      </c>
      <c r="AL127" s="988"/>
      <c r="AM127" s="988"/>
      <c r="AN127" s="988"/>
      <c r="AO127" s="989"/>
      <c r="AP127" s="991">
        <v>0</v>
      </c>
      <c r="AQ127" s="992"/>
      <c r="AR127" s="992"/>
      <c r="AS127" s="992"/>
      <c r="AT127" s="993"/>
      <c r="AU127" s="235"/>
      <c r="AV127" s="235"/>
      <c r="AW127" s="235"/>
      <c r="AX127" s="1060" t="s">
        <v>488</v>
      </c>
      <c r="AY127" s="1061"/>
      <c r="AZ127" s="1061"/>
      <c r="BA127" s="1061"/>
      <c r="BB127" s="1061"/>
      <c r="BC127" s="1061"/>
      <c r="BD127" s="1061"/>
      <c r="BE127" s="1062"/>
      <c r="BF127" s="1063" t="s">
        <v>489</v>
      </c>
      <c r="BG127" s="1061"/>
      <c r="BH127" s="1061"/>
      <c r="BI127" s="1061"/>
      <c r="BJ127" s="1061"/>
      <c r="BK127" s="1061"/>
      <c r="BL127" s="1062"/>
      <c r="BM127" s="1063" t="s">
        <v>490</v>
      </c>
      <c r="BN127" s="1061"/>
      <c r="BO127" s="1061"/>
      <c r="BP127" s="1061"/>
      <c r="BQ127" s="1061"/>
      <c r="BR127" s="1061"/>
      <c r="BS127" s="1062"/>
      <c r="BT127" s="1063" t="s">
        <v>491</v>
      </c>
      <c r="BU127" s="1061"/>
      <c r="BV127" s="1061"/>
      <c r="BW127" s="1061"/>
      <c r="BX127" s="1061"/>
      <c r="BY127" s="1061"/>
      <c r="BZ127" s="1084"/>
      <c r="CA127" s="235"/>
      <c r="CB127" s="235"/>
      <c r="CC127" s="235"/>
      <c r="CD127" s="258"/>
      <c r="CE127" s="258"/>
      <c r="CF127" s="258"/>
      <c r="CG127" s="235"/>
      <c r="CH127" s="235"/>
      <c r="CI127" s="235"/>
      <c r="CJ127" s="257"/>
      <c r="CK127" s="1052"/>
      <c r="CL127" s="1039"/>
      <c r="CM127" s="1039"/>
      <c r="CN127" s="1039"/>
      <c r="CO127" s="1040"/>
      <c r="CP127" s="951" t="s">
        <v>492</v>
      </c>
      <c r="CQ127" s="952"/>
      <c r="CR127" s="952"/>
      <c r="CS127" s="952"/>
      <c r="CT127" s="952"/>
      <c r="CU127" s="952"/>
      <c r="CV127" s="952"/>
      <c r="CW127" s="952"/>
      <c r="CX127" s="952"/>
      <c r="CY127" s="952"/>
      <c r="CZ127" s="952"/>
      <c r="DA127" s="952"/>
      <c r="DB127" s="952"/>
      <c r="DC127" s="952"/>
      <c r="DD127" s="952"/>
      <c r="DE127" s="952"/>
      <c r="DF127" s="953"/>
      <c r="DG127" s="954" t="s">
        <v>158</v>
      </c>
      <c r="DH127" s="955"/>
      <c r="DI127" s="955"/>
      <c r="DJ127" s="955"/>
      <c r="DK127" s="955"/>
      <c r="DL127" s="955" t="s">
        <v>441</v>
      </c>
      <c r="DM127" s="955"/>
      <c r="DN127" s="955"/>
      <c r="DO127" s="955"/>
      <c r="DP127" s="955"/>
      <c r="DQ127" s="955" t="s">
        <v>158</v>
      </c>
      <c r="DR127" s="955"/>
      <c r="DS127" s="955"/>
      <c r="DT127" s="955"/>
      <c r="DU127" s="955"/>
      <c r="DV127" s="956" t="s">
        <v>441</v>
      </c>
      <c r="DW127" s="956"/>
      <c r="DX127" s="956"/>
      <c r="DY127" s="956"/>
      <c r="DZ127" s="957"/>
    </row>
    <row r="128" spans="1:130" s="233" customFormat="1" ht="26.25" customHeight="1" thickBot="1" x14ac:dyDescent="0.25">
      <c r="A128" s="1070" t="s">
        <v>493</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494</v>
      </c>
      <c r="X128" s="1072"/>
      <c r="Y128" s="1072"/>
      <c r="Z128" s="1073"/>
      <c r="AA128" s="1074">
        <v>97152</v>
      </c>
      <c r="AB128" s="1075"/>
      <c r="AC128" s="1075"/>
      <c r="AD128" s="1075"/>
      <c r="AE128" s="1076"/>
      <c r="AF128" s="1077">
        <v>96403</v>
      </c>
      <c r="AG128" s="1075"/>
      <c r="AH128" s="1075"/>
      <c r="AI128" s="1075"/>
      <c r="AJ128" s="1076"/>
      <c r="AK128" s="1077">
        <v>99095</v>
      </c>
      <c r="AL128" s="1075"/>
      <c r="AM128" s="1075"/>
      <c r="AN128" s="1075"/>
      <c r="AO128" s="1076"/>
      <c r="AP128" s="1078"/>
      <c r="AQ128" s="1079"/>
      <c r="AR128" s="1079"/>
      <c r="AS128" s="1079"/>
      <c r="AT128" s="1080"/>
      <c r="AU128" s="235"/>
      <c r="AV128" s="235"/>
      <c r="AW128" s="235"/>
      <c r="AX128" s="925" t="s">
        <v>495</v>
      </c>
      <c r="AY128" s="926"/>
      <c r="AZ128" s="926"/>
      <c r="BA128" s="926"/>
      <c r="BB128" s="926"/>
      <c r="BC128" s="926"/>
      <c r="BD128" s="926"/>
      <c r="BE128" s="927"/>
      <c r="BF128" s="1081" t="s">
        <v>158</v>
      </c>
      <c r="BG128" s="1082"/>
      <c r="BH128" s="1082"/>
      <c r="BI128" s="1082"/>
      <c r="BJ128" s="1082"/>
      <c r="BK128" s="1082"/>
      <c r="BL128" s="1083"/>
      <c r="BM128" s="1081">
        <v>13.29</v>
      </c>
      <c r="BN128" s="1082"/>
      <c r="BO128" s="1082"/>
      <c r="BP128" s="1082"/>
      <c r="BQ128" s="1082"/>
      <c r="BR128" s="1082"/>
      <c r="BS128" s="1083"/>
      <c r="BT128" s="1081">
        <v>20</v>
      </c>
      <c r="BU128" s="1082"/>
      <c r="BV128" s="1082"/>
      <c r="BW128" s="1082"/>
      <c r="BX128" s="1082"/>
      <c r="BY128" s="1082"/>
      <c r="BZ128" s="1105"/>
      <c r="CA128" s="258"/>
      <c r="CB128" s="258"/>
      <c r="CC128" s="258"/>
      <c r="CD128" s="258"/>
      <c r="CE128" s="258"/>
      <c r="CF128" s="258"/>
      <c r="CG128" s="235"/>
      <c r="CH128" s="235"/>
      <c r="CI128" s="235"/>
      <c r="CJ128" s="257"/>
      <c r="CK128" s="1053"/>
      <c r="CL128" s="1054"/>
      <c r="CM128" s="1054"/>
      <c r="CN128" s="1054"/>
      <c r="CO128" s="1055"/>
      <c r="CP128" s="1064" t="s">
        <v>496</v>
      </c>
      <c r="CQ128" s="755"/>
      <c r="CR128" s="755"/>
      <c r="CS128" s="755"/>
      <c r="CT128" s="755"/>
      <c r="CU128" s="755"/>
      <c r="CV128" s="755"/>
      <c r="CW128" s="755"/>
      <c r="CX128" s="755"/>
      <c r="CY128" s="755"/>
      <c r="CZ128" s="755"/>
      <c r="DA128" s="755"/>
      <c r="DB128" s="755"/>
      <c r="DC128" s="755"/>
      <c r="DD128" s="755"/>
      <c r="DE128" s="755"/>
      <c r="DF128" s="1065"/>
      <c r="DG128" s="1066">
        <v>123844</v>
      </c>
      <c r="DH128" s="1067"/>
      <c r="DI128" s="1067"/>
      <c r="DJ128" s="1067"/>
      <c r="DK128" s="1067"/>
      <c r="DL128" s="1067">
        <v>104961</v>
      </c>
      <c r="DM128" s="1067"/>
      <c r="DN128" s="1067"/>
      <c r="DO128" s="1067"/>
      <c r="DP128" s="1067"/>
      <c r="DQ128" s="1067">
        <v>85407</v>
      </c>
      <c r="DR128" s="1067"/>
      <c r="DS128" s="1067"/>
      <c r="DT128" s="1067"/>
      <c r="DU128" s="1067"/>
      <c r="DV128" s="1068">
        <v>1</v>
      </c>
      <c r="DW128" s="1068"/>
      <c r="DX128" s="1068"/>
      <c r="DY128" s="1068"/>
      <c r="DZ128" s="1069"/>
    </row>
    <row r="129" spans="1:131" s="233" customFormat="1" ht="26.25" customHeight="1" x14ac:dyDescent="0.2">
      <c r="A129" s="963" t="s">
        <v>111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497</v>
      </c>
      <c r="X129" s="1100"/>
      <c r="Y129" s="1100"/>
      <c r="Z129" s="1101"/>
      <c r="AA129" s="987">
        <v>9506340</v>
      </c>
      <c r="AB129" s="988"/>
      <c r="AC129" s="988"/>
      <c r="AD129" s="988"/>
      <c r="AE129" s="989"/>
      <c r="AF129" s="990">
        <v>9725609</v>
      </c>
      <c r="AG129" s="988"/>
      <c r="AH129" s="988"/>
      <c r="AI129" s="988"/>
      <c r="AJ129" s="989"/>
      <c r="AK129" s="990">
        <v>10246843</v>
      </c>
      <c r="AL129" s="988"/>
      <c r="AM129" s="988"/>
      <c r="AN129" s="988"/>
      <c r="AO129" s="989"/>
      <c r="AP129" s="1102"/>
      <c r="AQ129" s="1103"/>
      <c r="AR129" s="1103"/>
      <c r="AS129" s="1103"/>
      <c r="AT129" s="1104"/>
      <c r="AU129" s="236"/>
      <c r="AV129" s="236"/>
      <c r="AW129" s="236"/>
      <c r="AX129" s="1094" t="s">
        <v>498</v>
      </c>
      <c r="AY129" s="952"/>
      <c r="AZ129" s="952"/>
      <c r="BA129" s="952"/>
      <c r="BB129" s="952"/>
      <c r="BC129" s="952"/>
      <c r="BD129" s="952"/>
      <c r="BE129" s="953"/>
      <c r="BF129" s="1095" t="s">
        <v>499</v>
      </c>
      <c r="BG129" s="1096"/>
      <c r="BH129" s="1096"/>
      <c r="BI129" s="1096"/>
      <c r="BJ129" s="1096"/>
      <c r="BK129" s="1096"/>
      <c r="BL129" s="1097"/>
      <c r="BM129" s="1095">
        <v>18.29</v>
      </c>
      <c r="BN129" s="1096"/>
      <c r="BO129" s="1096"/>
      <c r="BP129" s="1096"/>
      <c r="BQ129" s="1096"/>
      <c r="BR129" s="1096"/>
      <c r="BS129" s="1097"/>
      <c r="BT129" s="1095">
        <v>30</v>
      </c>
      <c r="BU129" s="1096"/>
      <c r="BV129" s="1096"/>
      <c r="BW129" s="1096"/>
      <c r="BX129" s="1096"/>
      <c r="BY129" s="1096"/>
      <c r="BZ129" s="109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3" t="s">
        <v>500</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501</v>
      </c>
      <c r="X130" s="1100"/>
      <c r="Y130" s="1100"/>
      <c r="Z130" s="1101"/>
      <c r="AA130" s="987">
        <v>1596709</v>
      </c>
      <c r="AB130" s="988"/>
      <c r="AC130" s="988"/>
      <c r="AD130" s="988"/>
      <c r="AE130" s="989"/>
      <c r="AF130" s="990">
        <v>1574284</v>
      </c>
      <c r="AG130" s="988"/>
      <c r="AH130" s="988"/>
      <c r="AI130" s="988"/>
      <c r="AJ130" s="989"/>
      <c r="AK130" s="990">
        <v>1708507</v>
      </c>
      <c r="AL130" s="988"/>
      <c r="AM130" s="988"/>
      <c r="AN130" s="988"/>
      <c r="AO130" s="989"/>
      <c r="AP130" s="1102"/>
      <c r="AQ130" s="1103"/>
      <c r="AR130" s="1103"/>
      <c r="AS130" s="1103"/>
      <c r="AT130" s="1104"/>
      <c r="AU130" s="236"/>
      <c r="AV130" s="236"/>
      <c r="AW130" s="236"/>
      <c r="AX130" s="1094" t="s">
        <v>502</v>
      </c>
      <c r="AY130" s="952"/>
      <c r="AZ130" s="952"/>
      <c r="BA130" s="952"/>
      <c r="BB130" s="952"/>
      <c r="BC130" s="952"/>
      <c r="BD130" s="952"/>
      <c r="BE130" s="953"/>
      <c r="BF130" s="1130">
        <v>8.1</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503</v>
      </c>
      <c r="X131" s="1137"/>
      <c r="Y131" s="1137"/>
      <c r="Z131" s="1138"/>
      <c r="AA131" s="1033">
        <v>7909631</v>
      </c>
      <c r="AB131" s="1015"/>
      <c r="AC131" s="1015"/>
      <c r="AD131" s="1015"/>
      <c r="AE131" s="1016"/>
      <c r="AF131" s="1014">
        <v>8151325</v>
      </c>
      <c r="AG131" s="1015"/>
      <c r="AH131" s="1015"/>
      <c r="AI131" s="1015"/>
      <c r="AJ131" s="1016"/>
      <c r="AK131" s="1014">
        <v>8538336</v>
      </c>
      <c r="AL131" s="1015"/>
      <c r="AM131" s="1015"/>
      <c r="AN131" s="1015"/>
      <c r="AO131" s="1016"/>
      <c r="AP131" s="1139"/>
      <c r="AQ131" s="1140"/>
      <c r="AR131" s="1140"/>
      <c r="AS131" s="1140"/>
      <c r="AT131" s="1141"/>
      <c r="AU131" s="236"/>
      <c r="AV131" s="236"/>
      <c r="AW131" s="236"/>
      <c r="AX131" s="1112" t="s">
        <v>504</v>
      </c>
      <c r="AY131" s="755"/>
      <c r="AZ131" s="755"/>
      <c r="BA131" s="755"/>
      <c r="BB131" s="755"/>
      <c r="BC131" s="755"/>
      <c r="BD131" s="755"/>
      <c r="BE131" s="1065"/>
      <c r="BF131" s="1113">
        <v>47.4</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9" t="s">
        <v>505</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506</v>
      </c>
      <c r="W132" s="1123"/>
      <c r="X132" s="1123"/>
      <c r="Y132" s="1123"/>
      <c r="Z132" s="1124"/>
      <c r="AA132" s="1125">
        <v>8.0949541140000001</v>
      </c>
      <c r="AB132" s="1126"/>
      <c r="AC132" s="1126"/>
      <c r="AD132" s="1126"/>
      <c r="AE132" s="1127"/>
      <c r="AF132" s="1128">
        <v>8.1930361010000006</v>
      </c>
      <c r="AG132" s="1126"/>
      <c r="AH132" s="1126"/>
      <c r="AI132" s="1126"/>
      <c r="AJ132" s="1127"/>
      <c r="AK132" s="1128">
        <v>8.2602277540000006</v>
      </c>
      <c r="AL132" s="1126"/>
      <c r="AM132" s="1126"/>
      <c r="AN132" s="1126"/>
      <c r="AO132" s="1127"/>
      <c r="AP132" s="1030"/>
      <c r="AQ132" s="1031"/>
      <c r="AR132" s="1031"/>
      <c r="AS132" s="1031"/>
      <c r="AT132" s="112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507</v>
      </c>
      <c r="W133" s="1106"/>
      <c r="X133" s="1106"/>
      <c r="Y133" s="1106"/>
      <c r="Z133" s="1107"/>
      <c r="AA133" s="1108">
        <v>7.7</v>
      </c>
      <c r="AB133" s="1109"/>
      <c r="AC133" s="1109"/>
      <c r="AD133" s="1109"/>
      <c r="AE133" s="1110"/>
      <c r="AF133" s="1108">
        <v>7.8</v>
      </c>
      <c r="AG133" s="1109"/>
      <c r="AH133" s="1109"/>
      <c r="AI133" s="1109"/>
      <c r="AJ133" s="1110"/>
      <c r="AK133" s="1108">
        <v>8.1</v>
      </c>
      <c r="AL133" s="1109"/>
      <c r="AM133" s="1109"/>
      <c r="AN133" s="1109"/>
      <c r="AO133" s="1110"/>
      <c r="AP133" s="1057"/>
      <c r="AQ133" s="1058"/>
      <c r="AR133" s="1058"/>
      <c r="AS133" s="1058"/>
      <c r="AT133" s="1111"/>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gP2wZkqqArr3YfSBsNkmD/bCkh1qpbXvzni2PGM8lQ6LUdOTp26K7atX4oGNXhzbskgCYgcLMT+zVSToV9PcA==" saltValue="13iQWxYYRPojgrpoY5Dje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508</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hQvzaAFXrGuBIwH6rvym7ezJuL4wRPxkXY58IY93UOV+aSEMtJDx+aRmJSD+5L0BlG8GbvyBwxFU4mjzExOC4Q==" saltValue="4KBwSq1skWi96YMIaFwF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suHqBgTBNc9sp38xduQuPgx1ficKjPHJQJmj96noSPBKoJRhd2+JS01ddEsLLCtdhdwMrUsP/w30zZvl3hgCSg==" saltValue="OJRL8Iqy8XbKLexN+ZECQ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509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510</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3" t="s">
        <v>511</v>
      </c>
      <c r="AP7" s="275"/>
      <c r="AQ7" s="276" t="s">
        <v>512</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4"/>
      <c r="AP8" s="281" t="s">
        <v>513</v>
      </c>
      <c r="AQ8" s="282" t="s">
        <v>514</v>
      </c>
      <c r="AR8" s="283" t="s">
        <v>515</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5" t="s">
        <v>516</v>
      </c>
      <c r="AL9" s="1146"/>
      <c r="AM9" s="1146"/>
      <c r="AN9" s="1147"/>
      <c r="AO9" s="284">
        <v>2510965</v>
      </c>
      <c r="AP9" s="284">
        <v>99590</v>
      </c>
      <c r="AQ9" s="285">
        <v>104625</v>
      </c>
      <c r="AR9" s="286">
        <v>-4.8</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5" t="s">
        <v>517</v>
      </c>
      <c r="AL10" s="1146"/>
      <c r="AM10" s="1146"/>
      <c r="AN10" s="1147"/>
      <c r="AO10" s="287">
        <v>421853</v>
      </c>
      <c r="AP10" s="287">
        <v>16732</v>
      </c>
      <c r="AQ10" s="288">
        <v>9752</v>
      </c>
      <c r="AR10" s="289">
        <v>71.599999999999994</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5" t="s">
        <v>518</v>
      </c>
      <c r="AL11" s="1146"/>
      <c r="AM11" s="1146"/>
      <c r="AN11" s="1147"/>
      <c r="AO11" s="287">
        <v>57542</v>
      </c>
      <c r="AP11" s="287">
        <v>2282</v>
      </c>
      <c r="AQ11" s="288">
        <v>1608</v>
      </c>
      <c r="AR11" s="289">
        <v>41.9</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5" t="s">
        <v>519</v>
      </c>
      <c r="AL12" s="1146"/>
      <c r="AM12" s="1146"/>
      <c r="AN12" s="1147"/>
      <c r="AO12" s="287" t="s">
        <v>520</v>
      </c>
      <c r="AP12" s="287" t="s">
        <v>520</v>
      </c>
      <c r="AQ12" s="288">
        <v>4</v>
      </c>
      <c r="AR12" s="289" t="s">
        <v>520</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5" t="s">
        <v>521</v>
      </c>
      <c r="AL13" s="1146"/>
      <c r="AM13" s="1146"/>
      <c r="AN13" s="1147"/>
      <c r="AO13" s="287">
        <v>135717</v>
      </c>
      <c r="AP13" s="287">
        <v>5383</v>
      </c>
      <c r="AQ13" s="288">
        <v>4175</v>
      </c>
      <c r="AR13" s="289">
        <v>28.9</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5" t="s">
        <v>522</v>
      </c>
      <c r="AL14" s="1146"/>
      <c r="AM14" s="1146"/>
      <c r="AN14" s="1147"/>
      <c r="AO14" s="287">
        <v>48141</v>
      </c>
      <c r="AP14" s="287">
        <v>1909</v>
      </c>
      <c r="AQ14" s="288">
        <v>2340</v>
      </c>
      <c r="AR14" s="289">
        <v>-18.399999999999999</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8" t="s">
        <v>523</v>
      </c>
      <c r="AL15" s="1149"/>
      <c r="AM15" s="1149"/>
      <c r="AN15" s="1150"/>
      <c r="AO15" s="287">
        <v>-241238</v>
      </c>
      <c r="AP15" s="287">
        <v>-9568</v>
      </c>
      <c r="AQ15" s="288">
        <v>-8060</v>
      </c>
      <c r="AR15" s="289">
        <v>18.7</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8" t="s">
        <v>193</v>
      </c>
      <c r="AL16" s="1149"/>
      <c r="AM16" s="1149"/>
      <c r="AN16" s="1150"/>
      <c r="AO16" s="287">
        <v>2932980</v>
      </c>
      <c r="AP16" s="287">
        <v>116328</v>
      </c>
      <c r="AQ16" s="288">
        <v>114444</v>
      </c>
      <c r="AR16" s="289">
        <v>1.6</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524</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525</v>
      </c>
      <c r="AP20" s="296" t="s">
        <v>526</v>
      </c>
      <c r="AQ20" s="297" t="s">
        <v>527</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1" t="s">
        <v>528</v>
      </c>
      <c r="AL21" s="1152"/>
      <c r="AM21" s="1152"/>
      <c r="AN21" s="1153"/>
      <c r="AO21" s="300">
        <v>10.71</v>
      </c>
      <c r="AP21" s="301">
        <v>10.6</v>
      </c>
      <c r="AQ21" s="302">
        <v>0.11</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1" t="s">
        <v>529</v>
      </c>
      <c r="AL22" s="1152"/>
      <c r="AM22" s="1152"/>
      <c r="AN22" s="1153"/>
      <c r="AO22" s="305">
        <v>96.7</v>
      </c>
      <c r="AP22" s="306">
        <v>97.5</v>
      </c>
      <c r="AQ22" s="307">
        <v>-0.8</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42" t="s">
        <v>530</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70"/>
    </row>
    <row r="27" spans="1:46" ht="13" x14ac:dyDescent="0.2">
      <c r="A27" s="312"/>
      <c r="AO27" s="265"/>
      <c r="AP27" s="265"/>
      <c r="AQ27" s="265"/>
      <c r="AR27" s="265"/>
      <c r="AS27" s="265"/>
      <c r="AT27" s="265"/>
    </row>
    <row r="28" spans="1:46" ht="16.5" x14ac:dyDescent="0.2">
      <c r="A28" s="266" t="s">
        <v>531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532</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3" t="s">
        <v>511</v>
      </c>
      <c r="AP30" s="275"/>
      <c r="AQ30" s="276" t="s">
        <v>512</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4"/>
      <c r="AP31" s="281" t="s">
        <v>513</v>
      </c>
      <c r="AQ31" s="282" t="s">
        <v>514</v>
      </c>
      <c r="AR31" s="283" t="s">
        <v>515</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9" t="s">
        <v>533</v>
      </c>
      <c r="AL32" s="1160"/>
      <c r="AM32" s="1160"/>
      <c r="AN32" s="1161"/>
      <c r="AO32" s="315">
        <v>1939669</v>
      </c>
      <c r="AP32" s="315">
        <v>76931</v>
      </c>
      <c r="AQ32" s="316">
        <v>72468</v>
      </c>
      <c r="AR32" s="317">
        <v>6.2</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9" t="s">
        <v>534</v>
      </c>
      <c r="AL33" s="1160"/>
      <c r="AM33" s="1160"/>
      <c r="AN33" s="1161"/>
      <c r="AO33" s="315" t="s">
        <v>520</v>
      </c>
      <c r="AP33" s="315" t="s">
        <v>520</v>
      </c>
      <c r="AQ33" s="316" t="s">
        <v>520</v>
      </c>
      <c r="AR33" s="317" t="s">
        <v>520</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9" t="s">
        <v>535</v>
      </c>
      <c r="AL34" s="1160"/>
      <c r="AM34" s="1160"/>
      <c r="AN34" s="1161"/>
      <c r="AO34" s="315" t="s">
        <v>520</v>
      </c>
      <c r="AP34" s="315" t="s">
        <v>520</v>
      </c>
      <c r="AQ34" s="316">
        <v>1</v>
      </c>
      <c r="AR34" s="317" t="s">
        <v>520</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9" t="s">
        <v>536</v>
      </c>
      <c r="AL35" s="1160"/>
      <c r="AM35" s="1160"/>
      <c r="AN35" s="1161"/>
      <c r="AO35" s="315">
        <v>357730</v>
      </c>
      <c r="AP35" s="315">
        <v>14188</v>
      </c>
      <c r="AQ35" s="316">
        <v>17710</v>
      </c>
      <c r="AR35" s="317">
        <v>-19.899999999999999</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9" t="s">
        <v>537</v>
      </c>
      <c r="AL36" s="1160"/>
      <c r="AM36" s="1160"/>
      <c r="AN36" s="1161"/>
      <c r="AO36" s="315">
        <v>192000</v>
      </c>
      <c r="AP36" s="315">
        <v>7615</v>
      </c>
      <c r="AQ36" s="316">
        <v>2475</v>
      </c>
      <c r="AR36" s="317">
        <v>207.7</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9" t="s">
        <v>538</v>
      </c>
      <c r="AL37" s="1160"/>
      <c r="AM37" s="1160"/>
      <c r="AN37" s="1161"/>
      <c r="AO37" s="315">
        <v>23489</v>
      </c>
      <c r="AP37" s="315">
        <v>932</v>
      </c>
      <c r="AQ37" s="316">
        <v>637</v>
      </c>
      <c r="AR37" s="317">
        <v>46.3</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2" t="s">
        <v>539</v>
      </c>
      <c r="AL38" s="1163"/>
      <c r="AM38" s="1163"/>
      <c r="AN38" s="1164"/>
      <c r="AO38" s="318" t="s">
        <v>520</v>
      </c>
      <c r="AP38" s="318" t="s">
        <v>520</v>
      </c>
      <c r="AQ38" s="319">
        <v>2</v>
      </c>
      <c r="AR38" s="307" t="s">
        <v>520</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2" t="s">
        <v>540</v>
      </c>
      <c r="AL39" s="1163"/>
      <c r="AM39" s="1163"/>
      <c r="AN39" s="1164"/>
      <c r="AO39" s="315">
        <v>-99095</v>
      </c>
      <c r="AP39" s="315">
        <v>-3930</v>
      </c>
      <c r="AQ39" s="316">
        <v>-3769</v>
      </c>
      <c r="AR39" s="317">
        <v>4.3</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9" t="s">
        <v>541</v>
      </c>
      <c r="AL40" s="1160"/>
      <c r="AM40" s="1160"/>
      <c r="AN40" s="1161"/>
      <c r="AO40" s="315">
        <v>-1708507</v>
      </c>
      <c r="AP40" s="315">
        <v>-67763</v>
      </c>
      <c r="AQ40" s="316">
        <v>-62733</v>
      </c>
      <c r="AR40" s="317">
        <v>8</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5" t="s">
        <v>303</v>
      </c>
      <c r="AL41" s="1166"/>
      <c r="AM41" s="1166"/>
      <c r="AN41" s="1167"/>
      <c r="AO41" s="315">
        <v>705286</v>
      </c>
      <c r="AP41" s="315">
        <v>27973</v>
      </c>
      <c r="AQ41" s="316">
        <v>26792</v>
      </c>
      <c r="AR41" s="317">
        <v>4.4000000000000004</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542</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544</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4" t="s">
        <v>511</v>
      </c>
      <c r="AN49" s="1156" t="s">
        <v>545</v>
      </c>
      <c r="AO49" s="1157"/>
      <c r="AP49" s="1157"/>
      <c r="AQ49" s="1157"/>
      <c r="AR49" s="1158"/>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5"/>
      <c r="AN50" s="331" t="s">
        <v>546</v>
      </c>
      <c r="AO50" s="332" t="s">
        <v>547</v>
      </c>
      <c r="AP50" s="333" t="s">
        <v>548</v>
      </c>
      <c r="AQ50" s="334" t="s">
        <v>549</v>
      </c>
      <c r="AR50" s="335" t="s">
        <v>550</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551</v>
      </c>
      <c r="AL51" s="328"/>
      <c r="AM51" s="336">
        <v>1765226</v>
      </c>
      <c r="AN51" s="337">
        <v>65933</v>
      </c>
      <c r="AO51" s="338">
        <v>-25.8</v>
      </c>
      <c r="AP51" s="339">
        <v>88968</v>
      </c>
      <c r="AQ51" s="340">
        <v>6.8</v>
      </c>
      <c r="AR51" s="341">
        <v>-32.6</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552</v>
      </c>
      <c r="AM52" s="344">
        <v>678711</v>
      </c>
      <c r="AN52" s="345">
        <v>25351</v>
      </c>
      <c r="AO52" s="346">
        <v>47.2</v>
      </c>
      <c r="AP52" s="347">
        <v>45482</v>
      </c>
      <c r="AQ52" s="348">
        <v>5.5</v>
      </c>
      <c r="AR52" s="349">
        <v>41.7</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553</v>
      </c>
      <c r="AL53" s="328"/>
      <c r="AM53" s="336">
        <v>2914290</v>
      </c>
      <c r="AN53" s="337">
        <v>110252</v>
      </c>
      <c r="AO53" s="338">
        <v>67.2</v>
      </c>
      <c r="AP53" s="339">
        <v>85173</v>
      </c>
      <c r="AQ53" s="340">
        <v>-4.3</v>
      </c>
      <c r="AR53" s="341">
        <v>71.5</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552</v>
      </c>
      <c r="AM54" s="344">
        <v>948018</v>
      </c>
      <c r="AN54" s="345">
        <v>35865</v>
      </c>
      <c r="AO54" s="346">
        <v>41.5</v>
      </c>
      <c r="AP54" s="347">
        <v>43913</v>
      </c>
      <c r="AQ54" s="348">
        <v>-3.4</v>
      </c>
      <c r="AR54" s="349">
        <v>44.9</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554</v>
      </c>
      <c r="AL55" s="328"/>
      <c r="AM55" s="336">
        <v>4310288</v>
      </c>
      <c r="AN55" s="337">
        <v>166266</v>
      </c>
      <c r="AO55" s="338">
        <v>50.8</v>
      </c>
      <c r="AP55" s="339">
        <v>94081</v>
      </c>
      <c r="AQ55" s="340">
        <v>10.5</v>
      </c>
      <c r="AR55" s="341">
        <v>40.299999999999997</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552</v>
      </c>
      <c r="AM56" s="344">
        <v>1455108</v>
      </c>
      <c r="AN56" s="345">
        <v>56130</v>
      </c>
      <c r="AO56" s="346">
        <v>56.5</v>
      </c>
      <c r="AP56" s="347">
        <v>48949</v>
      </c>
      <c r="AQ56" s="348">
        <v>11.5</v>
      </c>
      <c r="AR56" s="349">
        <v>45</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555</v>
      </c>
      <c r="AL57" s="328"/>
      <c r="AM57" s="336">
        <v>3173935</v>
      </c>
      <c r="AN57" s="337">
        <v>124546</v>
      </c>
      <c r="AO57" s="338">
        <v>-25.1</v>
      </c>
      <c r="AP57" s="339">
        <v>92632</v>
      </c>
      <c r="AQ57" s="340">
        <v>-1.5</v>
      </c>
      <c r="AR57" s="341">
        <v>-23.6</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552</v>
      </c>
      <c r="AM58" s="344">
        <v>1469854</v>
      </c>
      <c r="AN58" s="345">
        <v>57678</v>
      </c>
      <c r="AO58" s="346">
        <v>2.8</v>
      </c>
      <c r="AP58" s="347">
        <v>47978</v>
      </c>
      <c r="AQ58" s="348">
        <v>-2</v>
      </c>
      <c r="AR58" s="349">
        <v>4.8</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556</v>
      </c>
      <c r="AL59" s="328"/>
      <c r="AM59" s="336">
        <v>1989564</v>
      </c>
      <c r="AN59" s="337">
        <v>78910</v>
      </c>
      <c r="AO59" s="338">
        <v>-36.6</v>
      </c>
      <c r="AP59" s="339">
        <v>96469</v>
      </c>
      <c r="AQ59" s="340">
        <v>4.0999999999999996</v>
      </c>
      <c r="AR59" s="341">
        <v>-40.700000000000003</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552</v>
      </c>
      <c r="AM60" s="344">
        <v>800822</v>
      </c>
      <c r="AN60" s="345">
        <v>31762</v>
      </c>
      <c r="AO60" s="346">
        <v>-44.9</v>
      </c>
      <c r="AP60" s="347">
        <v>49775</v>
      </c>
      <c r="AQ60" s="348">
        <v>3.7</v>
      </c>
      <c r="AR60" s="349">
        <v>-48.6</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557</v>
      </c>
      <c r="AL61" s="350"/>
      <c r="AM61" s="351">
        <v>2830661</v>
      </c>
      <c r="AN61" s="352">
        <v>109181</v>
      </c>
      <c r="AO61" s="353">
        <v>6.1</v>
      </c>
      <c r="AP61" s="354">
        <v>91465</v>
      </c>
      <c r="AQ61" s="355">
        <v>3.1</v>
      </c>
      <c r="AR61" s="341">
        <v>3</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552</v>
      </c>
      <c r="AM62" s="344">
        <v>1070503</v>
      </c>
      <c r="AN62" s="345">
        <v>41357</v>
      </c>
      <c r="AO62" s="346">
        <v>20.6</v>
      </c>
      <c r="AP62" s="347">
        <v>47219</v>
      </c>
      <c r="AQ62" s="348">
        <v>3.1</v>
      </c>
      <c r="AR62" s="349">
        <v>17.5</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YT8J+uBuMwJC3MGAlaASCund5qpqJ2V2RNydCscWY+lTopk6esmmlF3lptUKoecn5NFI0FaHgD7wNwU5DD2Akg==" saltValue="9aBZRRZmeWFuvp2JyqAv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559</v>
      </c>
    </row>
    <row r="120" spans="125:125" ht="13.5" hidden="1" customHeight="1" x14ac:dyDescent="0.2"/>
    <row r="121" spans="125:125" ht="13.5" hidden="1" customHeight="1" x14ac:dyDescent="0.2">
      <c r="DU121" s="262"/>
    </row>
  </sheetData>
  <sheetProtection algorithmName="SHA-512" hashValue="+T07FZLoVTl1EpHvZKBJyPgJDGTMzGTasFeWaqX2DQh1R2pTqVEbwlI/PL88LdaSn5waHzPn0Ag/xm/C0yE8Bw==" saltValue="ailD64dAFWeQpKgDIVdm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560</v>
      </c>
    </row>
  </sheetData>
  <sheetProtection algorithmName="SHA-512" hashValue="tpqSlJVFb2BVA62/Hl6JzdwJkzQSWgsH1tr+UBEKR8/DF2+HRqTPHFKskpyxgj/F69zR94/kChPOjDUcz+FUcw==" saltValue="E9k4qe0VIoOp6yH43mGLp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561</v>
      </c>
      <c r="G46" s="8" t="s">
        <v>562</v>
      </c>
      <c r="H46" s="8" t="s">
        <v>563</v>
      </c>
      <c r="I46" s="8" t="s">
        <v>564</v>
      </c>
      <c r="J46" s="9" t="s">
        <v>565</v>
      </c>
    </row>
    <row r="47" spans="2:10" ht="57.75" customHeight="1" x14ac:dyDescent="0.2">
      <c r="B47" s="10"/>
      <c r="C47" s="1168" t="s">
        <v>3</v>
      </c>
      <c r="D47" s="1168"/>
      <c r="E47" s="1169"/>
      <c r="F47" s="11">
        <v>16.649999999999999</v>
      </c>
      <c r="G47" s="12">
        <v>16.54</v>
      </c>
      <c r="H47" s="12">
        <v>16.28</v>
      </c>
      <c r="I47" s="12">
        <v>15.91</v>
      </c>
      <c r="J47" s="13">
        <v>17.059999999999999</v>
      </c>
    </row>
    <row r="48" spans="2:10" ht="57.75" customHeight="1" x14ac:dyDescent="0.2">
      <c r="B48" s="14"/>
      <c r="C48" s="1170" t="s">
        <v>4</v>
      </c>
      <c r="D48" s="1170"/>
      <c r="E48" s="1171"/>
      <c r="F48" s="15">
        <v>12.75</v>
      </c>
      <c r="G48" s="16">
        <v>14.8</v>
      </c>
      <c r="H48" s="16">
        <v>8.49</v>
      </c>
      <c r="I48" s="16">
        <v>11.25</v>
      </c>
      <c r="J48" s="17">
        <v>13.02</v>
      </c>
    </row>
    <row r="49" spans="2:10" ht="57.75" customHeight="1" thickBot="1" x14ac:dyDescent="0.25">
      <c r="B49" s="18"/>
      <c r="C49" s="1172" t="s">
        <v>5</v>
      </c>
      <c r="D49" s="1172"/>
      <c r="E49" s="1173"/>
      <c r="F49" s="19">
        <v>0.3</v>
      </c>
      <c r="G49" s="20">
        <v>2.15</v>
      </c>
      <c r="H49" s="20" t="s">
        <v>566</v>
      </c>
      <c r="I49" s="20">
        <v>2.96</v>
      </c>
      <c r="J49" s="21">
        <v>4.3</v>
      </c>
    </row>
    <row r="50" spans="2:10" ht="13" x14ac:dyDescent="0.2"/>
  </sheetData>
  <sheetProtection algorithmName="SHA-512" hashValue="awd8dApMazTT7/FoWE2pnXybmFbhqD15dUE4A242Wz+m13zq7HX9Ja770UODs8jiucllsWKEyzxBpF63sL4iyA==" saltValue="fSTVgRoz5rEfJ8cKgs72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2023-03-20T06:11:43Z</cp:lastPrinted>
  <dcterms:created xsi:type="dcterms:W3CDTF">2023-02-20T07:30:26Z</dcterms:created>
  <dcterms:modified xsi:type="dcterms:W3CDTF">2023-10-03T04:20:34Z</dcterms:modified>
  <cp:category/>
</cp:coreProperties>
</file>