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713\Desktop\R5.9.28_令和３年度財政状況資料集の作成について（2回目・地方公会計関係）\01_市→県\"/>
    </mc:Choice>
  </mc:AlternateContent>
  <xr:revisionPtr revIDLastSave="0" documentId="13_ncr:1_{E03A4DBB-F852-4AA3-812C-B25363AFBB49}" xr6:coauthVersionLast="47" xr6:coauthVersionMax="47" xr10:uidLastSave="{00000000-0000-0000-0000-000000000000}"/>
  <bookViews>
    <workbookView xWindow="-108" yWindow="-108" windowWidth="23256" windowHeight="12456" firstSheet="13"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C36"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W34" i="10" l="1"/>
  <c r="BW35" i="10" s="1"/>
  <c r="BW36" i="10" s="1"/>
  <c r="BW37" i="10" s="1"/>
  <c r="BW38" i="10" s="1"/>
  <c r="BW39" i="10" s="1"/>
  <c r="CO34" i="10" l="1"/>
  <c r="CO35" i="10" s="1"/>
  <c r="CO36" i="10" s="1"/>
</calcChain>
</file>

<file path=xl/sharedStrings.xml><?xml version="1.0" encoding="utf-8"?>
<sst xmlns="http://schemas.openxmlformats.org/spreadsheetml/2006/main" count="1128" uniqueCount="608">
  <si>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</si>
  <si>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</si>
  <si>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</si>
  <si>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</si>
  <si>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</si>
  <si>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</si>
  <si>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</si>
  <si>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</si>
  <si>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</si>
  <si>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</si>
  <si>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</si>
  <si>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</si>
  <si>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</si>
  <si>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</si>
  <si>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</si>
  <si>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</si>
  <si>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</si>
  <si>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</si>
  <si>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</si>
  <si>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</si>
  <si>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</si>
  <si>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</si>
  <si>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</si>
  <si>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</si>
  <si>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</si>
  <si>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</si>
  <si>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</si>
  <si>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</si>
  <si>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</si>
  <si>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</si>
  <si>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</si>
  <si>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</si>
  <si>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</si>
  <si>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</si>
  <si>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</si>
  <si>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</si>
  <si>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</si>
  <si>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</si>
  <si>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</si>
  <si>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</si>
  <si>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</si>
  <si>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</si>
  <si>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</si>
  <si>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</si>
  <si>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</si>
  <si>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</si>
  <si>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</si>
  <si>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</si>
  <si>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</si>
  <si>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</si>
  <si>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</si>
  <si>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</si>
  <si>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</si>
  <si>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</si>
  <si>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</si>
  <si>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</si>
  <si>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</si>
  <si>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</si>
  <si>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</si>
  <si>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</si>
  <si>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</si>
  <si>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</si>
  <si>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</si>
  <si>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</si>
  <si>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</si>
  <si>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</si>
  <si>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</si>
  <si>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</si>
  <si>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</si>
  <si>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</si>
  <si>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</si>
  <si>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</si>
  <si>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</si>
  <si>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</si>
  <si>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</si>
  <si>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</si>
  <si>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</si>
  <si>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</si>
  <si>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</si>
  <si>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</si>
  <si>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</si>
  <si>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</si>
  <si>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</si>
  <si>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</si>
  <si>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</si>
  <si>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</si>
  <si>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</si>
  <si>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</si>
  <si>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</si>
  <si>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</si>
  <si>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</si>
  <si>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</si>
  <si>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</si>
  <si>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</si>
  <si>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</si>
  <si>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</si>
  <si>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</si>
  <si>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</si>
  <si>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</si>
  <si>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</si>
  <si>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</si>
  <si>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</si>
  <si>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</si>
  <si>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</si>
  <si>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</si>
  <si>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</si>
  <si>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</si>
  <si>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</si>
  <si>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</si>
  <si>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</si>
  <si>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</si>
  <si>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</si>
  <si>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</si>
  <si>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</si>
  <si>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</si>
  <si>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</si>
  <si>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</si>
  <si>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</si>
  <si>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</si>
  <si>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</si>
  <si>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</si>
  <si>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</si>
  <si>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</si>
  <si>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</si>
  <si>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</si>
  <si>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</si>
  <si>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</si>
  <si>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</si>
  <si>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</si>
  <si>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</si>
  <si>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</si>
  <si>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</si>
  <si>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</si>
  <si>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</si>
  <si>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</si>
  <si>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</si>
  <si>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</si>
  <si>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</si>
  <si>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</si>
  <si>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</si>
  <si>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</si>
  <si>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</si>
  <si>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</si>
  <si>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</si>
  <si>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</si>
  <si>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</si>
  <si>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</si>
  <si>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</si>
  <si>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</si>
  <si>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</si>
  <si>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</si>
  <si>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</si>
  <si>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</si>
  <si>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</si>
  <si>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</si>
  <si>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</si>
  <si>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</si>
  <si>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</si>
  <si>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</si>
  <si>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</si>
  <si>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</si>
  <si>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</si>
  <si>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</si>
  <si>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</si>
  <si>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</si>
  <si>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</si>
  <si>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</si>
  <si>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</si>
  <si>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</si>
  <si>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</si>
  <si>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</si>
  <si>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</si>
  <si>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</si>
  <si>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</si>
  <si>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</si>
  <si>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</si>
  <si>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</si>
  <si>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</si>
  <si>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</si>
  <si>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</si>
  <si>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</si>
  <si>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</si>
  <si>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</si>
  <si>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</si>
  <si>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</si>
  <si>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</si>
  <si>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</si>
  <si>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</si>
  <si>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</si>
  <si>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</si>
  <si>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</si>
  <si>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</si>
  <si>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</si>
  <si>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</si>
  <si>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</si>
  <si>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</si>
  <si>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</si>
  <si>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</si>
  <si>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</si>
  <si>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</si>
  <si>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</si>
  <si>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</si>
  <si>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</si>
  <si>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</si>
  <si>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</si>
  <si>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</si>
  <si>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</si>
  <si>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</si>
  <si>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</si>
  <si>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</si>
  <si>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</si>
  <si>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</si>
  <si>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</si>
  <si>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</si>
  <si>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</si>
  <si>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</si>
  <si>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熊本県宇城市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</si>
  <si>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</si>
  <si>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</si>
  <si>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</si>
  <si>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</si>
  <si>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</si>
  <si>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</si>
  <si>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</si>
  <si>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</si>
  <si>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</si>
  <si>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</si>
  <si>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</si>
  <si>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</si>
  <si>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</si>
  <si>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</si>
  <si>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</si>
  <si>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</si>
  <si>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</si>
  <si>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</si>
  <si>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</si>
  <si>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</si>
  <si>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</si>
  <si>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</si>
  <si>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</si>
  <si>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</si>
  <si>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</si>
  <si>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</si>
  <si>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</si>
  <si>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</si>
  <si>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</si>
  <si>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</si>
  <si>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</si>
  <si>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</si>
  <si>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</si>
  <si>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</si>
  <si>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</si>
  <si>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</si>
  <si>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</si>
  <si>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</si>
  <si>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</si>
  <si>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</si>
  <si>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</si>
  <si>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</si>
  <si>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</si>
  <si>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</si>
  <si>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</si>
  <si>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</si>
  <si>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</si>
  <si>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</si>
  <si>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</si>
  <si>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</si>
  <si>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</si>
  <si>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</si>
  <si>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</si>
  <si>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</si>
  <si>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</si>
  <si>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</si>
  <si>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</si>
  <si>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</si>
  <si>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</si>
  <si>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</si>
  <si>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</si>
  <si>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</si>
  <si>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</si>
  <si>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</si>
  <si>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</si>
  <si>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</si>
  <si>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</si>
  <si>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</si>
  <si>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</si>
  <si>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</si>
  <si>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</si>
  <si>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</si>
  <si>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</si>
  <si>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</si>
  <si>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</si>
  <si>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</si>
  <si>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</si>
  <si>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</si>
  <si>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</si>
  <si>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</si>
  <si>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</si>
  <si>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</si>
  <si>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</si>
  <si>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</si>
  <si>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</si>
  <si>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</si>
  <si>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</si>
  <si>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</si>
  <si>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</si>
  <si>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</si>
  <si>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</si>
  <si>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</si>
  <si>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</si>
  <si>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</si>
  <si>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</si>
  <si>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</si>
  <si>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</si>
  <si>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</si>
  <si>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</si>
  <si>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</si>
  <si>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</si>
  <si>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</si>
  <si>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</si>
  <si>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</si>
  <si>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</si>
  <si>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</si>
  <si>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</si>
  <si>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</si>
  <si>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</si>
  <si>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</si>
  <si>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</si>
  <si>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</si>
  <si>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</si>
  <si>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</si>
  <si>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</si>
  <si>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</si>
  <si>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</si>
  <si>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</si>
  <si>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</si>
  <si>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</si>
  <si>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</si>
  <si>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</si>
  <si>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</si>
  <si>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</si>
  <si>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</si>
  <si>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</si>
  <si>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</si>
  <si>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</si>
  <si>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</si>
  <si>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</si>
  <si>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</si>
  <si>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</si>
  <si>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</si>
  <si>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</si>
  <si>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</si>
  <si>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</si>
  <si>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</si>
  <si>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</si>
  <si>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</si>
  <si>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</si>
  <si>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</si>
  <si>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</si>
  <si>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</si>
  <si>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</si>
  <si>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</si>
  <si>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</si>
  <si>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</si>
  <si>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</si>
  <si>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</si>
  <si>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</si>
  <si>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</si>
  <si>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</si>
  <si>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</si>
  <si>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熊本県宇城市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</si>
  <si>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</si>
  <si>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</si>
  <si>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</si>
  <si>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</si>
  <si>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</si>
  <si>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</si>
  <si>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</si>
  <si>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</si>
  <si>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</si>
  <si>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</si>
  <si>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</si>
  <si>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</si>
  <si>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</si>
  <si>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</si>
  <si>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</si>
  <si>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</si>
  <si>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</si>
  <si>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</si>
  <si>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</si>
  <si>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</si>
  <si>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</si>
  <si>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</si>
  <si>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</si>
  <si>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</si>
  <si>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</si>
  <si>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</si>
  <si>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</si>
  <si>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</si>
  <si>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</si>
  <si>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</si>
  <si>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</si>
  <si>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</si>
  <si>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</si>
  <si>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</si>
  <si>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</si>
  <si>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</si>
  <si>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</si>
  <si>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</si>
  <si>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</si>
  <si>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宇城市民病院事業会計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</si>
  <si>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</si>
  <si>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</si>
  <si>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</si>
  <si>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</si>
  <si>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</si>
  <si>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</si>
  <si>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</si>
  <si>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</si>
  <si>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</si>
  <si>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</si>
  <si>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</si>
  <si>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</si>
  <si>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</si>
  <si>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</si>
  <si>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</si>
  <si>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</si>
  <si>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</si>
  <si>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</si>
  <si>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</si>
  <si>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</si>
  <si>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</si>
  <si>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</si>
  <si>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</si>
  <si>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</si>
  <si>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</si>
  <si>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</si>
  <si>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</si>
  <si>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</si>
  <si>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</si>
  <si>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</si>
  <si>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</si>
  <si>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</si>
  <si>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</si>
  <si>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</si>
  <si>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</si>
  <si>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</si>
  <si>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</si>
  <si>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</si>
  <si>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</si>
  <si>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</si>
  <si>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</si>
  <si>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</si>
  <si>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</si>
  <si>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</si>
  <si>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</si>
  <si>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</si>
  <si>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</si>
  <si>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</si>
  <si>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</si>
  <si>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</si>
  <si>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</si>
  <si>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</si>
  <si>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</si>
  <si>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</si>
  <si>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</si>
  <si>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</si>
  <si>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</si>
  <si>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</si>
  <si>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</si>
  <si>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</si>
  <si>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</si>
  <si>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</si>
  <si>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</si>
  <si>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</si>
  <si>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宇城市民病院事業会計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</si>
  <si>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</si>
  <si>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</si>
  <si>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</si>
  <si>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</si>
  <si>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</si>
  <si>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</si>
  <si>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</si>
  <si>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</si>
  <si>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</si>
  <si>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</si>
  <si>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</si>
  <si>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</si>
  <si>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</si>
  <si>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</si>
  <si>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</si>
  <si>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</si>
  <si>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</si>
  <si>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</si>
  <si>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</si>
  <si>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</si>
  <si>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</si>
  <si>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</si>
  <si>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</si>
  <si>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</si>
  <si>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</si>
  <si>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</si>
  <si>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</si>
  <si>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</si>
  <si>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</si>
  <si>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</si>
  <si>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</si>
  <si>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</si>
  <si>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</si>
  <si>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</si>
  <si>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</si>
  <si>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</si>
  <si>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</si>
  <si>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</si>
  <si>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</si>
  <si>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</si>
  <si>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</si>
  <si>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</si>
  <si>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</si>
  <si>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</si>
  <si>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</si>
  <si>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</si>
  <si>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</si>
  <si>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</si>
  <si>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</si>
  <si>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</si>
  <si>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</si>
  <si>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</si>
  <si>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</si>
  <si>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</si>
  <si>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</si>
  <si>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</si>
  <si>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</si>
  <si>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</si>
  <si>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</si>
  <si>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</si>
  <si>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</si>
  <si>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</si>
  <si>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</si>
  <si>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</si>
  <si>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</si>
  <si>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</si>
  <si>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</si>
  <si>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</si>
  <si>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</si>
  <si>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</si>
  <si>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</si>
  <si>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</si>
  <si>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</si>
  <si>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</si>
  <si>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</si>
  <si>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</si>
  <si>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</si>
  <si>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</si>
  <si>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</si>
  <si>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</si>
  <si>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</si>
  <si>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</si>
  <si>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</si>
  <si>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</si>
  <si>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</si>
  <si>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0.53</t>
  </si>
  <si>
    <t>▲ 3.03</t>
  </si>
  <si>
    <t>▲ 4.93</t>
  </si>
  <si>
    <t>一般会計</t>
  </si>
  <si>
    <t>介護保険特別会計</t>
  </si>
  <si>
    <t>水道事業会計</t>
  </si>
  <si>
    <t>宇城市民病院事業会計</t>
  </si>
  <si>
    <t>下水道事業会計</t>
  </si>
  <si>
    <t>後期高齢者医療特別会計</t>
  </si>
  <si>
    <t>国民健康保険特別会計</t>
  </si>
  <si>
    <t>▲ 0.31</t>
  </si>
  <si>
    <t>奨学金特別会計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</si>
  <si>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</si>
  <si>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</si>
  <si>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</si>
  <si>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</si>
  <si>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</si>
  <si>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</si>
  <si>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</si>
  <si>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</si>
  <si>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</si>
  <si>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三角町振興株式会社</t>
    <rPh sb="0" eb="2">
      <t>ミスミ</t>
    </rPh>
    <rPh sb="2" eb="3">
      <t>マチ</t>
    </rPh>
    <rPh sb="3" eb="5">
      <t>シンコウ</t>
    </rPh>
    <rPh sb="5" eb="7">
      <t>カブシキ</t>
    </rPh>
    <rPh sb="7" eb="9">
      <t>カイシャ</t>
    </rPh>
    <phoneticPr fontId="2"/>
  </si>
  <si>
    <t>有限会社アグリパーク豊野</t>
    <rPh sb="0" eb="2">
      <t>ユウゲン</t>
    </rPh>
    <rPh sb="2" eb="4">
      <t>カイシャ</t>
    </rPh>
    <rPh sb="10" eb="12">
      <t>トヨノ</t>
    </rPh>
    <phoneticPr fontId="2"/>
  </si>
  <si>
    <t>宇城市土地開発公社</t>
    <rPh sb="0" eb="3">
      <t>ウキシ</t>
    </rPh>
    <rPh sb="3" eb="5">
      <t>トチ</t>
    </rPh>
    <rPh sb="5" eb="7">
      <t>カイハツ</t>
    </rPh>
    <rPh sb="7" eb="9">
      <t>コウシャ</t>
    </rPh>
    <phoneticPr fontId="2"/>
  </si>
  <si>
    <t>地域振興基金</t>
    <rPh sb="0" eb="2">
      <t>チイキ</t>
    </rPh>
    <rPh sb="2" eb="4">
      <t>シンコウ</t>
    </rPh>
    <rPh sb="4" eb="6">
      <t>キキン</t>
    </rPh>
    <phoneticPr fontId="5"/>
  </si>
  <si>
    <t>社会福祉振興基金</t>
    <rPh sb="0" eb="2">
      <t>シャカイ</t>
    </rPh>
    <rPh sb="2" eb="4">
      <t>フクシ</t>
    </rPh>
    <rPh sb="4" eb="6">
      <t>シンコウ</t>
    </rPh>
    <rPh sb="6" eb="8">
      <t>キキン</t>
    </rPh>
    <phoneticPr fontId="5"/>
  </si>
  <si>
    <t>奨学基金</t>
    <rPh sb="0" eb="2">
      <t>ショウガク</t>
    </rPh>
    <rPh sb="2" eb="4">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</si>
  <si>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</si>
  <si>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農林水産物直売交流施設整備基金</t>
    <rPh sb="0" eb="2">
      <t>ノウリン</t>
    </rPh>
    <rPh sb="2" eb="4">
      <t>スイサン</t>
    </rPh>
    <rPh sb="4" eb="5">
      <t>モノ</t>
    </rPh>
    <rPh sb="5" eb="7">
      <t>チョクバイ</t>
    </rPh>
    <rPh sb="7" eb="9">
      <t>コウリュウ</t>
    </rPh>
    <rPh sb="9" eb="11">
      <t>シセツ</t>
    </rPh>
    <rPh sb="11" eb="13">
      <t>セイビ</t>
    </rPh>
    <rPh sb="13" eb="15">
      <t>キキン</t>
    </rPh>
    <phoneticPr fontId="5"/>
  </si>
  <si>
    <t>熊本県市町村総合事務組合</t>
    <rPh sb="0" eb="3">
      <t>クマモトケン</t>
    </rPh>
    <rPh sb="3" eb="6">
      <t>シチョウソン</t>
    </rPh>
    <rPh sb="6" eb="8">
      <t>ソウゴウ</t>
    </rPh>
    <rPh sb="8" eb="10">
      <t>ジム</t>
    </rPh>
    <rPh sb="10" eb="12">
      <t>クミアイ</t>
    </rPh>
    <phoneticPr fontId="2"/>
  </si>
  <si>
    <t>上天草・宇城水道企業団</t>
    <rPh sb="0" eb="3">
      <t>カミアマクサ</t>
    </rPh>
    <rPh sb="4" eb="6">
      <t>ウキ</t>
    </rPh>
    <rPh sb="6" eb="8">
      <t>スイドウ</t>
    </rPh>
    <rPh sb="8" eb="10">
      <t>キギョウ</t>
    </rPh>
    <rPh sb="10" eb="11">
      <t>ダン</t>
    </rPh>
    <phoneticPr fontId="2"/>
  </si>
  <si>
    <t>宇城広域連合（一般会計）</t>
    <rPh sb="0" eb="2">
      <t>ウキ</t>
    </rPh>
    <rPh sb="2" eb="4">
      <t>コウイキ</t>
    </rPh>
    <rPh sb="4" eb="6">
      <t>レンゴウ</t>
    </rPh>
    <rPh sb="7" eb="9">
      <t>イッパン</t>
    </rPh>
    <rPh sb="9" eb="11">
      <t>カイケイ</t>
    </rPh>
    <phoneticPr fontId="2"/>
  </si>
  <si>
    <t>宇城広域連合（ふるさと市町村圏基金特別会計）</t>
    <rPh sb="0" eb="2">
      <t>ウキ</t>
    </rPh>
    <rPh sb="2" eb="4">
      <t>コウイキ</t>
    </rPh>
    <rPh sb="4" eb="6">
      <t>レンゴウ</t>
    </rPh>
    <rPh sb="11" eb="14">
      <t>シチョウソン</t>
    </rPh>
    <rPh sb="14" eb="15">
      <t>ケン</t>
    </rPh>
    <rPh sb="15" eb="17">
      <t>キキン</t>
    </rPh>
    <rPh sb="17" eb="19">
      <t>トクベツ</t>
    </rPh>
    <rPh sb="19" eb="21">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</si>
  <si>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</si>
  <si>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</si>
  <si>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</si>
  <si>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</si>
  <si>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</si>
  <si>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</si>
  <si>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</si>
  <si>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</si>
  <si>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比率について、類似団体内平均値を各年度いずれも上回っており、平成29年度から令和2年度までは年々減少していたが、令和3年度は上昇に転じた。これは、熊本地震以降、地方債の元金償還額以上に地方債を発行して災害復旧事業や防災拠点センター建設事業などを実施してきたことで、地方債元利償還金が増加（対前年度比＋246百万円）していることがことが要因となっている。今後も将来負担比率と実質公債費比率の上昇が懸念されるため、普通建設事業の抑制により地方債現在高の減少に努めていく必要がある。</t>
    <rPh sb="1" eb="3">
      <t>ジッシツ</t>
    </rPh>
    <rPh sb="3" eb="5">
      <t>コウサイ</t>
    </rPh>
    <rPh sb="5" eb="7">
      <t>ヒリツ</t>
    </rPh>
    <rPh sb="12" eb="14">
      <t>ルイジ</t>
    </rPh>
    <rPh sb="14" eb="16">
      <t>ダンタイ</t>
    </rPh>
    <rPh sb="16" eb="17">
      <t>ナイ</t>
    </rPh>
    <rPh sb="17" eb="20">
      <t>ヘイキンチ</t>
    </rPh>
    <rPh sb="21" eb="24">
      <t>カクネンド</t>
    </rPh>
    <rPh sb="28" eb="30">
      <t>ウワマワ</t>
    </rPh>
    <rPh sb="35" eb="37">
      <t>ヘイセイ</t>
    </rPh>
    <rPh sb="39" eb="41">
      <t>ネンド</t>
    </rPh>
    <rPh sb="43" eb="45">
      <t>レイワ</t>
    </rPh>
    <rPh sb="46" eb="48">
      <t>ネンド</t>
    </rPh>
    <rPh sb="51" eb="53">
      <t>ネンネン</t>
    </rPh>
    <rPh sb="53" eb="55">
      <t>ゲンショウ</t>
    </rPh>
    <rPh sb="61" eb="63">
      <t>レイワ</t>
    </rPh>
    <rPh sb="64" eb="66">
      <t>ネンド</t>
    </rPh>
    <rPh sb="67" eb="69">
      <t>ジョウショウ</t>
    </rPh>
    <rPh sb="70" eb="71">
      <t>テン</t>
    </rPh>
    <rPh sb="78" eb="80">
      <t>クマモト</t>
    </rPh>
    <rPh sb="80" eb="82">
      <t>ジシン</t>
    </rPh>
    <rPh sb="82" eb="84">
      <t>イコウ</t>
    </rPh>
    <rPh sb="85" eb="88">
      <t>チホウサイ</t>
    </rPh>
    <rPh sb="89" eb="91">
      <t>ガンキン</t>
    </rPh>
    <rPh sb="91" eb="93">
      <t>ショウカン</t>
    </rPh>
    <rPh sb="93" eb="94">
      <t>ガク</t>
    </rPh>
    <rPh sb="94" eb="96">
      <t>イジョウ</t>
    </rPh>
    <rPh sb="97" eb="100">
      <t>チホウサイ</t>
    </rPh>
    <rPh sb="101" eb="103">
      <t>ハッコウ</t>
    </rPh>
    <rPh sb="105" eb="107">
      <t>サイガイ</t>
    </rPh>
    <rPh sb="107" eb="109">
      <t>フッキュウ</t>
    </rPh>
    <rPh sb="109" eb="111">
      <t>ジギョウ</t>
    </rPh>
    <rPh sb="112" eb="114">
      <t>ボウサイ</t>
    </rPh>
    <rPh sb="114" eb="116">
      <t>キョテン</t>
    </rPh>
    <rPh sb="120" eb="122">
      <t>ケンセツ</t>
    </rPh>
    <rPh sb="122" eb="124">
      <t>ジギョウ</t>
    </rPh>
    <rPh sb="127" eb="129">
      <t>ジッシ</t>
    </rPh>
    <rPh sb="137" eb="140">
      <t>チホウサイ</t>
    </rPh>
    <rPh sb="140" eb="142">
      <t>ガンリ</t>
    </rPh>
    <rPh sb="142" eb="145">
      <t>ショウカンキン</t>
    </rPh>
    <rPh sb="146" eb="148">
      <t>ゾウカ</t>
    </rPh>
    <rPh sb="149" eb="153">
      <t>タイゼンネンド</t>
    </rPh>
    <rPh sb="153" eb="154">
      <t>ヒ</t>
    </rPh>
    <rPh sb="158" eb="159">
      <t>ヒャク</t>
    </rPh>
    <rPh sb="159" eb="161">
      <t>マンエン</t>
    </rPh>
    <rPh sb="172" eb="174">
      <t>ヨウイン</t>
    </rPh>
    <rPh sb="181" eb="183">
      <t>コンゴ</t>
    </rPh>
    <rPh sb="184" eb="186">
      <t>ショウライ</t>
    </rPh>
    <rPh sb="186" eb="188">
      <t>フタン</t>
    </rPh>
    <rPh sb="188" eb="190">
      <t>ヒリツ</t>
    </rPh>
    <rPh sb="191" eb="193">
      <t>ジッシツ</t>
    </rPh>
    <rPh sb="193" eb="195">
      <t>コウサイ</t>
    </rPh>
    <rPh sb="195" eb="196">
      <t>ヒ</t>
    </rPh>
    <rPh sb="196" eb="198">
      <t>ヒリツ</t>
    </rPh>
    <rPh sb="199" eb="201">
      <t>ジョウショウ</t>
    </rPh>
    <rPh sb="202" eb="204">
      <t>ケネン</t>
    </rPh>
    <rPh sb="210" eb="214">
      <t>フツウケンセツ</t>
    </rPh>
    <rPh sb="214" eb="216">
      <t>ジギョウ</t>
    </rPh>
    <rPh sb="217" eb="219">
      <t>ヨクセイ</t>
    </rPh>
    <rPh sb="222" eb="225">
      <t>チホウサイ</t>
    </rPh>
    <rPh sb="225" eb="228">
      <t>ゲンザイタカ</t>
    </rPh>
    <rPh sb="229" eb="231">
      <t>ゲンショウ</t>
    </rPh>
    <rPh sb="232" eb="233">
      <t>ツト</t>
    </rPh>
    <rPh sb="237" eb="239">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</si>
  <si>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</si>
  <si>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</si>
  <si>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</si>
  <si>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平成29年度から令和元年度までは年々低下していたが、令和2年度は上昇した。令和3年度においても、前年度と比較して7.8ポイント上昇し、類似団体内平均値を上回る結果となった。これは教育施設整備事業に係る地方債発行により、地方債現在高が増加（対前年度比＋793百万円）したことなどにより、将来負担比率の上昇に繋がった。有形固定資産減価償却率は、福祉施設や保育所、体育館・プールなどの老朽化が進み、前年度と比較し0.3ポイント上昇した。このようなことから、地方債を活用しながら施設の更新を行っている学校施設などの有形固定資産減価償却率は低下しているものの、その他の施設の老朽化が進み、施設全体としては老朽化が進んでいる。公共施設総合管理計画に掲げた施設保有量の実現と財政措置が高い地方債の活用により、財政負担の軽減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</si>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</sst>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8" fillId="0" borderId="0" xfId="20" applyFont="1">
      <alignment vertical="center"/>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37"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226B2253-816D-4464-8BC4-020E3596E312}"/>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FE28DA38-3BFF-422F-AC5A-1F89007021F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DBD7-45F9-8D89-E7F6C1F8F4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58616</c:v>
                </c:pt>
                <c:pt idx="1">
                  <c:v>141305</c:v>
                </c:pt>
                <c:pt idx="2">
                  <c:v>165469</c:v>
                </c:pt>
                <c:pt idx="3">
                  <c:v>173994</c:v>
                </c:pt>
                <c:pt idx="4">
                  <c:v>127432</c:v>
                </c:pt>
              </c:numCache>
            </c:numRef>
          </c:val>
          <c:smooth val="0"/>
          <c:extLst>
            <c:ext xmlns:c16="http://schemas.microsoft.com/office/drawing/2014/chart" uri="{C3380CC4-5D6E-409C-BE32-E72D297353CC}">
              <c16:uniqueId val="{00000001-DBD7-45F9-8D89-E7F6C1F8F4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9.85</c:v>
                </c:pt>
                <c:pt idx="1">
                  <c:v>8.84</c:v>
                </c:pt>
                <c:pt idx="2">
                  <c:v>5.54</c:v>
                </c:pt>
                <c:pt idx="3">
                  <c:v>4.87</c:v>
                </c:pt>
                <c:pt idx="4">
                  <c:v>4.79</c:v>
                </c:pt>
              </c:numCache>
            </c:numRef>
          </c:val>
          <c:extLst>
            <c:ext xmlns:c16="http://schemas.microsoft.com/office/drawing/2014/chart" uri="{C3380CC4-5D6E-409C-BE32-E72D297353CC}">
              <c16:uniqueId val="{00000000-534E-40CE-8926-D2BCF9871A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43.7</c:v>
                </c:pt>
                <c:pt idx="1">
                  <c:v>50.33</c:v>
                </c:pt>
                <c:pt idx="2">
                  <c:v>55.8</c:v>
                </c:pt>
                <c:pt idx="3">
                  <c:v>51.67</c:v>
                </c:pt>
                <c:pt idx="4">
                  <c:v>52.13</c:v>
                </c:pt>
              </c:numCache>
            </c:numRef>
          </c:val>
          <c:extLst>
            <c:ext xmlns:c16="http://schemas.microsoft.com/office/drawing/2014/chart" uri="{C3380CC4-5D6E-409C-BE32-E72D297353CC}">
              <c16:uniqueId val="{00000001-534E-40CE-8926-D2BCF9871A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2.99</c:v>
                </c:pt>
                <c:pt idx="1">
                  <c:v>-0.53</c:v>
                </c:pt>
                <c:pt idx="2">
                  <c:v>-3.03</c:v>
                </c:pt>
                <c:pt idx="3">
                  <c:v>-4.93</c:v>
                </c:pt>
                <c:pt idx="4">
                  <c:v>0.11</c:v>
                </c:pt>
              </c:numCache>
            </c:numRef>
          </c:val>
          <c:smooth val="0"/>
          <c:extLst>
            <c:ext xmlns:c16="http://schemas.microsoft.com/office/drawing/2014/chart" uri="{C3380CC4-5D6E-409C-BE32-E72D297353CC}">
              <c16:uniqueId val="{00000002-534E-40CE-8926-D2BCF9871A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0.46</c:v>
                </c:pt>
                <c:pt idx="4">
                  <c:v>0</c:v>
                </c:pt>
                <c:pt idx="5">
                  <c:v>0</c:v>
                </c:pt>
                <c:pt idx="6">
                  <c:v>0</c:v>
                </c:pt>
                <c:pt idx="7">
                  <c:v>0</c:v>
                </c:pt>
                <c:pt idx="8">
                  <c:v>0</c:v>
                </c:pt>
                <c:pt idx="9">
                  <c:v>0</c:v>
                </c:pt>
              </c:numCache>
            </c:numRef>
          </c:val>
          <c:extLst>
            <c:ext xmlns:c16="http://schemas.microsoft.com/office/drawing/2014/chart" uri="{C3380CC4-5D6E-409C-BE32-E72D297353CC}">
              <c16:uniqueId val="{00000000-AED3-4AE6-A87F-8CA74413EE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D3-4AE6-A87F-8CA74413EE70}"/>
            </c:ext>
          </c:extLst>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2-AED3-4AE6-A87F-8CA74413EE7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3.12</c:v>
                </c:pt>
                <c:pt idx="2">
                  <c:v>#N/A</c:v>
                </c:pt>
                <c:pt idx="3">
                  <c:v>0.45</c:v>
                </c:pt>
                <c:pt idx="4">
                  <c:v>0.31</c:v>
                </c:pt>
                <c:pt idx="5">
                  <c:v>#N/A</c:v>
                </c:pt>
                <c:pt idx="6">
                  <c:v>#N/A</c:v>
                </c:pt>
                <c:pt idx="7">
                  <c:v>0.19</c:v>
                </c:pt>
                <c:pt idx="8">
                  <c:v>#N/A</c:v>
                </c:pt>
                <c:pt idx="9">
                  <c:v>0.01</c:v>
                </c:pt>
              </c:numCache>
            </c:numRef>
          </c:val>
          <c:extLst>
            <c:ext xmlns:c16="http://schemas.microsoft.com/office/drawing/2014/chart" uri="{C3380CC4-5D6E-409C-BE32-E72D297353CC}">
              <c16:uniqueId val="{00000003-AED3-4AE6-A87F-8CA74413EE7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4-AED3-4AE6-A87F-8CA74413EE7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1.89</c:v>
                </c:pt>
                <c:pt idx="2">
                  <c:v>#N/A</c:v>
                </c:pt>
                <c:pt idx="3">
                  <c:v>1.7</c:v>
                </c:pt>
                <c:pt idx="4">
                  <c:v>#N/A</c:v>
                </c:pt>
                <c:pt idx="5">
                  <c:v>1.25</c:v>
                </c:pt>
                <c:pt idx="6">
                  <c:v>#N/A</c:v>
                </c:pt>
                <c:pt idx="7">
                  <c:v>0.7</c:v>
                </c:pt>
                <c:pt idx="8">
                  <c:v>#N/A</c:v>
                </c:pt>
                <c:pt idx="9">
                  <c:v>1.98</c:v>
                </c:pt>
              </c:numCache>
            </c:numRef>
          </c:val>
          <c:extLst>
            <c:ext xmlns:c16="http://schemas.microsoft.com/office/drawing/2014/chart" uri="{C3380CC4-5D6E-409C-BE32-E72D297353CC}">
              <c16:uniqueId val="{00000005-AED3-4AE6-A87F-8CA74413EE70}"/>
            </c:ext>
          </c:extLst>
        </c:ser>
        <c:ser>
          <c:idx val="6"/>
          <c:order val="6"/>
          <c:tx>
            <c:strRef>
              <c:f>データシート!$A$33</c:f>
              <c:strCache>
                <c:ptCount val="1"/>
                <c:pt idx="0">
                  <c:v>宇城市民病院事業会計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c:v>
                </c:pt>
                <c:pt idx="2">
                  <c:v>#N/A</c:v>
                </c:pt>
                <c:pt idx="3">
                  <c:v>3.33</c:v>
                </c:pt>
                <c:pt idx="4">
                  <c:v>#N/A</c:v>
                </c:pt>
                <c:pt idx="5">
                  <c:v>3.15</c:v>
                </c:pt>
                <c:pt idx="6">
                  <c:v>#N/A</c:v>
                </c:pt>
                <c:pt idx="7">
                  <c:v>2.5099999999999998</c:v>
                </c:pt>
                <c:pt idx="8">
                  <c:v>#N/A</c:v>
                </c:pt>
                <c:pt idx="9">
                  <c:v>1.98</c:v>
                </c:pt>
              </c:numCache>
            </c:numRef>
          </c:val>
          <c:extLst>
            <c:ext xmlns:c16="http://schemas.microsoft.com/office/drawing/2014/chart" uri="{C3380CC4-5D6E-409C-BE32-E72D297353CC}">
              <c16:uniqueId val="{00000006-AED3-4AE6-A87F-8CA74413EE7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1.52</c:v>
                </c:pt>
                <c:pt idx="2">
                  <c:v>#N/A</c:v>
                </c:pt>
                <c:pt idx="3">
                  <c:v>1.8</c:v>
                </c:pt>
                <c:pt idx="4">
                  <c:v>#N/A</c:v>
                </c:pt>
                <c:pt idx="5">
                  <c:v>1.47</c:v>
                </c:pt>
                <c:pt idx="6">
                  <c:v>#N/A</c:v>
                </c:pt>
                <c:pt idx="7">
                  <c:v>2.2000000000000002</c:v>
                </c:pt>
                <c:pt idx="8">
                  <c:v>#N/A</c:v>
                </c:pt>
                <c:pt idx="9">
                  <c:v>2.1</c:v>
                </c:pt>
              </c:numCache>
            </c:numRef>
          </c:val>
          <c:extLst>
            <c:ext xmlns:c16="http://schemas.microsoft.com/office/drawing/2014/chart" uri="{C3380CC4-5D6E-409C-BE32-E72D297353CC}">
              <c16:uniqueId val="{00000007-AED3-4AE6-A87F-8CA74413EE7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1.56</c:v>
                </c:pt>
                <c:pt idx="2">
                  <c:v>#N/A</c:v>
                </c:pt>
                <c:pt idx="3">
                  <c:v>1.82</c:v>
                </c:pt>
                <c:pt idx="4">
                  <c:v>#N/A</c:v>
                </c:pt>
                <c:pt idx="5">
                  <c:v>2.0099999999999998</c:v>
                </c:pt>
                <c:pt idx="6">
                  <c:v>#N/A</c:v>
                </c:pt>
                <c:pt idx="7">
                  <c:v>2.1</c:v>
                </c:pt>
                <c:pt idx="8">
                  <c:v>#N/A</c:v>
                </c:pt>
                <c:pt idx="9">
                  <c:v>2.37</c:v>
                </c:pt>
              </c:numCache>
            </c:numRef>
          </c:val>
          <c:extLst>
            <c:ext xmlns:c16="http://schemas.microsoft.com/office/drawing/2014/chart" uri="{C3380CC4-5D6E-409C-BE32-E72D297353CC}">
              <c16:uniqueId val="{00000008-AED3-4AE6-A87F-8CA74413EE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9.7799999999999994</c:v>
                </c:pt>
                <c:pt idx="2">
                  <c:v>#N/A</c:v>
                </c:pt>
                <c:pt idx="3">
                  <c:v>8.81</c:v>
                </c:pt>
                <c:pt idx="4">
                  <c:v>#N/A</c:v>
                </c:pt>
                <c:pt idx="5">
                  <c:v>5.49</c:v>
                </c:pt>
                <c:pt idx="6">
                  <c:v>#N/A</c:v>
                </c:pt>
                <c:pt idx="7">
                  <c:v>4.8600000000000003</c:v>
                </c:pt>
                <c:pt idx="8">
                  <c:v>#N/A</c:v>
                </c:pt>
                <c:pt idx="9">
                  <c:v>4.78</c:v>
                </c:pt>
              </c:numCache>
            </c:numRef>
          </c:val>
          <c:extLst>
            <c:ext xmlns:c16="http://schemas.microsoft.com/office/drawing/2014/chart" uri="{C3380CC4-5D6E-409C-BE32-E72D297353CC}">
              <c16:uniqueId val="{00000009-AED3-4AE6-A87F-8CA74413EE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3429</c:v>
                </c:pt>
                <c:pt idx="5">
                  <c:v>3398</c:v>
                </c:pt>
                <c:pt idx="8">
                  <c:v>3238</c:v>
                </c:pt>
                <c:pt idx="11">
                  <c:v>3613</c:v>
                </c:pt>
                <c:pt idx="14">
                  <c:v>3647</c:v>
                </c:pt>
              </c:numCache>
            </c:numRef>
          </c:val>
          <c:extLst>
            <c:ext xmlns:c16="http://schemas.microsoft.com/office/drawing/2014/chart" uri="{C3380CC4-5D6E-409C-BE32-E72D297353CC}">
              <c16:uniqueId val="{00000000-DCDE-4BB3-8A72-2A713E7393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DE-4BB3-8A72-2A713E7393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7</c:v>
                </c:pt>
                <c:pt idx="6">
                  <c:v>7</c:v>
                </c:pt>
                <c:pt idx="9">
                  <c:v>10</c:v>
                </c:pt>
                <c:pt idx="12">
                  <c:v>56</c:v>
                </c:pt>
              </c:numCache>
            </c:numRef>
          </c:val>
          <c:extLst>
            <c:ext xmlns:c16="http://schemas.microsoft.com/office/drawing/2014/chart" uri="{C3380CC4-5D6E-409C-BE32-E72D297353CC}">
              <c16:uniqueId val="{00000002-DCDE-4BB3-8A72-2A713E7393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c:v>
                </c:pt>
                <c:pt idx="3">
                  <c:v>74</c:v>
                </c:pt>
                <c:pt idx="6">
                  <c:v>72</c:v>
                </c:pt>
                <c:pt idx="9">
                  <c:v>67</c:v>
                </c:pt>
                <c:pt idx="12">
                  <c:v>91</c:v>
                </c:pt>
              </c:numCache>
            </c:numRef>
          </c:val>
          <c:extLst>
            <c:ext xmlns:c16="http://schemas.microsoft.com/office/drawing/2014/chart" uri="{C3380CC4-5D6E-409C-BE32-E72D297353CC}">
              <c16:uniqueId val="{00000003-DCDE-4BB3-8A72-2A713E7393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775</c:v>
                </c:pt>
                <c:pt idx="3">
                  <c:v>696</c:v>
                </c:pt>
                <c:pt idx="6">
                  <c:v>553</c:v>
                </c:pt>
                <c:pt idx="9">
                  <c:v>949</c:v>
                </c:pt>
                <c:pt idx="12">
                  <c:v>839</c:v>
                </c:pt>
              </c:numCache>
            </c:numRef>
          </c:val>
          <c:extLst>
            <c:ext xmlns:c16="http://schemas.microsoft.com/office/drawing/2014/chart" uri="{C3380CC4-5D6E-409C-BE32-E72D297353CC}">
              <c16:uniqueId val="{00000004-DCDE-4BB3-8A72-2A713E7393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DE-4BB3-8A72-2A713E7393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DE-4BB3-8A72-2A713E7393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4046</c:v>
                </c:pt>
                <c:pt idx="3">
                  <c:v>3918</c:v>
                </c:pt>
                <c:pt idx="6">
                  <c:v>3565</c:v>
                </c:pt>
                <c:pt idx="9">
                  <c:v>3977</c:v>
                </c:pt>
                <c:pt idx="12">
                  <c:v>4223</c:v>
                </c:pt>
              </c:numCache>
            </c:numRef>
          </c:val>
          <c:extLst>
            <c:ext xmlns:c16="http://schemas.microsoft.com/office/drawing/2014/chart" uri="{C3380CC4-5D6E-409C-BE32-E72D297353CC}">
              <c16:uniqueId val="{00000007-DCDE-4BB3-8A72-2A713E7393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1468</c:v>
                </c:pt>
                <c:pt idx="2">
                  <c:v>#N/A</c:v>
                </c:pt>
                <c:pt idx="3">
                  <c:v>#N/A</c:v>
                </c:pt>
                <c:pt idx="4">
                  <c:v>1297</c:v>
                </c:pt>
                <c:pt idx="5">
                  <c:v>#N/A</c:v>
                </c:pt>
                <c:pt idx="6">
                  <c:v>#N/A</c:v>
                </c:pt>
                <c:pt idx="7">
                  <c:v>959</c:v>
                </c:pt>
                <c:pt idx="8">
                  <c:v>#N/A</c:v>
                </c:pt>
                <c:pt idx="9">
                  <c:v>#N/A</c:v>
                </c:pt>
                <c:pt idx="10">
                  <c:v>1390</c:v>
                </c:pt>
                <c:pt idx="11">
                  <c:v>#N/A</c:v>
                </c:pt>
                <c:pt idx="12">
                  <c:v>#N/A</c:v>
                </c:pt>
                <c:pt idx="13">
                  <c:v>1562</c:v>
                </c:pt>
                <c:pt idx="14">
                  <c:v>#N/A</c:v>
                </c:pt>
              </c:numCache>
            </c:numRef>
          </c:val>
          <c:smooth val="0"/>
          <c:extLst>
            <c:ext xmlns:c16="http://schemas.microsoft.com/office/drawing/2014/chart" uri="{C3380CC4-5D6E-409C-BE32-E72D297353CC}">
              <c16:uniqueId val="{00000008-DCDE-4BB3-8A72-2A713E7393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32844</c:v>
                </c:pt>
                <c:pt idx="5">
                  <c:v>34710</c:v>
                </c:pt>
                <c:pt idx="8">
                  <c:v>35489</c:v>
                </c:pt>
                <c:pt idx="11">
                  <c:v>36870</c:v>
                </c:pt>
                <c:pt idx="14">
                  <c:v>37988</c:v>
                </c:pt>
              </c:numCache>
            </c:numRef>
          </c:val>
          <c:extLst>
            <c:ext xmlns:c16="http://schemas.microsoft.com/office/drawing/2014/chart" uri="{C3380CC4-5D6E-409C-BE32-E72D297353CC}">
              <c16:uniqueId val="{00000000-E763-41C4-9DE0-B0E6B63D32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140</c:v>
                </c:pt>
                <c:pt idx="8">
                  <c:v>694</c:v>
                </c:pt>
                <c:pt idx="11">
                  <c:v>1098</c:v>
                </c:pt>
                <c:pt idx="14">
                  <c:v>1277</c:v>
                </c:pt>
              </c:numCache>
            </c:numRef>
          </c:val>
          <c:extLst>
            <c:ext xmlns:c16="http://schemas.microsoft.com/office/drawing/2014/chart" uri="{C3380CC4-5D6E-409C-BE32-E72D297353CC}">
              <c16:uniqueId val="{00000001-E763-41C4-9DE0-B0E6B63D32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10318</c:v>
                </c:pt>
                <c:pt idx="5">
                  <c:v>11881</c:v>
                </c:pt>
                <c:pt idx="8">
                  <c:v>12944</c:v>
                </c:pt>
                <c:pt idx="11">
                  <c:v>12981</c:v>
                </c:pt>
                <c:pt idx="14">
                  <c:v>13044</c:v>
                </c:pt>
              </c:numCache>
            </c:numRef>
          </c:val>
          <c:extLst>
            <c:ext xmlns:c16="http://schemas.microsoft.com/office/drawing/2014/chart" uri="{C3380CC4-5D6E-409C-BE32-E72D297353CC}">
              <c16:uniqueId val="{00000002-E763-41C4-9DE0-B0E6B63D32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63-41C4-9DE0-B0E6B63D32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63-41C4-9DE0-B0E6B63D32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63-41C4-9DE0-B0E6B63D32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3647</c:v>
                </c:pt>
                <c:pt idx="3">
                  <c:v>3395</c:v>
                </c:pt>
                <c:pt idx="6">
                  <c:v>3298</c:v>
                </c:pt>
                <c:pt idx="9">
                  <c:v>3196</c:v>
                </c:pt>
                <c:pt idx="12">
                  <c:v>2643</c:v>
                </c:pt>
              </c:numCache>
            </c:numRef>
          </c:val>
          <c:extLst>
            <c:ext xmlns:c16="http://schemas.microsoft.com/office/drawing/2014/chart" uri="{C3380CC4-5D6E-409C-BE32-E72D297353CC}">
              <c16:uniqueId val="{00000006-E763-41C4-9DE0-B0E6B63D32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668</c:v>
                </c:pt>
                <c:pt idx="3">
                  <c:v>645</c:v>
                </c:pt>
                <c:pt idx="6">
                  <c:v>883</c:v>
                </c:pt>
                <c:pt idx="9">
                  <c:v>732</c:v>
                </c:pt>
                <c:pt idx="12">
                  <c:v>1746</c:v>
                </c:pt>
              </c:numCache>
            </c:numRef>
          </c:val>
          <c:extLst>
            <c:ext xmlns:c16="http://schemas.microsoft.com/office/drawing/2014/chart" uri="{C3380CC4-5D6E-409C-BE32-E72D297353CC}">
              <c16:uniqueId val="{00000007-E763-41C4-9DE0-B0E6B63D32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8581</c:v>
                </c:pt>
                <c:pt idx="3">
                  <c:v>7903</c:v>
                </c:pt>
                <c:pt idx="6">
                  <c:v>6841</c:v>
                </c:pt>
                <c:pt idx="9">
                  <c:v>7097</c:v>
                </c:pt>
                <c:pt idx="12">
                  <c:v>8458</c:v>
                </c:pt>
              </c:numCache>
            </c:numRef>
          </c:val>
          <c:extLst>
            <c:ext xmlns:c16="http://schemas.microsoft.com/office/drawing/2014/chart" uri="{C3380CC4-5D6E-409C-BE32-E72D297353CC}">
              <c16:uniqueId val="{00000008-E763-41C4-9DE0-B0E6B63D32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57</c:v>
                </c:pt>
                <c:pt idx="3">
                  <c:v>51</c:v>
                </c:pt>
                <c:pt idx="6">
                  <c:v>52</c:v>
                </c:pt>
                <c:pt idx="9">
                  <c:v>65</c:v>
                </c:pt>
                <c:pt idx="12">
                  <c:v>65</c:v>
                </c:pt>
              </c:numCache>
            </c:numRef>
          </c:val>
          <c:extLst>
            <c:ext xmlns:c16="http://schemas.microsoft.com/office/drawing/2014/chart" uri="{C3380CC4-5D6E-409C-BE32-E72D297353CC}">
              <c16:uniqueId val="{00000009-E763-41C4-9DE0-B0E6B63D32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33895</c:v>
                </c:pt>
                <c:pt idx="3">
                  <c:v>35488</c:v>
                </c:pt>
                <c:pt idx="6">
                  <c:v>38334</c:v>
                </c:pt>
                <c:pt idx="9">
                  <c:v>41989</c:v>
                </c:pt>
                <c:pt idx="12">
                  <c:v>42782</c:v>
                </c:pt>
              </c:numCache>
            </c:numRef>
          </c:val>
          <c:extLst>
            <c:ext xmlns:c16="http://schemas.microsoft.com/office/drawing/2014/chart" uri="{C3380CC4-5D6E-409C-BE32-E72D297353CC}">
              <c16:uniqueId val="{0000000A-E763-41C4-9DE0-B0E6B63D32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3684</c:v>
                </c:pt>
                <c:pt idx="2">
                  <c:v>#N/A</c:v>
                </c:pt>
                <c:pt idx="3">
                  <c:v>#N/A</c:v>
                </c:pt>
                <c:pt idx="4">
                  <c:v>752</c:v>
                </c:pt>
                <c:pt idx="5">
                  <c:v>#N/A</c:v>
                </c:pt>
                <c:pt idx="6">
                  <c:v>#N/A</c:v>
                </c:pt>
                <c:pt idx="7">
                  <c:v>281</c:v>
                </c:pt>
                <c:pt idx="8">
                  <c:v>#N/A</c:v>
                </c:pt>
                <c:pt idx="9">
                  <c:v>#N/A</c:v>
                </c:pt>
                <c:pt idx="10">
                  <c:v>2131</c:v>
                </c:pt>
                <c:pt idx="11">
                  <c:v>#N/A</c:v>
                </c:pt>
                <c:pt idx="12">
                  <c:v>#N/A</c:v>
                </c:pt>
                <c:pt idx="13">
                  <c:v>3386</c:v>
                </c:pt>
                <c:pt idx="14">
                  <c:v>#N/A</c:v>
                </c:pt>
              </c:numCache>
            </c:numRef>
          </c:val>
          <c:smooth val="0"/>
          <c:extLst>
            <c:ext xmlns:c16="http://schemas.microsoft.com/office/drawing/2014/chart" uri="{C3380CC4-5D6E-409C-BE32-E72D297353CC}">
              <c16:uniqueId val="{0000000B-E763-41C4-9DE0-B0E6B63D32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9457</c:v>
                </c:pt>
                <c:pt idx="1">
                  <c:v>9125</c:v>
                </c:pt>
                <c:pt idx="2">
                  <c:v>9557</c:v>
                </c:pt>
              </c:numCache>
            </c:numRef>
          </c:val>
          <c:extLst>
            <c:ext xmlns:c16="http://schemas.microsoft.com/office/drawing/2014/chart" uri="{C3380CC4-5D6E-409C-BE32-E72D297353CC}">
              <c16:uniqueId val="{00000000-F7A0-4B3E-AE86-CA33BC8577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730</c:v>
                </c:pt>
                <c:pt idx="1">
                  <c:v>772</c:v>
                </c:pt>
                <c:pt idx="2">
                  <c:v>753</c:v>
                </c:pt>
              </c:numCache>
            </c:numRef>
          </c:val>
          <c:extLst>
            <c:ext xmlns:c16="http://schemas.microsoft.com/office/drawing/2014/chart" uri="{C3380CC4-5D6E-409C-BE32-E72D297353CC}">
              <c16:uniqueId val="{00000001-F7A0-4B3E-AE86-CA33BC8577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4926</c:v>
                </c:pt>
                <c:pt idx="1">
                  <c:v>5014</c:v>
                </c:pt>
                <c:pt idx="2">
                  <c:v>4563</c:v>
                </c:pt>
              </c:numCache>
            </c:numRef>
          </c:val>
          <c:extLst>
            <c:ext xmlns:c16="http://schemas.microsoft.com/office/drawing/2014/chart" uri="{C3380CC4-5D6E-409C-BE32-E72D297353CC}">
              <c16:uniqueId val="{00000002-F7A0-4B3E-AE86-CA33BC8577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{22F82BB3-8B83-4E4F-871A-B5F205AB0B67}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F92-4DC7-8735-34572BE7C2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{D290C77C-D718-438D-84DA-2DBF4F02DF66}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92-4DC7-8735-34572BE7C2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{B2545C6E-77D8-4B51-AC85-1784A3B875EA}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92-4DC7-8735-34572BE7C2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{DA113E6B-54CB-467E-96E7-4021E1921B70}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92-4DC7-8735-34572BE7C2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{7E7234BB-AE1F-4675-9CF1-C28ED06A1416}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92-4DC7-8735-34572BE7C2B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{DA57A42D-4DE6-4B1D-BD27-972CA8B489AC}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F92-4DC7-8735-34572BE7C2B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{9E48CEC5-6C76-40A6-B053-28B4513D09B8}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F92-4DC7-8735-34572BE7C2B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{7163AA6E-E1E9-4EA1-BEB7-7B5D10CB1A59}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F92-4DC7-8735-34572BE7C2B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{CB3EE55C-DB27-4A47-8AE8-7B7CBA84E129}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F92-4DC7-8735-34572BE7C2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57.2</c:v>
                </c:pt>
                <c:pt idx="16">
                  <c:v>57.6</c:v>
                </c:pt>
                <c:pt idx="24">
                  <c:v>55.2</c:v>
                </c:pt>
                <c:pt idx="32">
                  <c:v>55.5</c:v>
                </c:pt>
              </c:numCache>
            </c:numRef>
          </c:xVal>
          <c:yVal>
            <c:numRef>
              <c:f>公会計指標分析・財政指標組合せ分析表!$BP$51:$DC$51</c:f>
              <c:numCache>
                <c:formatCode>#,##0.0;"▲ "#,##0.0</c:formatCode>
                <c:ptCount val="40"/>
                <c:pt idx="0">
                  <c:v>26.1</c:v>
                </c:pt>
                <c:pt idx="8">
                  <c:v>5.4</c:v>
                </c:pt>
                <c:pt idx="16">
                  <c:v>2</c:v>
                </c:pt>
                <c:pt idx="24">
                  <c:v>15.1</c:v>
                </c:pt>
                <c:pt idx="32">
                  <c:v>22.9</c:v>
                </c:pt>
              </c:numCache>
            </c:numRef>
          </c:yVal>
          <c:smooth val="0"/>
          <c:extLst>
            <c:ext xmlns:c16="http://schemas.microsoft.com/office/drawing/2014/chart" uri="{C3380CC4-5D6E-409C-BE32-E72D297353CC}">
              <c16:uniqueId val="{00000009-5F92-4DC7-8735-34572BE7C2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{89C52F76-A68C-4EA7-8C76-3FF53E6D25C7}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F92-4DC7-8735-34572BE7C2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{7375EC85-9137-4E2A-AD3E-EB9ED9E0B474}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92-4DC7-8735-34572BE7C2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{4470CD8A-BBC4-4002-8322-D3788F98E24D}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92-4DC7-8735-34572BE7C2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{C28406DB-77E0-496D-AB73-91549DC73FED}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92-4DC7-8735-34572BE7C2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{749D7D7D-CF92-4BC5-81DD-A84DE965C34E}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92-4DC7-8735-34572BE7C2B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{9A3FA26F-D552-46EF-AA7E-41865D3DD873}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F92-4DC7-8735-34572BE7C2B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{F62AC4DE-4637-4A9B-9B97-768315C35AA6}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F92-4DC7-8735-34572BE7C2B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{D5140F22-BA1C-4B2D-8DFA-4671D5C6CB5D}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F92-4DC7-8735-34572BE7C2B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{04FA61A7-0037-468C-9811-C83C8E8B2D36}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F92-4DC7-8735-34572BE7C2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5F92-4DC7-8735-34572BE7C2B1}"/>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{8B11DA55-32AE-4C31-B709-CB4D0BF1D535}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459-4995-9441-97A47706EA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{227D56E2-B39F-4645-8461-91760A4BD295}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59-4995-9441-97A47706EA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{9443D81C-E6EF-45BE-8126-1257122B7428}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59-4995-9441-97A47706EA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{1A6206F7-C5BD-4551-B7B3-7CFB05E4B638}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59-4995-9441-97A47706EA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{45300C65-045E-4CF3-9D86-EB195610ACCC}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59-4995-9441-97A47706EA7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{C2DB65D1-4A4B-41EA-8453-A69F71F83E42}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459-4995-9441-97A47706EA7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{F6AAB506-BC8B-4085-AC36-430091B0AB75}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459-4995-9441-97A47706EA7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{4E257AE9-E629-4D17-948C-1A545AB1B4D1}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459-4995-9441-97A47706EA7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{4C418213-3A51-41D1-A40C-597BE3A92396}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459-4995-9441-97A47706EA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10.199999999999999</c:v>
                </c:pt>
                <c:pt idx="16">
                  <c:v>8.9</c:v>
                </c:pt>
                <c:pt idx="24">
                  <c:v>8.6999999999999993</c:v>
                </c:pt>
                <c:pt idx="32">
                  <c:v>9.1</c:v>
                </c:pt>
              </c:numCache>
            </c:numRef>
          </c:xVal>
          <c:yVal>
            <c:numRef>
              <c:f>公会計指標分析・財政指標組合せ分析表!$BP$73:$DC$73</c:f>
              <c:numCache>
                <c:formatCode>#,##0.0;"▲ "#,##0.0</c:formatCode>
                <c:ptCount val="40"/>
                <c:pt idx="0">
                  <c:v>26.1</c:v>
                </c:pt>
                <c:pt idx="8">
                  <c:v>5.4</c:v>
                </c:pt>
                <c:pt idx="16">
                  <c:v>2</c:v>
                </c:pt>
                <c:pt idx="24">
                  <c:v>15.1</c:v>
                </c:pt>
                <c:pt idx="32">
                  <c:v>22.9</c:v>
                </c:pt>
              </c:numCache>
            </c:numRef>
          </c:yVal>
          <c:smooth val="0"/>
          <c:extLst>
            <c:ext xmlns:c16="http://schemas.microsoft.com/office/drawing/2014/chart" uri="{C3380CC4-5D6E-409C-BE32-E72D297353CC}">
              <c16:uniqueId val="{00000009-2459-4995-9441-97A47706EA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{20872C9F-D5A8-4823-B940-DF91AAE94F46}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459-4995-9441-97A47706EA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{855FF38F-FB54-4D6D-A6CD-FF4F89254C9B}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59-4995-9441-97A47706EA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{E7A2B292-17B9-4598-9269-598D4B982EDD}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59-4995-9441-97A47706EA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{94FA15F1-473E-4588-8F37-1750CB2BE782}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59-4995-9441-97A47706EA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{9888CA38-EE82-4F84-9169-DBE27CF7991F}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59-4995-9441-97A47706EA7C}"/>
                </c:ext>
              </c:extLst>
            </c:dLbl>
            <c:dLbl>
              <c:idx val="8"/>
              <c:layout>
                <c:manualLayout>
                  <c:x val="0"/>
                  <c:y val="2.2124696984114988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{962F70C0-2169-4C95-9D02-FD111DD28D02}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459-4995-9441-97A47706EA7C}"/>
                </c:ext>
              </c:extLst>
            </c:dLbl>
            <c:dLbl>
              <c:idx val="16"/>
              <c:layout>
                <c:manualLayout>
                  <c:x val="0"/>
                  <c:y val="-2.2124696984122963E-4"/>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{ADD2D524-0C53-43A9-A913-33F481B86B7D}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459-4995-9441-97A47706EA7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{A794CEC0-8EE5-4E13-B190-40D4090F0444}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459-4995-9441-97A47706EA7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{A9A0E4C2-3D61-4DAF-8873-A0E22C77630B}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459-4995-9441-97A47706EA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2459-4995-9441-97A47706EA7C}"/>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824FF0-ACC4-44DF-8949-87F83871D09F}"/>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0CFF987-A582-49D5-B2AE-110B4C2B6C34}"/>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「元利償還金」について、教育施設整備事業等の建設事業を実施しおり、令和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年度から増加している。これに伴い、「実質公債費比率の分子」についても、令和元年度まで減少していたが令和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教育施設整備事業等を実施していくことに加え、宇城広域連合で計画している廃棄物処理施設整備事業に係る大型事業の公債費負担要因も重なることから、「実質公債費率の分子」の悪化が懸念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「一般会計等に係る地方債の現在高」は、熊本地震に係る復旧復興事業や教育施設等整備事業の影響により、令和元年度から年々増加している。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「公営企業債繰入見込額」についても、下水道事業における分流式下水等に要する経費の繰出しが増加したこと等により、令和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年度は前年度から大幅に増加している。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一方、充当可能財源等「充当可能基金」の令和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年度と同程度であった。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これらにより、「将来負担比率の分子」は令和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増加しており、今後も教育施設等整備事業等の建設事業を予定しているため、地方債残高は更に増加する見込みであるが、交付税算入率が有利な合併特例債にも限りがあるため、「将来負担比率の分子」の更なる悪化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普通交付税の合併算定替えによる特例措置の適用期間終了を見据え、平成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年度まで順調に積み増してきた財政調整基金について、平成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年度は熊本地震に対応するため、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百万円取り崩したことにより年度末残高は大幅に減少したが、平成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年度以降は財政調整基金の取崩しに依存することなく財政運営を行ってきたところである。令和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年度は歳計剰余金等を財政調整基金へ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百万円積み立てを行い、また、その他の基金についても、それぞれの目的に応じて必要な積立及び取崩しを行ったことから、基金全体として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本算定）のみならず、災害廃棄物処理に係る災害対策債や公共施設等の災害復旧事業債等の償還開始、さらに防災拠点センター建設や小中学校施設の建替えなどに加え、長期化する新型コロナウイルスへの緊急突発的な支出等、財源調整の対応範囲が拡大され、自主財源の乏しい本市にとって、これまで積み増してきた財政調整基金の取崩しを要することとなる。また、震災後新規で造成した熊本地震復興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年度が終期とされているが、令和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年度で全額取崩す予定としており、基金全体として減少を見込んでいる。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市の振興及び地域活性化事業の費用に充てる。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高齢者、障がい者及び児童の福祉の向上並びにこれらの者の快適な生活環境の形成等に要する経費の財源に充てる。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福祉の増進と郷土社会に有用な人材を育成するために要する経費に充てる。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年熊本地震からの早期の復興を図るために要する経費に充てる。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農林水産物直売交流施設整備基金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農林水産物直売交流施設の将来における改修及び整備促進に必要な経費の財源に充てる。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：原資であるふるさと応援寄附金を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百万円を積立て、不知火文化プラザ改修事業等の財源として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：応急仮設住宅みんなの家移転事業等の財源として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農林水産物直売交流施設整備基金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百万円積み立てを行い、道の駅うきの外壁改修の財源として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は寄附者が指定した事業の財源とすることが前提であり、その使途を明確化するため、担当課提案制度を確立し、ふるさと応援寄附金事業選考委員会にて応募事業を採択したうえで、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：応急仮設住宅・みんなの家移転事業に残額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百万円を全額取り崩す予定としている。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見合った歳出への転換を図りつつ、合併算定替の適用期限終了後の普通交付税や施設の老朽化に伴う更新費用、コロナ禍における財政出動や突発的な災害などに耐え得る残高水準を検討し、決算状況等を踏まえて可能な限り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財政調整基金残高の推計（令和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百万円＋歳計剰余金・運用益等積立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百万円（予算）－取崩額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百万円（予算）＝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災害対策債分で毎年度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年度まで取崩し、また、過疎対策事業債分で毎年度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年度まで取崩し、市債の償還に充てることで後年度の財政負担軽減を行う予定としており、基金は減少する見込みである。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9A1836F-62CA-4FF1-9AB7-02F607837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D7B3C1-FB65-4C4D-86F9-5688F018A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B8F6B75-F7BB-4E8E-8DFB-C612D309992C}"/>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5868E68-236A-4AAA-9A65-E854C34F687A}"/>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F25D507-5C69-4EB9-93E9-13EE07B82498}"/>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823714-7588-4F52-9F76-7CF9331DDA9F}"/>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84F71C4-0697-4466-8096-B8A6F2060D6A}"/>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C0C22E9-6F8D-49B9-8A47-312470131F64}"/>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B727FF1-7C66-44CE-852D-AC632A2A81B4}"/>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1A3D5BA-6EE6-493B-9A96-97C9FA7DB834}"/>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1C418C9-95E6-42C7-82AD-79A41210774B}"/>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3D59823-738E-4B7A-B9F2-CF19ADB133A9}"/>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57,981
57,432
188.61
37,608,565
36,440,534
878,043
18,333,181
42,782,318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4BC711E-6F57-4A38-BBF3-196B9E615449}"/>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3DC0818-363D-4D2F-84A2-833C478D6684}"/>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13979BA-E7D9-45AE-9702-AA47CA895904}"/>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4FEB0A3-6E06-4568-87B2-7393F8349EA8}"/>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D66E89B-7B4E-4DB2-B637-BDA74CC3A33D}"/>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2DD8ADF-DF80-421E-A85C-D098009EBD3D}"/>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DE9F29B-852B-4FFB-A69D-0B57F78FBA68}"/>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DDB7510-90FA-477A-A2DA-1D1FDFAA4BAB}"/>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89C6E4A-AB5D-441F-BDDA-8934C2D23624}"/>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80A7515-AB7F-41FD-A8A5-41D0474B57DC}"/>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0D7927F-07BD-4A27-8FF3-9CD7A630BB36}"/>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4DA5FFD-795A-4D89-A24A-E61C486DC86B}"/>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0EEE493-5AEB-45F3-BDB4-7DC6A97B9E7D}"/>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DB43B23-42D4-415D-A89F-331C78BC9CBB}"/>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A6B85C2-ECFC-4D8A-B80A-776D1AD92C1A}"/>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E3CBA98-6DD0-41CA-BF47-57774B7D996E}"/>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DBE75E7-E5E8-4CC0-AA7E-307EE2A342BF}"/>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3F62D8C-E78F-459D-BEC8-1E0E3DCA0A25}"/>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2BB1835-DED1-4867-935F-83082B3FB0EA}"/>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E5A6C1A-4E04-4B8B-AEB8-5C5A6C0D7D37}"/>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5FF9BC4-2420-45E6-9932-F9E6B2842CF5}"/>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F0384A4-8AF2-424F-912F-8895ED6417B3}"/>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1F16500-6743-4399-A513-97F880EC284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4634B4B-04C5-47B1-B858-E9984325A2C9}"/>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A6FDAA3-DF9E-4F6E-B970-8F55D083828F}"/>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76BAB2F-5C6B-4065-8E70-147DFDC6E473}"/>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14FA004-95BC-4316-86A8-B6D8BFCDB62C}"/>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0481115-36C6-40DF-AE4B-5E3B3AAD9E3F}"/>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229F120-8024-4AD9-A3B9-07B219BDB5C3}"/>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F6B3723-6704-4F3B-A468-47CD95486B52}"/>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22F4A4B-D946-4E16-9D47-A13E775FE77B}"/>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B62BFDD-9EED-48CF-9E60-FFF92C8B6A02}"/>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EB4C32D-52EC-48EE-AD59-3492A0D8B1A1}"/>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BB8E12B-5BA2-439E-A509-43FE921B334C}"/>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F7D32F0-B0DF-494E-B127-FBD91BDE6C0F}"/>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年度の比率は、福祉施設や保育所、体育館・プールなどの老朽化が進み、前年度と比較し</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ポイント上昇しているが、各平均（類似団体・全国・県）を下回っており、他団体と比較すると施設の老朽化は抑えられている。</a:t>
          </a:r>
        </a:p>
        <a:p>
          <a:r>
            <a:rPr kumimoji="1" lang="ja-JP" altLang="en-US" sz="1100">
              <a:latin typeface="ＭＳ Ｐゴシック" panose="020B0600070205080204" pitchFamily="50" charset="-128"/>
              <a:ea typeface="ＭＳ Ｐゴシック" panose="020B0600070205080204" pitchFamily="50" charset="-128"/>
            </a:rPr>
            <a:t>　公共施設等総合管理計画（</a:t>
          </a:r>
          <a:r>
            <a:rPr kumimoji="1" lang="en-US" altLang="ja-JP" sz="1100">
              <a:latin typeface="ＭＳ Ｐゴシック" panose="020B0600070205080204" pitchFamily="50" charset="-128"/>
              <a:ea typeface="ＭＳ Ｐゴシック" panose="020B0600070205080204" pitchFamily="50" charset="-128"/>
            </a:rPr>
            <a:t>H27.9</a:t>
          </a:r>
          <a:r>
            <a:rPr kumimoji="1" lang="ja-JP" altLang="en-US" sz="1100">
              <a:latin typeface="ＭＳ Ｐゴシック" panose="020B0600070205080204" pitchFamily="50" charset="-128"/>
              <a:ea typeface="ＭＳ Ｐゴシック" panose="020B0600070205080204" pitchFamily="50" charset="-128"/>
            </a:rPr>
            <a:t>策定、</a:t>
          </a:r>
          <a:r>
            <a:rPr kumimoji="1" lang="en-US" altLang="ja-JP" sz="1100">
              <a:latin typeface="ＭＳ Ｐゴシック" panose="020B0600070205080204" pitchFamily="50" charset="-128"/>
              <a:ea typeface="ＭＳ Ｐゴシック" panose="020B0600070205080204" pitchFamily="50" charset="-128"/>
            </a:rPr>
            <a:t>R4.3</a:t>
          </a:r>
          <a:r>
            <a:rPr kumimoji="1" lang="ja-JP" altLang="en-US" sz="1100">
              <a:latin typeface="ＭＳ Ｐゴシック" panose="020B0600070205080204" pitchFamily="50" charset="-128"/>
              <a:ea typeface="ＭＳ Ｐゴシック" panose="020B0600070205080204" pitchFamily="50" charset="-128"/>
            </a:rPr>
            <a:t>改訂）において、</a:t>
          </a:r>
          <a:r>
            <a:rPr kumimoji="1" lang="en-US" altLang="ja-JP" sz="1100">
              <a:latin typeface="ＭＳ Ｐゴシック" panose="020B0600070205080204" pitchFamily="50" charset="-128"/>
              <a:ea typeface="ＭＳ Ｐゴシック" panose="020B0600070205080204" pitchFamily="50" charset="-128"/>
            </a:rPr>
            <a:t>2054</a:t>
          </a:r>
          <a:r>
            <a:rPr kumimoji="1" lang="ja-JP" altLang="en-US" sz="1100">
              <a:latin typeface="ＭＳ Ｐゴシック" panose="020B0600070205080204" pitchFamily="50" charset="-128"/>
              <a:ea typeface="ＭＳ Ｐゴシック" panose="020B0600070205080204" pitchFamily="50" charset="-128"/>
            </a:rPr>
            <a:t>年度までに総延床面積を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％程度縮減させる目標を掲げ、将来の人口規模に見合った施設の保有量に向けて、老朽化した施設の複合化や小規模建て替えなどによるコンパクト化を推進していく。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A4AFD88-D422-44DE-85DC-A9314E6E8DDA}"/>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BD4F46B-AC6F-4C30-BAE9-8AD2DD5F99C9}"/>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F569869-6754-4160-A509-C24010EBB25B}"/>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C61885F-78D4-4A10-8A74-10EBCFE15C0B}"/>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DC8CB02-3A66-4F40-A1E6-DF9D942D6DFA}"/>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4F57F92-BCD4-4CE5-8A12-1CC933D402AE}"/>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53AD891-BB6A-4FC7-BF0F-3D479D251FB6}"/>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F5AD248-1246-4099-93CD-19D961397141}"/>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D34743F-3379-4E42-AA0F-77952A979BA5}"/>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B8273CF-B09B-4D4C-9F91-59FD86C6CAB3}"/>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4DFD53A-B60B-4CA2-8505-794048F3C6A3}"/>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12406C7-29DE-4D37-9AB7-007DA0F4ABC8}"/>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FACFA00-AFD1-4AC8-9C51-E4EA5CE87C0C}"/>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7BC6D04-0C79-4B27-9CE6-6B76AFF20FDF}"/>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F8ABAB3-6CE9-4A5B-BF3E-15697347766A}"/>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BB8CBC8-EB4A-421E-A12B-933BC4A2D3C2}"/>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9E88950C-527F-4994-9CED-9411371EDB77}"/>
            </a:ext>
          </a:extLst>
        </xdr:cNvPr>
        <xdr:cNvCxnSpPr/>
      </xdr:nvCxnSpPr>
      <xdr:spPr>
        <a:xfrm flipV="1">
          <a:off x="4206240" y="4589568"/>
          <a:ext cx="1270" cy="1074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7B65B76C-9879-469D-A59E-6FE8F764448E}"/>
            </a:ext>
          </a:extLst>
        </xdr:cNvPr>
        <xdr:cNvSpPr txBox="1"/>
      </xdr:nvSpPr>
      <xdr:spPr>
        <a:xfrm>
          <a:off x="4258945"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8EFAA9C4-06F8-40CE-B8DD-81A68C7E80DC}"/>
            </a:ext>
          </a:extLst>
        </xdr:cNvPr>
        <xdr:cNvCxnSpPr/>
      </xdr:nvCxnSpPr>
      <xdr:spPr>
        <a:xfrm>
          <a:off x="4119245" y="566420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0CC022ED-6E05-4663-A3B9-B8F366A6C65B}"/>
            </a:ext>
          </a:extLst>
        </xdr:cNvPr>
        <xdr:cNvSpPr txBox="1"/>
      </xdr:nvSpPr>
      <xdr:spPr>
        <a:xfrm>
          <a:off x="4258945" y="436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85EFC9B0-733D-418D-881B-252BC50ECF95}"/>
            </a:ext>
          </a:extLst>
        </xdr:cNvPr>
        <xdr:cNvCxnSpPr/>
      </xdr:nvCxnSpPr>
      <xdr:spPr>
        <a:xfrm>
          <a:off x="4119245" y="45895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83B2CD2C-D824-4FB0-BC8E-52936AAE1BC0}"/>
            </a:ext>
          </a:extLst>
        </xdr:cNvPr>
        <xdr:cNvSpPr txBox="1"/>
      </xdr:nvSpPr>
      <xdr:spPr>
        <a:xfrm>
          <a:off x="4258945" y="51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6CD58DE4-B04B-4A67-916A-9190720C38D8}"/>
            </a:ext>
          </a:extLst>
        </xdr:cNvPr>
        <xdr:cNvSpPr/>
      </xdr:nvSpPr>
      <xdr:spPr>
        <a:xfrm>
          <a:off x="4157345" y="51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374C3252-5709-4EAB-B1D5-A8D805280CF8}"/>
            </a:ext>
          </a:extLst>
        </xdr:cNvPr>
        <xdr:cNvSpPr/>
      </xdr:nvSpPr>
      <xdr:spPr>
        <a:xfrm>
          <a:off x="3537585" y="51786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6F5C46EB-7EFB-4321-ABFE-A4D9614A5519}"/>
            </a:ext>
          </a:extLst>
        </xdr:cNvPr>
        <xdr:cNvSpPr/>
      </xdr:nvSpPr>
      <xdr:spPr>
        <a:xfrm>
          <a:off x="286702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9CAA330-DBF3-46D2-A07B-9F3CDD91EC9B}"/>
            </a:ext>
          </a:extLst>
        </xdr:cNvPr>
        <xdr:cNvSpPr/>
      </xdr:nvSpPr>
      <xdr:spPr>
        <a:xfrm>
          <a:off x="2196465" y="5095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B611CAA1-F7B6-4C4B-B8F3-C72095DA5536}"/>
            </a:ext>
          </a:extLst>
        </xdr:cNvPr>
        <xdr:cNvSpPr/>
      </xdr:nvSpPr>
      <xdr:spPr>
        <a:xfrm>
          <a:off x="1525905" y="50562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8B41234-C4AD-401A-BB91-C800F56D4A69}"/>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966AA1A-21F0-4859-8BA1-37488900D354}"/>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F753F03-C040-4281-9BED-D38C64FAB1D2}"/>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F1873AF-64B2-476B-ACA5-2CD8513156DC}"/>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C4107B2-75B9-48FE-8A50-20E4DA92CFDE}"/>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81" name="楕円 80">
          <a:extLst>
            <a:ext uri="{FF2B5EF4-FFF2-40B4-BE49-F238E27FC236}">
              <a16:creationId xmlns:a16="http://schemas.microsoft.com/office/drawing/2014/main" id="{56D0C4EA-AA80-4E9B-BA0B-27A9FEE204CC}"/>
            </a:ext>
          </a:extLst>
        </xdr:cNvPr>
        <xdr:cNvSpPr/>
      </xdr:nvSpPr>
      <xdr:spPr>
        <a:xfrm>
          <a:off x="4157345" y="4937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82" name="有形固定資産減価償却率該当値テキスト">
          <a:extLst>
            <a:ext uri="{FF2B5EF4-FFF2-40B4-BE49-F238E27FC236}">
              <a16:creationId xmlns:a16="http://schemas.microsoft.com/office/drawing/2014/main" id="{1D106AA1-753D-45AD-AD63-17CA99224944}"/>
            </a:ext>
          </a:extLst>
        </xdr:cNvPr>
        <xdr:cNvSpPr txBox="1"/>
      </xdr:nvSpPr>
      <xdr:spPr>
        <a:xfrm>
          <a:off x="4258945" y="47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a:extLst>
            <a:ext uri="{FF2B5EF4-FFF2-40B4-BE49-F238E27FC236}">
              <a16:creationId xmlns:a16="http://schemas.microsoft.com/office/drawing/2014/main" id="{DCC7922E-C290-44E3-991F-A949668C9084}"/>
            </a:ext>
          </a:extLst>
        </xdr:cNvPr>
        <xdr:cNvSpPr/>
      </xdr:nvSpPr>
      <xdr:spPr>
        <a:xfrm>
          <a:off x="3537585" y="4926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127000</xdr:rowOff>
    </xdr:to>
    <xdr:cxnSp macro="">
      <xdr:nvCxnSpPr>
        <xdr:cNvPr id="84" name="直線コネクタ 83">
          <a:extLst>
            <a:ext uri="{FF2B5EF4-FFF2-40B4-BE49-F238E27FC236}">
              <a16:creationId xmlns:a16="http://schemas.microsoft.com/office/drawing/2014/main" id="{C1CCD0EA-212E-4C8A-8934-B94DA06F5A87}"/>
            </a:ext>
          </a:extLst>
        </xdr:cNvPr>
        <xdr:cNvCxnSpPr/>
      </xdr:nvCxnSpPr>
      <xdr:spPr>
        <a:xfrm>
          <a:off x="3588385" y="4977765"/>
          <a:ext cx="6197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5" name="楕円 84">
          <a:extLst>
            <a:ext uri="{FF2B5EF4-FFF2-40B4-BE49-F238E27FC236}">
              <a16:creationId xmlns:a16="http://schemas.microsoft.com/office/drawing/2014/main" id="{8D3748C6-15BD-42AD-A20C-99E148156234}"/>
            </a:ext>
          </a:extLst>
        </xdr:cNvPr>
        <xdr:cNvSpPr/>
      </xdr:nvSpPr>
      <xdr:spPr>
        <a:xfrm>
          <a:off x="2867025" y="501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30</xdr:row>
      <xdr:rowOff>31115</xdr:rowOff>
    </xdr:to>
    <xdr:cxnSp macro="">
      <xdr:nvCxnSpPr>
        <xdr:cNvPr id="86" name="直線コネクタ 85">
          <a:extLst>
            <a:ext uri="{FF2B5EF4-FFF2-40B4-BE49-F238E27FC236}">
              <a16:creationId xmlns:a16="http://schemas.microsoft.com/office/drawing/2014/main" id="{54CAD9ED-A589-4948-B5DF-DAFBD782533F}"/>
            </a:ext>
          </a:extLst>
        </xdr:cNvPr>
        <xdr:cNvCxnSpPr/>
      </xdr:nvCxnSpPr>
      <xdr:spPr>
        <a:xfrm flipV="1">
          <a:off x="2917825" y="4977765"/>
          <a:ext cx="67056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137372</xdr:rowOff>
    </xdr:from>
    <xdr:to>
      <xdr:col>11</xdr:col>
      <xdr:colOff>187325</xdr:colOff>
      <xdr:row>30</xdr:row>
      <xdr:rowOff>67522</xdr:rowOff>
    </xdr:to>
    <xdr:sp macro="" textlink="">
      <xdr:nvSpPr>
        <xdr:cNvPr id="87" name="楕円 86">
          <a:extLst>
            <a:ext uri="{FF2B5EF4-FFF2-40B4-BE49-F238E27FC236}">
              <a16:creationId xmlns:a16="http://schemas.microsoft.com/office/drawing/2014/main" id="{6E2D779A-CCED-4081-8E73-BE74D56A7D36}"/>
            </a:ext>
          </a:extLst>
        </xdr:cNvPr>
        <xdr:cNvSpPr/>
      </xdr:nvSpPr>
      <xdr:spPr>
        <a:xfrm>
          <a:off x="2196465" y="4998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16722</xdr:rowOff>
    </xdr:from>
    <xdr:to>
      <xdr:col>15</xdr:col>
      <xdr:colOff>136525</xdr:colOff>
      <xdr:row>30</xdr:row>
      <xdr:rowOff>31115</xdr:rowOff>
    </xdr:to>
    <xdr:cxnSp macro="">
      <xdr:nvCxnSpPr>
        <xdr:cNvPr id="88" name="直線コネクタ 87">
          <a:extLst>
            <a:ext uri="{FF2B5EF4-FFF2-40B4-BE49-F238E27FC236}">
              <a16:creationId xmlns:a16="http://schemas.microsoft.com/office/drawing/2014/main" id="{359F3318-6668-4984-B24C-81317FA2BB4B}"/>
            </a:ext>
          </a:extLst>
        </xdr:cNvPr>
        <xdr:cNvCxnSpPr/>
      </xdr:nvCxnSpPr>
      <xdr:spPr>
        <a:xfrm>
          <a:off x="2247265" y="5045922"/>
          <a:ext cx="67056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112183</xdr:rowOff>
    </xdr:from>
    <xdr:to>
      <xdr:col>7</xdr:col>
      <xdr:colOff>187325</xdr:colOff>
      <xdr:row>30</xdr:row>
      <xdr:rowOff>42333</xdr:rowOff>
    </xdr:to>
    <xdr:sp macro="" textlink="">
      <xdr:nvSpPr>
        <xdr:cNvPr id="89" name="楕円 88">
          <a:extLst>
            <a:ext uri="{FF2B5EF4-FFF2-40B4-BE49-F238E27FC236}">
              <a16:creationId xmlns:a16="http://schemas.microsoft.com/office/drawing/2014/main" id="{39D7C446-B5FC-40DB-A9C0-158F567FD6BF}"/>
            </a:ext>
          </a:extLst>
        </xdr:cNvPr>
        <xdr:cNvSpPr/>
      </xdr:nvSpPr>
      <xdr:spPr>
        <a:xfrm>
          <a:off x="1525905" y="49737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162983</xdr:rowOff>
    </xdr:from>
    <xdr:to>
      <xdr:col>11</xdr:col>
      <xdr:colOff>136525</xdr:colOff>
      <xdr:row>30</xdr:row>
      <xdr:rowOff>16722</xdr:rowOff>
    </xdr:to>
    <xdr:cxnSp macro="">
      <xdr:nvCxnSpPr>
        <xdr:cNvPr id="90" name="直線コネクタ 89">
          <a:extLst>
            <a:ext uri="{FF2B5EF4-FFF2-40B4-BE49-F238E27FC236}">
              <a16:creationId xmlns:a16="http://schemas.microsoft.com/office/drawing/2014/main" id="{1048DE02-A353-4CBF-8C7C-9FADE47D2FB2}"/>
            </a:ext>
          </a:extLst>
        </xdr:cNvPr>
        <xdr:cNvCxnSpPr/>
      </xdr:nvCxnSpPr>
      <xdr:spPr>
        <a:xfrm>
          <a:off x="1576705" y="5024543"/>
          <a:ext cx="670560" cy="2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71C13F60-F126-41BA-A389-8240D79765B9}"/>
            </a:ext>
          </a:extLst>
        </xdr:cNvPr>
        <xdr:cNvSpPr txBox="1"/>
      </xdr:nvSpPr>
      <xdr:spPr>
        <a:xfrm>
          <a:off x="3395989" y="526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A3B64468-2E5D-4360-8663-BC23ECFDA136}"/>
            </a:ext>
          </a:extLst>
        </xdr:cNvPr>
        <xdr:cNvSpPr txBox="1"/>
      </xdr:nvSpPr>
      <xdr:spPr>
        <a:xfrm>
          <a:off x="2738129" y="520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932AE2F8-7FF1-4359-ABD7-AA4FDECADE83}"/>
            </a:ext>
          </a:extLst>
        </xdr:cNvPr>
        <xdr:cNvSpPr txBox="1"/>
      </xdr:nvSpPr>
      <xdr:spPr>
        <a:xfrm>
          <a:off x="2067569" y="518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CCD29EC5-DA03-4C87-8232-A0FD68CC33DC}"/>
            </a:ext>
          </a:extLst>
        </xdr:cNvPr>
        <xdr:cNvSpPr txBox="1"/>
      </xdr:nvSpPr>
      <xdr:spPr>
        <a:xfrm>
          <a:off x="1397009" y="5149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5" name="n_1mainValue有形固定資産減価償却率">
          <a:extLst>
            <a:ext uri="{FF2B5EF4-FFF2-40B4-BE49-F238E27FC236}">
              <a16:creationId xmlns:a16="http://schemas.microsoft.com/office/drawing/2014/main" id="{4B50340A-BC17-4E2B-A521-4C757A84B28E}"/>
            </a:ext>
          </a:extLst>
        </xdr:cNvPr>
        <xdr:cNvSpPr txBox="1"/>
      </xdr:nvSpPr>
      <xdr:spPr>
        <a:xfrm>
          <a:off x="3395989" y="47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96" name="n_2mainValue有形固定資産減価償却率">
          <a:extLst>
            <a:ext uri="{FF2B5EF4-FFF2-40B4-BE49-F238E27FC236}">
              <a16:creationId xmlns:a16="http://schemas.microsoft.com/office/drawing/2014/main" id="{3BCF51B6-A692-42BE-9472-957C0B66364A}"/>
            </a:ext>
          </a:extLst>
        </xdr:cNvPr>
        <xdr:cNvSpPr txBox="1"/>
      </xdr:nvSpPr>
      <xdr:spPr>
        <a:xfrm>
          <a:off x="2738129" y="47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84049</xdr:rowOff>
    </xdr:from>
    <xdr:ext cx="405111" cy="259045"/>
    <xdr:sp macro="" textlink="">
      <xdr:nvSpPr>
        <xdr:cNvPr id="97" name="n_3mainValue有形固定資産減価償却率">
          <a:extLst>
            <a:ext uri="{FF2B5EF4-FFF2-40B4-BE49-F238E27FC236}">
              <a16:creationId xmlns:a16="http://schemas.microsoft.com/office/drawing/2014/main" id="{21AC6C68-96ED-40F6-B2B0-6FCE316EACFD}"/>
            </a:ext>
          </a:extLst>
        </xdr:cNvPr>
        <xdr:cNvSpPr txBox="1"/>
      </xdr:nvSpPr>
      <xdr:spPr>
        <a:xfrm>
          <a:off x="2067569" y="477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58860</xdr:rowOff>
    </xdr:from>
    <xdr:ext cx="405111" cy="259045"/>
    <xdr:sp macro="" textlink="">
      <xdr:nvSpPr>
        <xdr:cNvPr id="98" name="n_4mainValue有形固定資産減価償却率">
          <a:extLst>
            <a:ext uri="{FF2B5EF4-FFF2-40B4-BE49-F238E27FC236}">
              <a16:creationId xmlns:a16="http://schemas.microsoft.com/office/drawing/2014/main" id="{D6B37D93-6A68-4470-8187-D1D00B1C4987}"/>
            </a:ext>
          </a:extLst>
        </xdr:cNvPr>
        <xdr:cNvSpPr txBox="1"/>
      </xdr:nvSpPr>
      <xdr:spPr>
        <a:xfrm>
          <a:off x="1397009" y="475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90233A4-6454-4DD2-AEB0-EDEDE6635007}"/>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18637C8C-D733-4DFD-B5CE-5AE4B1A5A4CB}"/>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BE2D269-7E6A-47D9-AD7A-BC69DF8A80DD}"/>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2ABA231-9205-45E8-84DC-BEBB1E9FE4BF}"/>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758E5FC-E90A-462B-9538-D1F450B4FEBE}"/>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3FC7809-98B8-41B4-B3C5-EF60EB5B03D1}"/>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BF25C87-EECD-4588-99F1-4350C97A53C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46A087A-31F9-4D38-9AFF-AA26061926D7}"/>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A2DD1BE-B29A-449D-B5BF-627A5311B4DF}"/>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E36EBAA-BE56-431D-96E9-F5F888F5178D}"/>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713BA10-9DC6-4188-AD69-40D6F71E29AA}"/>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11F136C-7A97-4D7F-ABB6-1AF4F472849C}"/>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E810C89-81AD-4DC4-ADFB-9EE9F5C7DE04}"/>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年度の比率は、地方交付税や地方消費税交付金などの増加により、前年度と比較して</a:t>
          </a:r>
          <a:r>
            <a:rPr kumimoji="1" lang="en-US" altLang="ja-JP" sz="1100">
              <a:latin typeface="ＭＳ Ｐゴシック" panose="020B0600070205080204" pitchFamily="50" charset="-128"/>
              <a:ea typeface="ＭＳ Ｐゴシック" panose="020B0600070205080204" pitchFamily="50" charset="-128"/>
            </a:rPr>
            <a:t>84.6</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今後は、地方債の元金償還額以上に発行しない方針により、地方債残高を年々減少させていくこととしているため、当該比率は低下していく見込みである。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24E9584B-5449-4175-9F8C-2725CED75073}"/>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52D93CA-FB77-4E4C-9CFE-9DE59D505B91}"/>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3F0D7AF-59D9-4BC0-94AF-071F02ADD6E1}"/>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C84B68F-2470-49AE-B4AE-B2A3F9F0F50B}"/>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9DD04554-1F5A-47E8-8FA6-23E074A479EC}"/>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036D4A5-D70B-4F20-8ACB-F8C6F7A9AC63}"/>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308F4132-3E44-48F7-8BA1-DDB8FE1B87C9}"/>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4B8D052-BF8B-4A9F-A63E-4201CD0E069C}"/>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3AFBA583-E9AF-4909-BC39-534D3DB34535}"/>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9A24178-7623-4717-BED8-032834E4A249}"/>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5BDD50B9-86FE-4E50-A817-499D1CC0B58F}"/>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9F433D4-243F-492D-BF8F-D0693311FEF1}"/>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A289661-DC22-4678-85B9-292CD19094E9}"/>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1C6A69B8-CA99-4D28-AFFA-66C485153C43}"/>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30683E65-69D8-4268-8BC9-BCEC5AE6BA22}"/>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517F0EC-ABC7-4E00-A4EC-3027F6D4775C}"/>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2EAEF29-2868-4F75-948C-CC9DE8767A38}"/>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440A82A0-FBF5-4C78-9F62-A01EC68AF5E5}"/>
            </a:ext>
          </a:extLst>
        </xdr:cNvPr>
        <xdr:cNvCxnSpPr/>
      </xdr:nvCxnSpPr>
      <xdr:spPr>
        <a:xfrm flipV="1">
          <a:off x="13027660" y="4390843"/>
          <a:ext cx="1269" cy="1402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F5003512-523D-4105-AFD4-F4EF05291C6B}"/>
            </a:ext>
          </a:extLst>
        </xdr:cNvPr>
        <xdr:cNvSpPr txBox="1"/>
      </xdr:nvSpPr>
      <xdr:spPr>
        <a:xfrm>
          <a:off x="13080365" y="579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2E5E4E00-2A4D-42BF-92E4-B9314E469EE8}"/>
            </a:ext>
          </a:extLst>
        </xdr:cNvPr>
        <xdr:cNvCxnSpPr/>
      </xdr:nvCxnSpPr>
      <xdr:spPr>
        <a:xfrm>
          <a:off x="12963525" y="579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39D73588-02ED-4A2C-A132-D7F01F80420B}"/>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4277FF04-FAC4-4A48-B509-8BDE7976DBEF}"/>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6FF192E4-DEF1-48E4-9AB0-4E9894692E82}"/>
            </a:ext>
          </a:extLst>
        </xdr:cNvPr>
        <xdr:cNvSpPr txBox="1"/>
      </xdr:nvSpPr>
      <xdr:spPr>
        <a:xfrm>
          <a:off x="13080365" y="4998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02420CF4-B10E-4CC9-BD99-400A871BE37D}"/>
            </a:ext>
          </a:extLst>
        </xdr:cNvPr>
        <xdr:cNvSpPr/>
      </xdr:nvSpPr>
      <xdr:spPr>
        <a:xfrm>
          <a:off x="13001625" y="5143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C7F9C376-4967-4DCF-BA32-B515C8721162}"/>
            </a:ext>
          </a:extLst>
        </xdr:cNvPr>
        <xdr:cNvSpPr/>
      </xdr:nvSpPr>
      <xdr:spPr>
        <a:xfrm>
          <a:off x="12359005" y="5309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6B2A221B-AC14-470C-96B4-357629B44065}"/>
            </a:ext>
          </a:extLst>
        </xdr:cNvPr>
        <xdr:cNvSpPr/>
      </xdr:nvSpPr>
      <xdr:spPr>
        <a:xfrm>
          <a:off x="11688445" y="5311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593A168-1DE3-419E-920B-71098196D8F7}"/>
            </a:ext>
          </a:extLst>
        </xdr:cNvPr>
        <xdr:cNvSpPr/>
      </xdr:nvSpPr>
      <xdr:spPr>
        <a:xfrm>
          <a:off x="11017885" y="5311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8A1DD6B6-DEAB-4446-B14A-7E84EA7B51AC}"/>
            </a:ext>
          </a:extLst>
        </xdr:cNvPr>
        <xdr:cNvSpPr/>
      </xdr:nvSpPr>
      <xdr:spPr>
        <a:xfrm>
          <a:off x="10347325" y="53067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33ABE7A-98B1-4D99-828D-86459EBDD994}"/>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DC1B800-1BBA-4989-9BF6-EBBB79E73B86}"/>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68E05EA-7120-415A-BCA0-E33C30F123DE}"/>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9F48C83-C12F-4E5C-AC06-C332BA43258D}"/>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A1EDE36-463A-4686-87FE-C3A785F55C83}"/>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16283</xdr:rowOff>
    </xdr:from>
    <xdr:to>
      <xdr:col>76</xdr:col>
      <xdr:colOff>73025</xdr:colOff>
      <xdr:row>31</xdr:row>
      <xdr:rowOff>117883</xdr:rowOff>
    </xdr:to>
    <xdr:sp macro="" textlink="">
      <xdr:nvSpPr>
        <xdr:cNvPr id="145" name="楕円 144">
          <a:extLst>
            <a:ext uri="{FF2B5EF4-FFF2-40B4-BE49-F238E27FC236}">
              <a16:creationId xmlns:a16="http://schemas.microsoft.com/office/drawing/2014/main" id="{3485B316-BB04-45F7-94B6-3F64DED154D7}"/>
            </a:ext>
          </a:extLst>
        </xdr:cNvPr>
        <xdr:cNvSpPr/>
      </xdr:nvSpPr>
      <xdr:spPr>
        <a:xfrm>
          <a:off x="13001625" y="52131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166160</xdr:rowOff>
    </xdr:from>
    <xdr:ext cx="469744" cy="259045"/>
    <xdr:sp macro="" textlink="">
      <xdr:nvSpPr>
        <xdr:cNvPr id="146" name="債務償還比率該当値テキスト">
          <a:extLst>
            <a:ext uri="{FF2B5EF4-FFF2-40B4-BE49-F238E27FC236}">
              <a16:creationId xmlns:a16="http://schemas.microsoft.com/office/drawing/2014/main" id="{BEC9B331-E1F2-4C00-8B49-4BF015F2489B}"/>
            </a:ext>
          </a:extLst>
        </xdr:cNvPr>
        <xdr:cNvSpPr txBox="1"/>
      </xdr:nvSpPr>
      <xdr:spPr>
        <a:xfrm>
          <a:off x="13080365" y="51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146748</xdr:rowOff>
    </xdr:from>
    <xdr:to>
      <xdr:col>72</xdr:col>
      <xdr:colOff>123825</xdr:colOff>
      <xdr:row>32</xdr:row>
      <xdr:rowOff>76898</xdr:rowOff>
    </xdr:to>
    <xdr:sp macro="" textlink="">
      <xdr:nvSpPr>
        <xdr:cNvPr id="147" name="楕円 146">
          <a:extLst>
            <a:ext uri="{FF2B5EF4-FFF2-40B4-BE49-F238E27FC236}">
              <a16:creationId xmlns:a16="http://schemas.microsoft.com/office/drawing/2014/main" id="{E784C209-8472-4BD4-B901-5657FB7EA40D}"/>
            </a:ext>
          </a:extLst>
        </xdr:cNvPr>
        <xdr:cNvSpPr/>
      </xdr:nvSpPr>
      <xdr:spPr>
        <a:xfrm>
          <a:off x="12359005" y="534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67083</xdr:rowOff>
    </xdr:from>
    <xdr:to>
      <xdr:col>76</xdr:col>
      <xdr:colOff>22225</xdr:colOff>
      <xdr:row>32</xdr:row>
      <xdr:rowOff>26098</xdr:rowOff>
    </xdr:to>
    <xdr:cxnSp macro="">
      <xdr:nvCxnSpPr>
        <xdr:cNvPr id="148" name="直線コネクタ 147">
          <a:extLst>
            <a:ext uri="{FF2B5EF4-FFF2-40B4-BE49-F238E27FC236}">
              <a16:creationId xmlns:a16="http://schemas.microsoft.com/office/drawing/2014/main" id="{6991AB17-C30E-4F3A-A2AE-192435CB2D3E}"/>
            </a:ext>
          </a:extLst>
        </xdr:cNvPr>
        <xdr:cNvCxnSpPr/>
      </xdr:nvCxnSpPr>
      <xdr:spPr>
        <a:xfrm flipV="1">
          <a:off x="12409805" y="5263923"/>
          <a:ext cx="619760" cy="1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94661</xdr:rowOff>
    </xdr:from>
    <xdr:to>
      <xdr:col>68</xdr:col>
      <xdr:colOff>123825</xdr:colOff>
      <xdr:row>33</xdr:row>
      <xdr:rowOff>24811</xdr:rowOff>
    </xdr:to>
    <xdr:sp macro="" textlink="">
      <xdr:nvSpPr>
        <xdr:cNvPr id="149" name="楕円 148">
          <a:extLst>
            <a:ext uri="{FF2B5EF4-FFF2-40B4-BE49-F238E27FC236}">
              <a16:creationId xmlns:a16="http://schemas.microsoft.com/office/drawing/2014/main" id="{75AD2672-6F44-4360-83BC-6B88FF0A6FA3}"/>
            </a:ext>
          </a:extLst>
        </xdr:cNvPr>
        <xdr:cNvSpPr/>
      </xdr:nvSpPr>
      <xdr:spPr>
        <a:xfrm>
          <a:off x="11688445" y="5459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26098</xdr:rowOff>
    </xdr:from>
    <xdr:to>
      <xdr:col>72</xdr:col>
      <xdr:colOff>73025</xdr:colOff>
      <xdr:row>32</xdr:row>
      <xdr:rowOff>145461</xdr:rowOff>
    </xdr:to>
    <xdr:cxnSp macro="">
      <xdr:nvCxnSpPr>
        <xdr:cNvPr id="150" name="直線コネクタ 149">
          <a:extLst>
            <a:ext uri="{FF2B5EF4-FFF2-40B4-BE49-F238E27FC236}">
              <a16:creationId xmlns:a16="http://schemas.microsoft.com/office/drawing/2014/main" id="{C6A1FB7E-FB00-4CF5-A5C4-2AD461B4E2E6}"/>
            </a:ext>
          </a:extLst>
        </xdr:cNvPr>
        <xdr:cNvCxnSpPr/>
      </xdr:nvCxnSpPr>
      <xdr:spPr>
        <a:xfrm flipV="1">
          <a:off x="11739245" y="5390578"/>
          <a:ext cx="670560" cy="1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150295</xdr:rowOff>
    </xdr:from>
    <xdr:to>
      <xdr:col>64</xdr:col>
      <xdr:colOff>123825</xdr:colOff>
      <xdr:row>32</xdr:row>
      <xdr:rowOff>80445</xdr:rowOff>
    </xdr:to>
    <xdr:sp macro="" textlink="">
      <xdr:nvSpPr>
        <xdr:cNvPr id="151" name="楕円 150">
          <a:extLst>
            <a:ext uri="{FF2B5EF4-FFF2-40B4-BE49-F238E27FC236}">
              <a16:creationId xmlns:a16="http://schemas.microsoft.com/office/drawing/2014/main" id="{3E9810F3-00B3-45F1-B968-A73AF9733CAA}"/>
            </a:ext>
          </a:extLst>
        </xdr:cNvPr>
        <xdr:cNvSpPr/>
      </xdr:nvSpPr>
      <xdr:spPr>
        <a:xfrm>
          <a:off x="11017885" y="534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29645</xdr:rowOff>
    </xdr:from>
    <xdr:to>
      <xdr:col>68</xdr:col>
      <xdr:colOff>73025</xdr:colOff>
      <xdr:row>32</xdr:row>
      <xdr:rowOff>145461</xdr:rowOff>
    </xdr:to>
    <xdr:cxnSp macro="">
      <xdr:nvCxnSpPr>
        <xdr:cNvPr id="152" name="直線コネクタ 151">
          <a:extLst>
            <a:ext uri="{FF2B5EF4-FFF2-40B4-BE49-F238E27FC236}">
              <a16:creationId xmlns:a16="http://schemas.microsoft.com/office/drawing/2014/main" id="{10E8C507-53E4-4553-A2A6-50BC91876765}"/>
            </a:ext>
          </a:extLst>
        </xdr:cNvPr>
        <xdr:cNvCxnSpPr/>
      </xdr:nvCxnSpPr>
      <xdr:spPr>
        <a:xfrm>
          <a:off x="11068685" y="5394125"/>
          <a:ext cx="670560" cy="11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133178</xdr:rowOff>
    </xdr:from>
    <xdr:to>
      <xdr:col>60</xdr:col>
      <xdr:colOff>123825</xdr:colOff>
      <xdr:row>32</xdr:row>
      <xdr:rowOff>63328</xdr:rowOff>
    </xdr:to>
    <xdr:sp macro="" textlink="">
      <xdr:nvSpPr>
        <xdr:cNvPr id="153" name="楕円 152">
          <a:extLst>
            <a:ext uri="{FF2B5EF4-FFF2-40B4-BE49-F238E27FC236}">
              <a16:creationId xmlns:a16="http://schemas.microsoft.com/office/drawing/2014/main" id="{E6B5DA3F-2AC0-4D78-B66F-EA8572EC161C}"/>
            </a:ext>
          </a:extLst>
        </xdr:cNvPr>
        <xdr:cNvSpPr/>
      </xdr:nvSpPr>
      <xdr:spPr>
        <a:xfrm>
          <a:off x="10347325" y="5330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12528</xdr:rowOff>
    </xdr:from>
    <xdr:to>
      <xdr:col>64</xdr:col>
      <xdr:colOff>73025</xdr:colOff>
      <xdr:row>32</xdr:row>
      <xdr:rowOff>29645</xdr:rowOff>
    </xdr:to>
    <xdr:cxnSp macro="">
      <xdr:nvCxnSpPr>
        <xdr:cNvPr id="154" name="直線コネクタ 153">
          <a:extLst>
            <a:ext uri="{FF2B5EF4-FFF2-40B4-BE49-F238E27FC236}">
              <a16:creationId xmlns:a16="http://schemas.microsoft.com/office/drawing/2014/main" id="{659FB0E9-E3AB-41D5-A3A3-4B850202A0C8}"/>
            </a:ext>
          </a:extLst>
        </xdr:cNvPr>
        <xdr:cNvCxnSpPr/>
      </xdr:nvCxnSpPr>
      <xdr:spPr>
        <a:xfrm>
          <a:off x="10398125" y="5377008"/>
          <a:ext cx="67056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6711A058-D7CE-4155-98F2-9D91627CBDCF}"/>
            </a:ext>
          </a:extLst>
        </xdr:cNvPr>
        <xdr:cNvSpPr txBox="1"/>
      </xdr:nvSpPr>
      <xdr:spPr>
        <a:xfrm>
          <a:off x="12185092" y="508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6CF1BD5E-D051-465D-8192-B5CD9CD81A51}"/>
            </a:ext>
          </a:extLst>
        </xdr:cNvPr>
        <xdr:cNvSpPr txBox="1"/>
      </xdr:nvSpPr>
      <xdr:spPr>
        <a:xfrm>
          <a:off x="11527232" y="509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22150A63-D4D4-4CCC-B0A1-3E9051565495}"/>
            </a:ext>
          </a:extLst>
        </xdr:cNvPr>
        <xdr:cNvSpPr txBox="1"/>
      </xdr:nvSpPr>
      <xdr:spPr>
        <a:xfrm>
          <a:off x="10856672" y="509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a:extLst>
            <a:ext uri="{FF2B5EF4-FFF2-40B4-BE49-F238E27FC236}">
              <a16:creationId xmlns:a16="http://schemas.microsoft.com/office/drawing/2014/main" id="{D82BDCAD-E56D-465B-A7B5-89E70D7CB70E}"/>
            </a:ext>
          </a:extLst>
        </xdr:cNvPr>
        <xdr:cNvSpPr txBox="1"/>
      </xdr:nvSpPr>
      <xdr:spPr>
        <a:xfrm>
          <a:off x="10186112" y="50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68025</xdr:rowOff>
    </xdr:from>
    <xdr:ext cx="469744" cy="259045"/>
    <xdr:sp macro="" textlink="">
      <xdr:nvSpPr>
        <xdr:cNvPr id="159" name="n_1mainValue債務償還比率">
          <a:extLst>
            <a:ext uri="{FF2B5EF4-FFF2-40B4-BE49-F238E27FC236}">
              <a16:creationId xmlns:a16="http://schemas.microsoft.com/office/drawing/2014/main" id="{441BEE48-06B9-4700-BE1F-C964276D14FD}"/>
            </a:ext>
          </a:extLst>
        </xdr:cNvPr>
        <xdr:cNvSpPr txBox="1"/>
      </xdr:nvSpPr>
      <xdr:spPr>
        <a:xfrm>
          <a:off x="12185092" y="543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15938</xdr:rowOff>
    </xdr:from>
    <xdr:ext cx="469744" cy="259045"/>
    <xdr:sp macro="" textlink="">
      <xdr:nvSpPr>
        <xdr:cNvPr id="160" name="n_2mainValue債務償還比率">
          <a:extLst>
            <a:ext uri="{FF2B5EF4-FFF2-40B4-BE49-F238E27FC236}">
              <a16:creationId xmlns:a16="http://schemas.microsoft.com/office/drawing/2014/main" id="{197A4EE9-1B65-4148-AAE3-A4709D86B2DF}"/>
            </a:ext>
          </a:extLst>
        </xdr:cNvPr>
        <xdr:cNvSpPr txBox="1"/>
      </xdr:nvSpPr>
      <xdr:spPr>
        <a:xfrm>
          <a:off x="11527232" y="554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71572</xdr:rowOff>
    </xdr:from>
    <xdr:ext cx="469744" cy="259045"/>
    <xdr:sp macro="" textlink="">
      <xdr:nvSpPr>
        <xdr:cNvPr id="161" name="n_3mainValue債務償還比率">
          <a:extLst>
            <a:ext uri="{FF2B5EF4-FFF2-40B4-BE49-F238E27FC236}">
              <a16:creationId xmlns:a16="http://schemas.microsoft.com/office/drawing/2014/main" id="{1B84E222-4AF1-469E-B7D4-100135AE5828}"/>
            </a:ext>
          </a:extLst>
        </xdr:cNvPr>
        <xdr:cNvSpPr txBox="1"/>
      </xdr:nvSpPr>
      <xdr:spPr>
        <a:xfrm>
          <a:off x="10856672" y="543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54455</xdr:rowOff>
    </xdr:from>
    <xdr:ext cx="469744" cy="259045"/>
    <xdr:sp macro="" textlink="">
      <xdr:nvSpPr>
        <xdr:cNvPr id="162" name="n_4mainValue債務償還比率">
          <a:extLst>
            <a:ext uri="{FF2B5EF4-FFF2-40B4-BE49-F238E27FC236}">
              <a16:creationId xmlns:a16="http://schemas.microsoft.com/office/drawing/2014/main" id="{96B3E32A-9E66-4A52-A88B-3D360CC11001}"/>
            </a:ext>
          </a:extLst>
        </xdr:cNvPr>
        <xdr:cNvSpPr txBox="1"/>
      </xdr:nvSpPr>
      <xdr:spPr>
        <a:xfrm>
          <a:off x="10186112" y="541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4CDF50F-96E9-4E4C-8C4E-76499D4BDD3C}"/>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228D8AF-DAA4-43EA-AE07-D3DF3B030BE5}"/>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9DF329A-0E0A-4D6D-92D6-C2DBF993E048}"/>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4BDD421-FC4C-4463-A1D1-AE4216E46562}"/>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B62A077-8234-4318-A5A5-0B4B2B29D90B}"/>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135BBFB-F868-4AEC-B0DE-BF33942940C3}"/>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73220D-97FD-4C01-88DC-88A44C0812A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A15DBE-6A83-44CF-A0A4-55B1B270343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6B29FB-19F2-46CA-87B9-F55C8DA3741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CDD8E4-65E3-45E4-8890-E42AEFFF212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7795B9-3F4D-4A24-8CB8-9036940316D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1196FF-2593-4CA7-B64D-5E2CAE41DC7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A386D0-0B71-4956-B1E0-0775E66D260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B187CE-4709-4176-8D8E-07FF7F09120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33CBFA-7573-4A58-BFCC-FCC69EDE586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BA3B70-0027-46C7-BD72-0E5ABCD802C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57,981
57,432
188.61
37,608,565
36,440,534
878,043
18,333,181
42,782,318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46CBED-6DAB-4B98-9DA2-79E33106AB7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A1266C-2F62-433E-892E-E231D9276BF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B153A3-A7AF-4897-BE43-9B0E0132A27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C313E7-2BA6-467F-8959-22FFAC8915B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33E624-BD96-4E16-BACC-0E20142949E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76879C-CC53-4C14-889F-15B0A5A8CD1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EAB469-E9A3-44E2-867B-0B2CF56CC05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2163A6-E084-487D-9F8B-CBDD52FB4CB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AF1237-CBD5-45ED-9884-691BD259010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8906FD-E2B6-4E42-BFA3-27F4E012B36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0215B6-193F-4F15-9D4F-143F1BA94CE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4911C0-9B7A-4663-8F25-EE8A5C0266C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7B7046-8711-47E3-8851-A6CD63C3283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6704F1-D212-45F6-AAEA-C8CE88F222A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ECCF61-1385-4E0B-8E7E-38BB407386F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C8402EE-5AF3-49E0-97D2-F562F2FB586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6FB2EC-CB3B-4104-A9CE-2D33B3EA378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5B9CF9-5260-4EE6-9AEE-61EF80AED63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56E46F-EA37-4359-BFC3-07A6DD95621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E21DAF-D59C-444E-A266-D3BECD2AD0F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F4A2EED-35A4-40E5-9183-1175E12CF94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FA2FD9-B46C-44BC-8C3E-DF27174F465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6C1D67-3035-44F5-AFDF-6B67CFFEE4E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625E0A-616C-4B4B-8304-F6BF16EFAEF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E03196-5C15-4722-9BDF-38165BDB834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F7BB6F-26D8-43A3-89D0-4355C56CE87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E9E4BE-5A9A-4D74-8C9E-9A9BD40622B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A7A7CD-B0F2-4F45-AB05-C1B4C0DD01F2}"/>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479E8D4-F776-49AA-8C5E-0C35C56D1A6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82D1104-C183-4900-8754-423C2009EB4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895EE7-801E-4544-8BA3-83FA75A53C2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57B1855-FECA-45F0-9CB1-BACE93AFADE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DCA2681-8A3E-45C9-9F10-37130F9E860B}"/>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4BF1FE7-23E0-45A9-B9FA-F05D75B684EA}"/>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A732D8F-FFDC-4941-A6F4-F72C8C7CF92F}"/>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043ED34-B9B4-460B-B297-78B8A265FE85}"/>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2371713-269F-4C0D-A1AD-80551C833C2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7BD02D9-3669-42EF-8958-A8B3B70766C5}"/>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7842D95-9387-4ED2-B486-5A546F70CBCC}"/>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E6E29E3-D7E4-4B96-B2DD-8F372FA9C4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9A95344-9544-49B1-9870-13523474F4C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56985E2-FAC3-4E16-8C39-3A8696048DA8}"/>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B203FC-5B46-49D7-8AB5-684DC308403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EA884DB-177B-49BB-AE0E-E27762BD923E}"/>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3F2B13C-38AE-4D48-9555-B52B2544AE2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B78C6923-225C-4AD5-9DA9-68FC1F483002}"/>
            </a:ext>
          </a:extLst>
        </xdr:cNvPr>
        <xdr:cNvCxnSpPr/>
      </xdr:nvCxnSpPr>
      <xdr:spPr>
        <a:xfrm flipV="1">
          <a:off x="4086225" y="565594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76A16176-310A-439D-B84C-E926D0775963}"/>
            </a:ext>
          </a:extLst>
        </xdr:cNvPr>
        <xdr:cNvSpPr txBox="1"/>
      </xdr:nvSpPr>
      <xdr:spPr>
        <a:xfrm>
          <a:off x="412496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85F965A8-8025-410F-A1D4-69EAADEBE8D7}"/>
            </a:ext>
          </a:extLst>
        </xdr:cNvPr>
        <xdr:cNvCxnSpPr/>
      </xdr:nvCxnSpPr>
      <xdr:spPr>
        <a:xfrm>
          <a:off x="4020820" y="689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709CF36C-D4A4-4CE9-A15C-6FAF8A3EBB17}"/>
            </a:ext>
          </a:extLst>
        </xdr:cNvPr>
        <xdr:cNvSpPr txBox="1"/>
      </xdr:nvSpPr>
      <xdr:spPr>
        <a:xfrm>
          <a:off x="4124960" y="543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22599FCD-6A22-414A-883B-AF0FE29DBC9E}"/>
            </a:ext>
          </a:extLst>
        </xdr:cNvPr>
        <xdr:cNvCxnSpPr/>
      </xdr:nvCxnSpPr>
      <xdr:spPr>
        <a:xfrm>
          <a:off x="402082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A296E3AB-860F-442E-96F6-988A7973A05C}"/>
            </a:ext>
          </a:extLst>
        </xdr:cNvPr>
        <xdr:cNvSpPr txBox="1"/>
      </xdr:nvSpPr>
      <xdr:spPr>
        <a:xfrm>
          <a:off x="412496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E8B12F64-B101-4187-B8CD-FC55001D7048}"/>
            </a:ext>
          </a:extLst>
        </xdr:cNvPr>
        <xdr:cNvSpPr/>
      </xdr:nvSpPr>
      <xdr:spPr>
        <a:xfrm>
          <a:off x="403606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4EBF7B86-8AFD-4AC9-AB00-D3861DE55E55}"/>
            </a:ext>
          </a:extLst>
        </xdr:cNvPr>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5D541928-E4E9-460E-9A15-E0B3CC51CA58}"/>
            </a:ext>
          </a:extLst>
        </xdr:cNvPr>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32077F14-0395-4D94-8E22-9929F5387716}"/>
            </a:ext>
          </a:extLst>
        </xdr:cNvPr>
        <xdr:cNvSpPr/>
      </xdr:nvSpPr>
      <xdr:spPr>
        <a:xfrm>
          <a:off x="173990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C3D0A753-E127-4757-915C-A4260F4DC75A}"/>
            </a:ext>
          </a:extLst>
        </xdr:cNvPr>
        <xdr:cNvSpPr/>
      </xdr:nvSpPr>
      <xdr:spPr>
        <a:xfrm>
          <a:off x="965200" y="6279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006B67-C0AF-4625-952F-0B0CF3A68F8B}"/>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E2C288-62DE-4751-9307-AD1CF85E960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7EB835-E64F-4A92-8A34-1CBB28D3800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BA62328-7CB4-47CE-B560-637C02ADABD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D329BEF-0000-45EB-BD76-FAD822A816E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a:extLst>
            <a:ext uri="{FF2B5EF4-FFF2-40B4-BE49-F238E27FC236}">
              <a16:creationId xmlns:a16="http://schemas.microsoft.com/office/drawing/2014/main" id="{160CD074-05AC-417D-8245-AB6398160D0D}"/>
            </a:ext>
          </a:extLst>
        </xdr:cNvPr>
        <xdr:cNvSpPr/>
      </xdr:nvSpPr>
      <xdr:spPr>
        <a:xfrm>
          <a:off x="4036060" y="6283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4" name="【道路】&#10;有形固定資産減価償却率該当値テキスト">
          <a:extLst>
            <a:ext uri="{FF2B5EF4-FFF2-40B4-BE49-F238E27FC236}">
              <a16:creationId xmlns:a16="http://schemas.microsoft.com/office/drawing/2014/main" id="{BB1E168E-41AA-4715-906A-CBA420CD34D8}"/>
            </a:ext>
          </a:extLst>
        </xdr:cNvPr>
        <xdr:cNvSpPr txBox="1"/>
      </xdr:nvSpPr>
      <xdr:spPr>
        <a:xfrm>
          <a:off x="412496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5" name="楕円 74">
          <a:extLst>
            <a:ext uri="{FF2B5EF4-FFF2-40B4-BE49-F238E27FC236}">
              <a16:creationId xmlns:a16="http://schemas.microsoft.com/office/drawing/2014/main" id="{D116B2BD-FCFB-4DFE-94E1-8F94BFE0EAE0}"/>
            </a:ext>
          </a:extLst>
        </xdr:cNvPr>
        <xdr:cNvSpPr/>
      </xdr:nvSpPr>
      <xdr:spPr>
        <a:xfrm>
          <a:off x="3312160" y="6268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131445</xdr:rowOff>
    </xdr:to>
    <xdr:cxnSp macro="">
      <xdr:nvCxnSpPr>
        <xdr:cNvPr id="76" name="直線コネクタ 75">
          <a:extLst>
            <a:ext uri="{FF2B5EF4-FFF2-40B4-BE49-F238E27FC236}">
              <a16:creationId xmlns:a16="http://schemas.microsoft.com/office/drawing/2014/main" id="{4ACB0067-D69C-45D6-932C-E89F33139845}"/>
            </a:ext>
          </a:extLst>
        </xdr:cNvPr>
        <xdr:cNvCxnSpPr/>
      </xdr:nvCxnSpPr>
      <xdr:spPr>
        <a:xfrm>
          <a:off x="3355340" y="631888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7" name="楕円 76">
          <a:extLst>
            <a:ext uri="{FF2B5EF4-FFF2-40B4-BE49-F238E27FC236}">
              <a16:creationId xmlns:a16="http://schemas.microsoft.com/office/drawing/2014/main" id="{EBE92CB1-FAF7-4687-BB4F-999F12AA5A03}"/>
            </a:ext>
          </a:extLst>
        </xdr:cNvPr>
        <xdr:cNvSpPr/>
      </xdr:nvSpPr>
      <xdr:spPr>
        <a:xfrm>
          <a:off x="25146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118110</xdr:rowOff>
    </xdr:to>
    <xdr:cxnSp macro="">
      <xdr:nvCxnSpPr>
        <xdr:cNvPr id="78" name="直線コネクタ 77">
          <a:extLst>
            <a:ext uri="{FF2B5EF4-FFF2-40B4-BE49-F238E27FC236}">
              <a16:creationId xmlns:a16="http://schemas.microsoft.com/office/drawing/2014/main" id="{5B286362-CF8E-4136-8BCC-36130BAC2FB5}"/>
            </a:ext>
          </a:extLst>
        </xdr:cNvPr>
        <xdr:cNvCxnSpPr/>
      </xdr:nvCxnSpPr>
      <xdr:spPr>
        <a:xfrm flipV="1">
          <a:off x="2565400" y="631888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a:extLst>
            <a:ext uri="{FF2B5EF4-FFF2-40B4-BE49-F238E27FC236}">
              <a16:creationId xmlns:a16="http://schemas.microsoft.com/office/drawing/2014/main" id="{75D093CE-C182-4F7D-AD69-579417CBA89D}"/>
            </a:ext>
          </a:extLst>
        </xdr:cNvPr>
        <xdr:cNvSpPr/>
      </xdr:nvSpPr>
      <xdr:spPr>
        <a:xfrm>
          <a:off x="17399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118110</xdr:rowOff>
    </xdr:to>
    <xdr:cxnSp macro="">
      <xdr:nvCxnSpPr>
        <xdr:cNvPr id="80" name="直線コネクタ 79">
          <a:extLst>
            <a:ext uri="{FF2B5EF4-FFF2-40B4-BE49-F238E27FC236}">
              <a16:creationId xmlns:a16="http://schemas.microsoft.com/office/drawing/2014/main" id="{44A9CC09-08E7-499F-BBE9-59EAC2B5E8BC}"/>
            </a:ext>
          </a:extLst>
        </xdr:cNvPr>
        <xdr:cNvCxnSpPr/>
      </xdr:nvCxnSpPr>
      <xdr:spPr>
        <a:xfrm>
          <a:off x="1790700" y="629221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1" name="楕円 80">
          <a:extLst>
            <a:ext uri="{FF2B5EF4-FFF2-40B4-BE49-F238E27FC236}">
              <a16:creationId xmlns:a16="http://schemas.microsoft.com/office/drawing/2014/main" id="{DDC8D3DE-50CC-4CFC-8600-21455712AD50}"/>
            </a:ext>
          </a:extLst>
        </xdr:cNvPr>
        <xdr:cNvSpPr/>
      </xdr:nvSpPr>
      <xdr:spPr>
        <a:xfrm>
          <a:off x="965200" y="620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89535</xdr:rowOff>
    </xdr:to>
    <xdr:cxnSp macro="">
      <xdr:nvCxnSpPr>
        <xdr:cNvPr id="82" name="直線コネクタ 81">
          <a:extLst>
            <a:ext uri="{FF2B5EF4-FFF2-40B4-BE49-F238E27FC236}">
              <a16:creationId xmlns:a16="http://schemas.microsoft.com/office/drawing/2014/main" id="{20649F34-CEAB-44FB-BA21-F95A14879973}"/>
            </a:ext>
          </a:extLst>
        </xdr:cNvPr>
        <xdr:cNvCxnSpPr/>
      </xdr:nvCxnSpPr>
      <xdr:spPr>
        <a:xfrm>
          <a:off x="1008380" y="625983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5CB0586F-20A2-43DE-B02D-C61707FDB6F0}"/>
            </a:ext>
          </a:extLst>
        </xdr:cNvPr>
        <xdr:cNvSpPr txBox="1"/>
      </xdr:nvSpPr>
      <xdr:spPr>
        <a:xfrm>
          <a:off x="317056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6D4913A1-F3F9-43DB-9C5D-043DBCB01AFC}"/>
            </a:ext>
          </a:extLst>
        </xdr:cNvPr>
        <xdr:cNvSpPr txBox="1"/>
      </xdr:nvSpPr>
      <xdr:spPr>
        <a:xfrm>
          <a:off x="238570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9D3E2CF1-1264-45C7-AAB6-BE1ED7D999F9}"/>
            </a:ext>
          </a:extLst>
        </xdr:cNvPr>
        <xdr:cNvSpPr txBox="1"/>
      </xdr:nvSpPr>
      <xdr:spPr>
        <a:xfrm>
          <a:off x="161100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C38AB1F7-C631-459C-8BF7-0D40D9D1DE29}"/>
            </a:ext>
          </a:extLst>
        </xdr:cNvPr>
        <xdr:cNvSpPr txBox="1"/>
      </xdr:nvSpPr>
      <xdr:spPr>
        <a:xfrm>
          <a:off x="8363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87" name="n_1mainValue【道路】&#10;有形固定資産減価償却率">
          <a:extLst>
            <a:ext uri="{FF2B5EF4-FFF2-40B4-BE49-F238E27FC236}">
              <a16:creationId xmlns:a16="http://schemas.microsoft.com/office/drawing/2014/main" id="{350D0D3F-1452-48A3-B653-4A9C8E8A5B58}"/>
            </a:ext>
          </a:extLst>
        </xdr:cNvPr>
        <xdr:cNvSpPr txBox="1"/>
      </xdr:nvSpPr>
      <xdr:spPr>
        <a:xfrm>
          <a:off x="317056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8" name="n_2mainValue【道路】&#10;有形固定資産減価償却率">
          <a:extLst>
            <a:ext uri="{FF2B5EF4-FFF2-40B4-BE49-F238E27FC236}">
              <a16:creationId xmlns:a16="http://schemas.microsoft.com/office/drawing/2014/main" id="{F324161A-E10B-4ECE-A508-E1BE618E9232}"/>
            </a:ext>
          </a:extLst>
        </xdr:cNvPr>
        <xdr:cNvSpPr txBox="1"/>
      </xdr:nvSpPr>
      <xdr:spPr>
        <a:xfrm>
          <a:off x="238570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id="{27697783-428B-4427-8365-979F8AA4A605}"/>
            </a:ext>
          </a:extLst>
        </xdr:cNvPr>
        <xdr:cNvSpPr txBox="1"/>
      </xdr:nvSpPr>
      <xdr:spPr>
        <a:xfrm>
          <a:off x="161100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90" name="n_4mainValue【道路】&#10;有形固定資産減価償却率">
          <a:extLst>
            <a:ext uri="{FF2B5EF4-FFF2-40B4-BE49-F238E27FC236}">
              <a16:creationId xmlns:a16="http://schemas.microsoft.com/office/drawing/2014/main" id="{FC641EE2-46C3-4955-B940-49FA296F49D7}"/>
            </a:ext>
          </a:extLst>
        </xdr:cNvPr>
        <xdr:cNvSpPr txBox="1"/>
      </xdr:nvSpPr>
      <xdr:spPr>
        <a:xfrm>
          <a:off x="83630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AB261AA-1509-406B-8BBB-70ABEE17735E}"/>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7B48FD8-D8BA-4806-85D2-42E8CD741A5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8B78EC9-0E29-4CFB-B5C7-D35F12E847D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5C004FF-4C22-4696-B7F6-D6275066C76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8403D60-3E9E-4D24-B223-23FE961C4B0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6333F18-6D04-4392-9ADF-B1AF822B8D7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60C9A7B-15CD-460E-B2F8-4B6452DAB3E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356D5D5-3170-4C96-A965-CF145697369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E6F69FE-AE3E-4033-A45C-EE6889CF247B}"/>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AF61392-61D7-4455-8168-F7687C68FF5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2A6CA83-91FE-4128-ABBF-683D73557EA8}"/>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87410BD-CCBF-4358-909E-422C76E792C6}"/>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33400329-629B-4F65-BE61-898B91FF7B8A}"/>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4BAF0C99-3A97-4A46-9999-E8693C9C9F89}"/>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12EFD50F-B3F9-4328-8CFC-DC8FCEB06AA3}"/>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F5B7718C-76C5-4D9A-B202-3362080ED6AD}"/>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175CFC73-9F11-49A0-9995-8A49A0A61742}"/>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E016D1A-9012-456F-8262-71279A1EDBFF}"/>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9813767B-5B9D-49A3-B3BB-DE9B6236D041}"/>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A5001325-BFC3-41C7-9C1B-81BEC52666B2}"/>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A4FC1471-547A-459E-B48D-2BF6530059F3}"/>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D69D3ECC-71B7-4D73-A7EC-B41C5415C0C0}"/>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4A1A8C5-0DA7-4D2E-9FD5-D829172D596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D7562355-D7BB-4896-B98C-70FD3891B01C}"/>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C504681-4BBC-4ED8-BAA9-9E5BFCE13F3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3EE3C969-E0BB-48F7-8749-89897DEAC827}"/>
            </a:ext>
          </a:extLst>
        </xdr:cNvPr>
        <xdr:cNvCxnSpPr/>
      </xdr:nvCxnSpPr>
      <xdr:spPr>
        <a:xfrm flipV="1">
          <a:off x="9219565" y="5679316"/>
          <a:ext cx="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756BA0E0-0441-4184-81A3-4D72E8DDAA2C}"/>
            </a:ext>
          </a:extLst>
        </xdr:cNvPr>
        <xdr:cNvSpPr txBox="1"/>
      </xdr:nvSpPr>
      <xdr:spPr>
        <a:xfrm>
          <a:off x="9258300" y="694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3FE76B42-7E06-4CE3-9015-86C44120505D}"/>
            </a:ext>
          </a:extLst>
        </xdr:cNvPr>
        <xdr:cNvCxnSpPr/>
      </xdr:nvCxnSpPr>
      <xdr:spPr>
        <a:xfrm>
          <a:off x="9154160" y="6937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1285F690-FDDE-4902-876A-E60ED5083387}"/>
            </a:ext>
          </a:extLst>
        </xdr:cNvPr>
        <xdr:cNvSpPr txBox="1"/>
      </xdr:nvSpPr>
      <xdr:spPr>
        <a:xfrm>
          <a:off x="9258300" y="54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504DA425-B601-43DD-88E0-2C356ADE241E}"/>
            </a:ext>
          </a:extLst>
        </xdr:cNvPr>
        <xdr:cNvCxnSpPr/>
      </xdr:nvCxnSpPr>
      <xdr:spPr>
        <a:xfrm>
          <a:off x="9154160" y="5679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C1D23DB5-BAFE-4334-ABFF-75A8B43211C0}"/>
            </a:ext>
          </a:extLst>
        </xdr:cNvPr>
        <xdr:cNvSpPr txBox="1"/>
      </xdr:nvSpPr>
      <xdr:spPr>
        <a:xfrm>
          <a:off x="9258300" y="622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2B60E6A-6F19-4768-8A5E-2123D5D5AA92}"/>
            </a:ext>
          </a:extLst>
        </xdr:cNvPr>
        <xdr:cNvSpPr/>
      </xdr:nvSpPr>
      <xdr:spPr>
        <a:xfrm>
          <a:off x="9192260" y="6373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7EAA77A3-2CC3-4C8C-A09B-34009B2BEAD3}"/>
            </a:ext>
          </a:extLst>
        </xdr:cNvPr>
        <xdr:cNvSpPr/>
      </xdr:nvSpPr>
      <xdr:spPr>
        <a:xfrm>
          <a:off x="8445500" y="6486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F35366CF-1F7B-45C6-9772-6818896B5875}"/>
            </a:ext>
          </a:extLst>
        </xdr:cNvPr>
        <xdr:cNvSpPr/>
      </xdr:nvSpPr>
      <xdr:spPr>
        <a:xfrm>
          <a:off x="7670800" y="6470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B910C6F6-D10F-40E8-AC16-5D1E0A8B45A7}"/>
            </a:ext>
          </a:extLst>
        </xdr:cNvPr>
        <xdr:cNvSpPr/>
      </xdr:nvSpPr>
      <xdr:spPr>
        <a:xfrm>
          <a:off x="687324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4A994D1A-4A23-4899-B55E-3944813551D6}"/>
            </a:ext>
          </a:extLst>
        </xdr:cNvPr>
        <xdr:cNvSpPr/>
      </xdr:nvSpPr>
      <xdr:spPr>
        <a:xfrm>
          <a:off x="6098540" y="6507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304C99C-B254-4F5F-B502-5E323AA9080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D77A30B-9526-47B4-83C1-4A2E9495284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41A99FB-B5E5-4EC0-98CD-ED64E688127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3689C9C-370A-4BC0-91AB-C03AA9128F4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A315AFC-9A36-49A1-A42E-05FD6F5ED683}"/>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73275</xdr:rowOff>
    </xdr:from>
    <xdr:to>
      <xdr:col>55</xdr:col>
      <xdr:colOff>50800</xdr:colOff>
      <xdr:row>39</xdr:row>
      <xdr:rowOff>3425</xdr:rowOff>
    </xdr:to>
    <xdr:sp macro="" textlink="">
      <xdr:nvSpPr>
        <xdr:cNvPr id="132" name="楕円 131">
          <a:extLst>
            <a:ext uri="{FF2B5EF4-FFF2-40B4-BE49-F238E27FC236}">
              <a16:creationId xmlns:a16="http://schemas.microsoft.com/office/drawing/2014/main" id="{604EB0F5-0948-4016-9642-9F5045553689}"/>
            </a:ext>
          </a:extLst>
        </xdr:cNvPr>
        <xdr:cNvSpPr/>
      </xdr:nvSpPr>
      <xdr:spPr>
        <a:xfrm>
          <a:off x="9192260" y="6443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51702</xdr:rowOff>
    </xdr:from>
    <xdr:ext cx="534377" cy="259045"/>
    <xdr:sp macro="" textlink="">
      <xdr:nvSpPr>
        <xdr:cNvPr id="133" name="【道路】&#10;一人当たり延長該当値テキスト">
          <a:extLst>
            <a:ext uri="{FF2B5EF4-FFF2-40B4-BE49-F238E27FC236}">
              <a16:creationId xmlns:a16="http://schemas.microsoft.com/office/drawing/2014/main" id="{B90DDBEA-F0E0-4856-9940-02441A0C05AC}"/>
            </a:ext>
          </a:extLst>
        </xdr:cNvPr>
        <xdr:cNvSpPr txBox="1"/>
      </xdr:nvSpPr>
      <xdr:spPr>
        <a:xfrm>
          <a:off x="9258300" y="642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77521</xdr:rowOff>
    </xdr:from>
    <xdr:to>
      <xdr:col>50</xdr:col>
      <xdr:colOff>165100</xdr:colOff>
      <xdr:row>39</xdr:row>
      <xdr:rowOff>7671</xdr:rowOff>
    </xdr:to>
    <xdr:sp macro="" textlink="">
      <xdr:nvSpPr>
        <xdr:cNvPr id="134" name="楕円 133">
          <a:extLst>
            <a:ext uri="{FF2B5EF4-FFF2-40B4-BE49-F238E27FC236}">
              <a16:creationId xmlns:a16="http://schemas.microsoft.com/office/drawing/2014/main" id="{8E46C62E-9D54-4A16-9F8F-64E77072A79E}"/>
            </a:ext>
          </a:extLst>
        </xdr:cNvPr>
        <xdr:cNvSpPr/>
      </xdr:nvSpPr>
      <xdr:spPr>
        <a:xfrm>
          <a:off x="8445500" y="6447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124075</xdr:rowOff>
    </xdr:from>
    <xdr:to>
      <xdr:col>55</xdr:col>
      <xdr:colOff>0</xdr:colOff>
      <xdr:row>38</xdr:row>
      <xdr:rowOff>128321</xdr:rowOff>
    </xdr:to>
    <xdr:cxnSp macro="">
      <xdr:nvCxnSpPr>
        <xdr:cNvPr id="135" name="直線コネクタ 134">
          <a:extLst>
            <a:ext uri="{FF2B5EF4-FFF2-40B4-BE49-F238E27FC236}">
              <a16:creationId xmlns:a16="http://schemas.microsoft.com/office/drawing/2014/main" id="{3C6FC4D2-FBCB-41EC-ADBF-B5D59BBE1019}"/>
            </a:ext>
          </a:extLst>
        </xdr:cNvPr>
        <xdr:cNvCxnSpPr/>
      </xdr:nvCxnSpPr>
      <xdr:spPr>
        <a:xfrm flipV="1">
          <a:off x="8496300" y="6494395"/>
          <a:ext cx="7239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84020</xdr:rowOff>
    </xdr:from>
    <xdr:to>
      <xdr:col>46</xdr:col>
      <xdr:colOff>38100</xdr:colOff>
      <xdr:row>39</xdr:row>
      <xdr:rowOff>14170</xdr:rowOff>
    </xdr:to>
    <xdr:sp macro="" textlink="">
      <xdr:nvSpPr>
        <xdr:cNvPr id="136" name="楕円 135">
          <a:extLst>
            <a:ext uri="{FF2B5EF4-FFF2-40B4-BE49-F238E27FC236}">
              <a16:creationId xmlns:a16="http://schemas.microsoft.com/office/drawing/2014/main" id="{BA50D566-39C1-4C93-8DE9-55D1A5D8D36B}"/>
            </a:ext>
          </a:extLst>
        </xdr:cNvPr>
        <xdr:cNvSpPr/>
      </xdr:nvSpPr>
      <xdr:spPr>
        <a:xfrm>
          <a:off x="7670800" y="6454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128321</xdr:rowOff>
    </xdr:from>
    <xdr:to>
      <xdr:col>50</xdr:col>
      <xdr:colOff>114300</xdr:colOff>
      <xdr:row>38</xdr:row>
      <xdr:rowOff>134820</xdr:rowOff>
    </xdr:to>
    <xdr:cxnSp macro="">
      <xdr:nvCxnSpPr>
        <xdr:cNvPr id="137" name="直線コネクタ 136">
          <a:extLst>
            <a:ext uri="{FF2B5EF4-FFF2-40B4-BE49-F238E27FC236}">
              <a16:creationId xmlns:a16="http://schemas.microsoft.com/office/drawing/2014/main" id="{15CC4AE0-FC94-4C69-ADD1-4366DFDC59A3}"/>
            </a:ext>
          </a:extLst>
        </xdr:cNvPr>
        <xdr:cNvCxnSpPr/>
      </xdr:nvCxnSpPr>
      <xdr:spPr>
        <a:xfrm flipV="1">
          <a:off x="7713980" y="6498641"/>
          <a:ext cx="78232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89996</xdr:rowOff>
    </xdr:from>
    <xdr:to>
      <xdr:col>41</xdr:col>
      <xdr:colOff>101600</xdr:colOff>
      <xdr:row>39</xdr:row>
      <xdr:rowOff>20146</xdr:rowOff>
    </xdr:to>
    <xdr:sp macro="" textlink="">
      <xdr:nvSpPr>
        <xdr:cNvPr id="138" name="楕円 137">
          <a:extLst>
            <a:ext uri="{FF2B5EF4-FFF2-40B4-BE49-F238E27FC236}">
              <a16:creationId xmlns:a16="http://schemas.microsoft.com/office/drawing/2014/main" id="{2EA83DB4-CE70-4138-A1D2-98DB621D016B}"/>
            </a:ext>
          </a:extLst>
        </xdr:cNvPr>
        <xdr:cNvSpPr/>
      </xdr:nvSpPr>
      <xdr:spPr>
        <a:xfrm>
          <a:off x="6873240" y="6460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134820</xdr:rowOff>
    </xdr:from>
    <xdr:to>
      <xdr:col>45</xdr:col>
      <xdr:colOff>177800</xdr:colOff>
      <xdr:row>38</xdr:row>
      <xdr:rowOff>140796</xdr:rowOff>
    </xdr:to>
    <xdr:cxnSp macro="">
      <xdr:nvCxnSpPr>
        <xdr:cNvPr id="139" name="直線コネクタ 138">
          <a:extLst>
            <a:ext uri="{FF2B5EF4-FFF2-40B4-BE49-F238E27FC236}">
              <a16:creationId xmlns:a16="http://schemas.microsoft.com/office/drawing/2014/main" id="{B7CC475F-4E28-4D17-BF51-274F72AC23A2}"/>
            </a:ext>
          </a:extLst>
        </xdr:cNvPr>
        <xdr:cNvCxnSpPr/>
      </xdr:nvCxnSpPr>
      <xdr:spPr>
        <a:xfrm flipV="1">
          <a:off x="6924040" y="6505140"/>
          <a:ext cx="78994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92673</xdr:rowOff>
    </xdr:from>
    <xdr:to>
      <xdr:col>36</xdr:col>
      <xdr:colOff>165100</xdr:colOff>
      <xdr:row>39</xdr:row>
      <xdr:rowOff>22823</xdr:rowOff>
    </xdr:to>
    <xdr:sp macro="" textlink="">
      <xdr:nvSpPr>
        <xdr:cNvPr id="140" name="楕円 139">
          <a:extLst>
            <a:ext uri="{FF2B5EF4-FFF2-40B4-BE49-F238E27FC236}">
              <a16:creationId xmlns:a16="http://schemas.microsoft.com/office/drawing/2014/main" id="{DA166BA6-2280-4E04-883B-ABCF05EBBABA}"/>
            </a:ext>
          </a:extLst>
        </xdr:cNvPr>
        <xdr:cNvSpPr/>
      </xdr:nvSpPr>
      <xdr:spPr>
        <a:xfrm>
          <a:off x="6098540" y="6462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140796</xdr:rowOff>
    </xdr:from>
    <xdr:to>
      <xdr:col>41</xdr:col>
      <xdr:colOff>50800</xdr:colOff>
      <xdr:row>38</xdr:row>
      <xdr:rowOff>143473</xdr:rowOff>
    </xdr:to>
    <xdr:cxnSp macro="">
      <xdr:nvCxnSpPr>
        <xdr:cNvPr id="141" name="直線コネクタ 140">
          <a:extLst>
            <a:ext uri="{FF2B5EF4-FFF2-40B4-BE49-F238E27FC236}">
              <a16:creationId xmlns:a16="http://schemas.microsoft.com/office/drawing/2014/main" id="{FBB2936A-955C-448C-B9A9-045355ED8070}"/>
            </a:ext>
          </a:extLst>
        </xdr:cNvPr>
        <xdr:cNvCxnSpPr/>
      </xdr:nvCxnSpPr>
      <xdr:spPr>
        <a:xfrm flipV="1">
          <a:off x="6149340" y="6511116"/>
          <a:ext cx="7747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7485A1CD-BC13-4980-871A-A0876271D3D9}"/>
            </a:ext>
          </a:extLst>
        </xdr:cNvPr>
        <xdr:cNvSpPr txBox="1"/>
      </xdr:nvSpPr>
      <xdr:spPr>
        <a:xfrm>
          <a:off x="8239271" y="65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566517EB-13F8-47AB-A55D-534123CDA040}"/>
            </a:ext>
          </a:extLst>
        </xdr:cNvPr>
        <xdr:cNvSpPr txBox="1"/>
      </xdr:nvSpPr>
      <xdr:spPr>
        <a:xfrm>
          <a:off x="7477271" y="65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806A6696-A0B4-4884-BF74-92E6A239AA18}"/>
            </a:ext>
          </a:extLst>
        </xdr:cNvPr>
        <xdr:cNvSpPr txBox="1"/>
      </xdr:nvSpPr>
      <xdr:spPr>
        <a:xfrm>
          <a:off x="6702571" y="65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2CB39A37-B70A-4592-80BC-F34DDFC4221E}"/>
            </a:ext>
          </a:extLst>
        </xdr:cNvPr>
        <xdr:cNvSpPr txBox="1"/>
      </xdr:nvSpPr>
      <xdr:spPr>
        <a:xfrm>
          <a:off x="5905011" y="65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24198</xdr:rowOff>
    </xdr:from>
    <xdr:ext cx="534377" cy="259045"/>
    <xdr:sp macro="" textlink="">
      <xdr:nvSpPr>
        <xdr:cNvPr id="146" name="n_1mainValue【道路】&#10;一人当たり延長">
          <a:extLst>
            <a:ext uri="{FF2B5EF4-FFF2-40B4-BE49-F238E27FC236}">
              <a16:creationId xmlns:a16="http://schemas.microsoft.com/office/drawing/2014/main" id="{5688E184-6D6D-4A55-BAA6-E0AD542B9D8F}"/>
            </a:ext>
          </a:extLst>
        </xdr:cNvPr>
        <xdr:cNvSpPr txBox="1"/>
      </xdr:nvSpPr>
      <xdr:spPr>
        <a:xfrm>
          <a:off x="8239271" y="62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30697</xdr:rowOff>
    </xdr:from>
    <xdr:ext cx="534377" cy="259045"/>
    <xdr:sp macro="" textlink="">
      <xdr:nvSpPr>
        <xdr:cNvPr id="147" name="n_2mainValue【道路】&#10;一人当たり延長">
          <a:extLst>
            <a:ext uri="{FF2B5EF4-FFF2-40B4-BE49-F238E27FC236}">
              <a16:creationId xmlns:a16="http://schemas.microsoft.com/office/drawing/2014/main" id="{69D6B04F-5BAD-4FBC-8308-C19DCCBB08B6}"/>
            </a:ext>
          </a:extLst>
        </xdr:cNvPr>
        <xdr:cNvSpPr txBox="1"/>
      </xdr:nvSpPr>
      <xdr:spPr>
        <a:xfrm>
          <a:off x="7477271" y="623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36673</xdr:rowOff>
    </xdr:from>
    <xdr:ext cx="534377" cy="259045"/>
    <xdr:sp macro="" textlink="">
      <xdr:nvSpPr>
        <xdr:cNvPr id="148" name="n_3mainValue【道路】&#10;一人当たり延長">
          <a:extLst>
            <a:ext uri="{FF2B5EF4-FFF2-40B4-BE49-F238E27FC236}">
              <a16:creationId xmlns:a16="http://schemas.microsoft.com/office/drawing/2014/main" id="{AEE884F2-3918-4424-B695-CE744FFC9F1E}"/>
            </a:ext>
          </a:extLst>
        </xdr:cNvPr>
        <xdr:cNvSpPr txBox="1"/>
      </xdr:nvSpPr>
      <xdr:spPr>
        <a:xfrm>
          <a:off x="6702571" y="62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39351</xdr:rowOff>
    </xdr:from>
    <xdr:ext cx="534377" cy="259045"/>
    <xdr:sp macro="" textlink="">
      <xdr:nvSpPr>
        <xdr:cNvPr id="149" name="n_4mainValue【道路】&#10;一人当たり延長">
          <a:extLst>
            <a:ext uri="{FF2B5EF4-FFF2-40B4-BE49-F238E27FC236}">
              <a16:creationId xmlns:a16="http://schemas.microsoft.com/office/drawing/2014/main" id="{31952D3F-3AD3-414A-B337-BC939536E383}"/>
            </a:ext>
          </a:extLst>
        </xdr:cNvPr>
        <xdr:cNvSpPr txBox="1"/>
      </xdr:nvSpPr>
      <xdr:spPr>
        <a:xfrm>
          <a:off x="5905011" y="624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D524606E-F712-4C7E-9C93-3F43591A9E8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CBF948BA-A89F-4ACA-9C15-1CB3AD81274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A48F6FBD-194C-4CC0-B09E-35A1054FBD2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8027E5E-0990-40F0-A4FE-221996D3E40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D9C5496-63AA-4B95-8FC3-1073FF0587E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2C871D70-5AF6-4D16-B779-2BC44B1BB5C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B9C208A-E84F-4BBE-AA7B-710991C07A9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256D6C51-DC4E-42B6-9843-4B88933F684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AA7F803C-0C7A-4024-A052-D6B7DB62A94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ECFE1C35-75EF-4212-95AA-6F168FB8EC4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4D90CCA2-63B1-4970-9C70-5B652E6AFF9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91264A6C-AAB2-4970-B8E1-688F5361986A}"/>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205046F9-1145-4BB4-B327-B29051312885}"/>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714C2DB9-1BD2-4976-B12C-6E6B3F4F1BC4}"/>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EE77E053-AA85-4247-89FA-32D839B89F35}"/>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EDDA2E87-8379-44D5-B8B2-62F22D1479B6}"/>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4B3DF1EC-8856-48E1-B92B-7A1997FE92DF}"/>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C8955FDE-30D3-40B3-9663-2C33BAA9C5BE}"/>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453861-EB09-4469-9DD1-C517537A5E87}"/>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6EB60DB-19FD-4918-941E-C0A174A6F22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428353EF-D81E-4AF6-B0F3-C1FDAA21F548}"/>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3C51561-0B4D-44E2-9467-86562FD8EEA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9093CF77-C529-4236-A11B-73A4492565AE}"/>
            </a:ext>
          </a:extLst>
        </xdr:cNvPr>
        <xdr:cNvCxnSpPr/>
      </xdr:nvCxnSpPr>
      <xdr:spPr>
        <a:xfrm flipV="1">
          <a:off x="4086225" y="947699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31A927C-CE4D-4397-9C0C-FDDDBCD5A9D2}"/>
            </a:ext>
          </a:extLst>
        </xdr:cNvPr>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BE24778E-3281-4AAC-9B60-09B330200F66}"/>
            </a:ext>
          </a:extLst>
        </xdr:cNvPr>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29EEA7FD-753E-41CE-870B-87089A337846}"/>
            </a:ext>
          </a:extLst>
        </xdr:cNvPr>
        <xdr:cNvSpPr txBox="1"/>
      </xdr:nvSpPr>
      <xdr:spPr>
        <a:xfrm>
          <a:off x="4124960" y="925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56D178EE-04F0-4402-B7AE-B1C3D87C8BA9}"/>
            </a:ext>
          </a:extLst>
        </xdr:cNvPr>
        <xdr:cNvCxnSpPr/>
      </xdr:nvCxnSpPr>
      <xdr:spPr>
        <a:xfrm>
          <a:off x="4020820" y="9476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D7B893A2-15F5-434F-B04A-DCCCA653D12F}"/>
            </a:ext>
          </a:extLst>
        </xdr:cNvPr>
        <xdr:cNvSpPr txBox="1"/>
      </xdr:nvSpPr>
      <xdr:spPr>
        <a:xfrm>
          <a:off x="4124960" y="1032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2EDD2F43-A637-4076-8928-D1E8CDBC6027}"/>
            </a:ext>
          </a:extLst>
        </xdr:cNvPr>
        <xdr:cNvSpPr/>
      </xdr:nvSpPr>
      <xdr:spPr>
        <a:xfrm>
          <a:off x="403606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9A4D0EC8-82E9-45B6-8AAC-A2CEE7CC5FCB}"/>
            </a:ext>
          </a:extLst>
        </xdr:cNvPr>
        <xdr:cNvSpPr/>
      </xdr:nvSpPr>
      <xdr:spPr>
        <a:xfrm>
          <a:off x="3312160" y="10310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DE4905E2-9CC1-4420-AC38-2AE018C13C20}"/>
            </a:ext>
          </a:extLst>
        </xdr:cNvPr>
        <xdr:cNvSpPr/>
      </xdr:nvSpPr>
      <xdr:spPr>
        <a:xfrm>
          <a:off x="251460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18247B99-3C0F-406D-86BC-0F96388C9DE3}"/>
            </a:ext>
          </a:extLst>
        </xdr:cNvPr>
        <xdr:cNvSpPr/>
      </xdr:nvSpPr>
      <xdr:spPr>
        <a:xfrm>
          <a:off x="173990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7CA96D32-E1C0-4EF0-B89B-20068C3B79A4}"/>
            </a:ext>
          </a:extLst>
        </xdr:cNvPr>
        <xdr:cNvSpPr/>
      </xdr:nvSpPr>
      <xdr:spPr>
        <a:xfrm>
          <a:off x="965200" y="102179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330C09D-2997-4706-96B0-064BA83E62B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6C595BB-F24F-4598-B567-9A8D69A51FE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5F6FBAE-909A-4A93-90A1-FA281D3BB01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09D5375-2810-4116-9D74-DC5FE6328C2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760D70D-CBA6-4B9B-800C-1BD6D0BF81C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88" name="楕円 187">
          <a:extLst>
            <a:ext uri="{FF2B5EF4-FFF2-40B4-BE49-F238E27FC236}">
              <a16:creationId xmlns:a16="http://schemas.microsoft.com/office/drawing/2014/main" id="{8BFEDCD4-A30D-4A4F-8A3F-45D413288799}"/>
            </a:ext>
          </a:extLst>
        </xdr:cNvPr>
        <xdr:cNvSpPr/>
      </xdr:nvSpPr>
      <xdr:spPr>
        <a:xfrm>
          <a:off x="403606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23231B26-13D0-4A46-A3FC-9DAA251B14AE}"/>
            </a:ext>
          </a:extLst>
        </xdr:cNvPr>
        <xdr:cNvSpPr txBox="1"/>
      </xdr:nvSpPr>
      <xdr:spPr>
        <a:xfrm>
          <a:off x="412496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81788</xdr:rowOff>
    </xdr:from>
    <xdr:to>
      <xdr:col>20</xdr:col>
      <xdr:colOff>38100</xdr:colOff>
      <xdr:row>60</xdr:row>
      <xdr:rowOff>11938</xdr:rowOff>
    </xdr:to>
    <xdr:sp macro="" textlink="">
      <xdr:nvSpPr>
        <xdr:cNvPr id="190" name="楕円 189">
          <a:extLst>
            <a:ext uri="{FF2B5EF4-FFF2-40B4-BE49-F238E27FC236}">
              <a16:creationId xmlns:a16="http://schemas.microsoft.com/office/drawing/2014/main" id="{E2D6999B-AB5D-4963-BB21-47CB7D00B942}"/>
            </a:ext>
          </a:extLst>
        </xdr:cNvPr>
        <xdr:cNvSpPr/>
      </xdr:nvSpPr>
      <xdr:spPr>
        <a:xfrm>
          <a:off x="3312160" y="9972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132588</xdr:rowOff>
    </xdr:from>
    <xdr:to>
      <xdr:col>24</xdr:col>
      <xdr:colOff>63500</xdr:colOff>
      <xdr:row>59</xdr:row>
      <xdr:rowOff>160020</xdr:rowOff>
    </xdr:to>
    <xdr:cxnSp macro="">
      <xdr:nvCxnSpPr>
        <xdr:cNvPr id="191" name="直線コネクタ 190">
          <a:extLst>
            <a:ext uri="{FF2B5EF4-FFF2-40B4-BE49-F238E27FC236}">
              <a16:creationId xmlns:a16="http://schemas.microsoft.com/office/drawing/2014/main" id="{0CF5C30B-5D62-4B81-B1AE-19EBF6B3753D}"/>
            </a:ext>
          </a:extLst>
        </xdr:cNvPr>
        <xdr:cNvCxnSpPr/>
      </xdr:nvCxnSpPr>
      <xdr:spPr>
        <a:xfrm>
          <a:off x="3355340" y="10023348"/>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111506</xdr:rowOff>
    </xdr:from>
    <xdr:to>
      <xdr:col>15</xdr:col>
      <xdr:colOff>101600</xdr:colOff>
      <xdr:row>61</xdr:row>
      <xdr:rowOff>41656</xdr:rowOff>
    </xdr:to>
    <xdr:sp macro="" textlink="">
      <xdr:nvSpPr>
        <xdr:cNvPr id="192" name="楕円 191">
          <a:extLst>
            <a:ext uri="{FF2B5EF4-FFF2-40B4-BE49-F238E27FC236}">
              <a16:creationId xmlns:a16="http://schemas.microsoft.com/office/drawing/2014/main" id="{8379E815-FD3E-40C1-AA20-27B5A6FEE08F}"/>
            </a:ext>
          </a:extLst>
        </xdr:cNvPr>
        <xdr:cNvSpPr/>
      </xdr:nvSpPr>
      <xdr:spPr>
        <a:xfrm>
          <a:off x="2514600" y="10169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132588</xdr:rowOff>
    </xdr:from>
    <xdr:to>
      <xdr:col>19</xdr:col>
      <xdr:colOff>177800</xdr:colOff>
      <xdr:row>60</xdr:row>
      <xdr:rowOff>162306</xdr:rowOff>
    </xdr:to>
    <xdr:cxnSp macro="">
      <xdr:nvCxnSpPr>
        <xdr:cNvPr id="193" name="直線コネクタ 192">
          <a:extLst>
            <a:ext uri="{FF2B5EF4-FFF2-40B4-BE49-F238E27FC236}">
              <a16:creationId xmlns:a16="http://schemas.microsoft.com/office/drawing/2014/main" id="{FC4D09CF-5256-4B5C-80D1-0BE6DA0983CB}"/>
            </a:ext>
          </a:extLst>
        </xdr:cNvPr>
        <xdr:cNvCxnSpPr/>
      </xdr:nvCxnSpPr>
      <xdr:spPr>
        <a:xfrm flipV="1">
          <a:off x="2565400" y="10023348"/>
          <a:ext cx="78994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79502</xdr:rowOff>
    </xdr:from>
    <xdr:to>
      <xdr:col>10</xdr:col>
      <xdr:colOff>165100</xdr:colOff>
      <xdr:row>61</xdr:row>
      <xdr:rowOff>9652</xdr:rowOff>
    </xdr:to>
    <xdr:sp macro="" textlink="">
      <xdr:nvSpPr>
        <xdr:cNvPr id="194" name="楕円 193">
          <a:extLst>
            <a:ext uri="{FF2B5EF4-FFF2-40B4-BE49-F238E27FC236}">
              <a16:creationId xmlns:a16="http://schemas.microsoft.com/office/drawing/2014/main" id="{F12EC8DD-892E-4E5E-8E02-F157343B6813}"/>
            </a:ext>
          </a:extLst>
        </xdr:cNvPr>
        <xdr:cNvSpPr/>
      </xdr:nvSpPr>
      <xdr:spPr>
        <a:xfrm>
          <a:off x="1739900" y="1013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130302</xdr:rowOff>
    </xdr:from>
    <xdr:to>
      <xdr:col>15</xdr:col>
      <xdr:colOff>50800</xdr:colOff>
      <xdr:row>60</xdr:row>
      <xdr:rowOff>162306</xdr:rowOff>
    </xdr:to>
    <xdr:cxnSp macro="">
      <xdr:nvCxnSpPr>
        <xdr:cNvPr id="195" name="直線コネクタ 194">
          <a:extLst>
            <a:ext uri="{FF2B5EF4-FFF2-40B4-BE49-F238E27FC236}">
              <a16:creationId xmlns:a16="http://schemas.microsoft.com/office/drawing/2014/main" id="{64C4C594-A56E-4D8E-B05A-260565991A45}"/>
            </a:ext>
          </a:extLst>
        </xdr:cNvPr>
        <xdr:cNvCxnSpPr/>
      </xdr:nvCxnSpPr>
      <xdr:spPr>
        <a:xfrm>
          <a:off x="1790700" y="10188702"/>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6" name="楕円 195">
          <a:extLst>
            <a:ext uri="{FF2B5EF4-FFF2-40B4-BE49-F238E27FC236}">
              <a16:creationId xmlns:a16="http://schemas.microsoft.com/office/drawing/2014/main" id="{79735F10-F88E-4BF1-9C9A-05B81F0933C7}"/>
            </a:ext>
          </a:extLst>
        </xdr:cNvPr>
        <xdr:cNvSpPr/>
      </xdr:nvSpPr>
      <xdr:spPr>
        <a:xfrm>
          <a:off x="965200" y="1011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130302</xdr:rowOff>
    </xdr:to>
    <xdr:cxnSp macro="">
      <xdr:nvCxnSpPr>
        <xdr:cNvPr id="197" name="直線コネクタ 196">
          <a:extLst>
            <a:ext uri="{FF2B5EF4-FFF2-40B4-BE49-F238E27FC236}">
              <a16:creationId xmlns:a16="http://schemas.microsoft.com/office/drawing/2014/main" id="{49C81902-6F7A-4F33-92BF-F6E9FD3F7993}"/>
            </a:ext>
          </a:extLst>
        </xdr:cNvPr>
        <xdr:cNvCxnSpPr/>
      </xdr:nvCxnSpPr>
      <xdr:spPr>
        <a:xfrm>
          <a:off x="1008380" y="10161270"/>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1A96450-2687-4BF6-B1CB-F776C5043588}"/>
            </a:ext>
          </a:extLst>
        </xdr:cNvPr>
        <xdr:cNvSpPr txBox="1"/>
      </xdr:nvSpPr>
      <xdr:spPr>
        <a:xfrm>
          <a:off x="3170564" y="103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5811055-A8D3-42E9-9704-666B564E99EC}"/>
            </a:ext>
          </a:extLst>
        </xdr:cNvPr>
        <xdr:cNvSpPr txBox="1"/>
      </xdr:nvSpPr>
      <xdr:spPr>
        <a:xfrm>
          <a:off x="2385704" y="1035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48C0E54-5017-4E39-945F-95DD4CB03CED}"/>
            </a:ext>
          </a:extLst>
        </xdr:cNvPr>
        <xdr:cNvSpPr txBox="1"/>
      </xdr:nvSpPr>
      <xdr:spPr>
        <a:xfrm>
          <a:off x="161100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43A75C-C348-4215-AC1C-3C72858EF20E}"/>
            </a:ext>
          </a:extLst>
        </xdr:cNvPr>
        <xdr:cNvSpPr txBox="1"/>
      </xdr:nvSpPr>
      <xdr:spPr>
        <a:xfrm>
          <a:off x="836304" y="103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28465</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7FDE51B9-96CA-4943-9BEC-396E2C479BA4}"/>
            </a:ext>
          </a:extLst>
        </xdr:cNvPr>
        <xdr:cNvSpPr txBox="1"/>
      </xdr:nvSpPr>
      <xdr:spPr>
        <a:xfrm>
          <a:off x="3170564" y="975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58183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542D0DB-1E76-46A0-942B-79465F8598FD}"/>
            </a:ext>
          </a:extLst>
        </xdr:cNvPr>
        <xdr:cNvSpPr txBox="1"/>
      </xdr:nvSpPr>
      <xdr:spPr>
        <a:xfrm>
          <a:off x="2385704" y="99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26179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5223BB54-2CC2-4AF6-8F79-1A5064B61A86}"/>
            </a:ext>
          </a:extLst>
        </xdr:cNvPr>
        <xdr:cNvSpPr txBox="1"/>
      </xdr:nvSpPr>
      <xdr:spPr>
        <a:xfrm>
          <a:off x="1611004" y="991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FC4EA43-104F-4F1A-B8F7-603C68E898E1}"/>
            </a:ext>
          </a:extLst>
        </xdr:cNvPr>
        <xdr:cNvSpPr txBox="1"/>
      </xdr:nvSpPr>
      <xdr:spPr>
        <a:xfrm>
          <a:off x="8363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19AC741-D4ED-4D16-ABAA-CD8D979D4FC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3B28BE7E-506F-4F8C-BD18-5E8130EAF11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D30B9EA-E1C6-43EB-8F35-383E6978306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527596E-519F-4567-91B1-0E99D55A2F7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E606ABF7-C2C2-4B5D-8601-B5AF8DF0810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B805A3A-01B3-4318-B350-3621DC0E3AF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1A4CFBC-960D-4A37-87D9-FC8A8AB4BA1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D0EB4D9-578F-48C7-9D14-ADEAE8AE805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32ADB27-BF3F-477B-B8FF-2F0CB66C09E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1C28F14-254E-4E73-8E0A-CE9C876C47B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EA8BA4F-B2EA-4C9B-AA5A-D521DC94C939}"/>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9B9BB3E1-03DA-4F08-80C0-29B68E1BA312}"/>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49E23FE2-B5FA-40B7-A0B7-C89D2DBFDCE8}"/>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2BEDAE0-E2A6-489B-BA2A-700203F518D2}"/>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846B2F0-93E9-4D12-AE16-1202CBF1A8D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EFBBC0BE-AF53-479F-AFAF-C4DA76FD3D34}"/>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4C998D-56EB-41A5-A907-C1C4EF4CD2F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FBE3A22E-543E-4488-9A94-BC1F59E40A4D}"/>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6BEF37E6-FAF0-4E9C-BB1B-8DFDFA61E3EF}"/>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698122B6-6C5A-4EAE-B13A-9883CBC3668D}"/>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8A2D373-9AB5-4498-A1E6-A2C75E24B5E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68A8E6B7-235B-4A39-BB0C-94D27595AA85}"/>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01FC054-19D9-4ECF-9E1E-96FF4E97E38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8D153A92-BDB1-4C78-B0D0-4A003F01939D}"/>
            </a:ext>
          </a:extLst>
        </xdr:cNvPr>
        <xdr:cNvCxnSpPr/>
      </xdr:nvCxnSpPr>
      <xdr:spPr>
        <a:xfrm flipV="1">
          <a:off x="9219565" y="9481768"/>
          <a:ext cx="0" cy="1321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1A082F73-4327-4B62-BE47-DCFE880DCA78}"/>
            </a:ext>
          </a:extLst>
        </xdr:cNvPr>
        <xdr:cNvSpPr txBox="1"/>
      </xdr:nvSpPr>
      <xdr:spPr>
        <a:xfrm>
          <a:off x="9258300" y="1080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5F1E36A7-666F-410A-98B3-DCD690E960AF}"/>
            </a:ext>
          </a:extLst>
        </xdr:cNvPr>
        <xdr:cNvCxnSpPr/>
      </xdr:nvCxnSpPr>
      <xdr:spPr>
        <a:xfrm>
          <a:off x="9154160" y="10803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608459C7-74C2-4781-8710-58637D1AA035}"/>
            </a:ext>
          </a:extLst>
        </xdr:cNvPr>
        <xdr:cNvSpPr txBox="1"/>
      </xdr:nvSpPr>
      <xdr:spPr>
        <a:xfrm>
          <a:off x="9258300" y="9260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95804A34-E88A-4F1D-B604-C5EB62114CCC}"/>
            </a:ext>
          </a:extLst>
        </xdr:cNvPr>
        <xdr:cNvCxnSpPr/>
      </xdr:nvCxnSpPr>
      <xdr:spPr>
        <a:xfrm>
          <a:off x="9154160" y="9481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B0060950-9439-4A81-BAA4-F2FB27BB209B}"/>
            </a:ext>
          </a:extLst>
        </xdr:cNvPr>
        <xdr:cNvSpPr txBox="1"/>
      </xdr:nvSpPr>
      <xdr:spPr>
        <a:xfrm>
          <a:off x="9258300" y="10442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AB3CD13E-176A-4A86-85E5-0DC0E3F268E3}"/>
            </a:ext>
          </a:extLst>
        </xdr:cNvPr>
        <xdr:cNvSpPr/>
      </xdr:nvSpPr>
      <xdr:spPr>
        <a:xfrm>
          <a:off x="9192260" y="10587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029EB74A-3714-430F-B44E-E9EF2C06BBFE}"/>
            </a:ext>
          </a:extLst>
        </xdr:cNvPr>
        <xdr:cNvSpPr/>
      </xdr:nvSpPr>
      <xdr:spPr>
        <a:xfrm>
          <a:off x="8445500" y="1062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780E4C27-BECA-4566-8F7A-9B6808BF06E5}"/>
            </a:ext>
          </a:extLst>
        </xdr:cNvPr>
        <xdr:cNvSpPr/>
      </xdr:nvSpPr>
      <xdr:spPr>
        <a:xfrm>
          <a:off x="7670800" y="10632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798978AA-AA92-44F6-81D7-2F1ED4D6CD10}"/>
            </a:ext>
          </a:extLst>
        </xdr:cNvPr>
        <xdr:cNvSpPr/>
      </xdr:nvSpPr>
      <xdr:spPr>
        <a:xfrm>
          <a:off x="687324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CF33B9A9-66C7-425C-974A-BEF6A0248270}"/>
            </a:ext>
          </a:extLst>
        </xdr:cNvPr>
        <xdr:cNvSpPr/>
      </xdr:nvSpPr>
      <xdr:spPr>
        <a:xfrm>
          <a:off x="6098540" y="1063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6A79D92-FF06-45AD-8287-67F9BDAE5D3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68745FD-4F2A-4219-9372-3465FB83D58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1E93756-8335-4545-9541-BC98EA696D7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6517151-848C-4344-A1AC-778CDA77871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60CD5A0-CE86-4A3A-A5E4-4E890B8457D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37602</xdr:rowOff>
    </xdr:from>
    <xdr:to>
      <xdr:col>55</xdr:col>
      <xdr:colOff>50800</xdr:colOff>
      <xdr:row>63</xdr:row>
      <xdr:rowOff>139202</xdr:rowOff>
    </xdr:to>
    <xdr:sp macro="" textlink="">
      <xdr:nvSpPr>
        <xdr:cNvPr id="245" name="楕円 244">
          <a:extLst>
            <a:ext uri="{FF2B5EF4-FFF2-40B4-BE49-F238E27FC236}">
              <a16:creationId xmlns:a16="http://schemas.microsoft.com/office/drawing/2014/main" id="{FBCA68C4-9A91-4BCD-8B54-5A0223B6F414}"/>
            </a:ext>
          </a:extLst>
        </xdr:cNvPr>
        <xdr:cNvSpPr/>
      </xdr:nvSpPr>
      <xdr:spPr>
        <a:xfrm>
          <a:off x="9192260" y="10598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16029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4AD6988-D523-4EC5-9DDA-FE667197030B}"/>
            </a:ext>
          </a:extLst>
        </xdr:cNvPr>
        <xdr:cNvSpPr txBox="1"/>
      </xdr:nvSpPr>
      <xdr:spPr>
        <a:xfrm>
          <a:off x="9258300" y="1057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40014</xdr:rowOff>
    </xdr:from>
    <xdr:to>
      <xdr:col>50</xdr:col>
      <xdr:colOff>165100</xdr:colOff>
      <xdr:row>63</xdr:row>
      <xdr:rowOff>141614</xdr:rowOff>
    </xdr:to>
    <xdr:sp macro="" textlink="">
      <xdr:nvSpPr>
        <xdr:cNvPr id="247" name="楕円 246">
          <a:extLst>
            <a:ext uri="{FF2B5EF4-FFF2-40B4-BE49-F238E27FC236}">
              <a16:creationId xmlns:a16="http://schemas.microsoft.com/office/drawing/2014/main" id="{90070D62-3B4C-4D84-B208-7D515A401B8E}"/>
            </a:ext>
          </a:extLst>
        </xdr:cNvPr>
        <xdr:cNvSpPr/>
      </xdr:nvSpPr>
      <xdr:spPr>
        <a:xfrm>
          <a:off x="8445500" y="106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88402</xdr:rowOff>
    </xdr:from>
    <xdr:to>
      <xdr:col>55</xdr:col>
      <xdr:colOff>0</xdr:colOff>
      <xdr:row>63</xdr:row>
      <xdr:rowOff>90814</xdr:rowOff>
    </xdr:to>
    <xdr:cxnSp macro="">
      <xdr:nvCxnSpPr>
        <xdr:cNvPr id="248" name="直線コネクタ 247">
          <a:extLst>
            <a:ext uri="{FF2B5EF4-FFF2-40B4-BE49-F238E27FC236}">
              <a16:creationId xmlns:a16="http://schemas.microsoft.com/office/drawing/2014/main" id="{12FFCADB-F330-4FD5-BC42-9F4C5E386D6B}"/>
            </a:ext>
          </a:extLst>
        </xdr:cNvPr>
        <xdr:cNvCxnSpPr/>
      </xdr:nvCxnSpPr>
      <xdr:spPr>
        <a:xfrm flipV="1">
          <a:off x="8496300" y="10649722"/>
          <a:ext cx="7239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65225</xdr:rowOff>
    </xdr:from>
    <xdr:to>
      <xdr:col>46</xdr:col>
      <xdr:colOff>38100</xdr:colOff>
      <xdr:row>63</xdr:row>
      <xdr:rowOff>166825</xdr:rowOff>
    </xdr:to>
    <xdr:sp macro="" textlink="">
      <xdr:nvSpPr>
        <xdr:cNvPr id="249" name="楕円 248">
          <a:extLst>
            <a:ext uri="{FF2B5EF4-FFF2-40B4-BE49-F238E27FC236}">
              <a16:creationId xmlns:a16="http://schemas.microsoft.com/office/drawing/2014/main" id="{92147C27-E3AC-42E9-B431-39F274250E42}"/>
            </a:ext>
          </a:extLst>
        </xdr:cNvPr>
        <xdr:cNvSpPr/>
      </xdr:nvSpPr>
      <xdr:spPr>
        <a:xfrm>
          <a:off x="7670800" y="10626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90814</xdr:rowOff>
    </xdr:from>
    <xdr:to>
      <xdr:col>50</xdr:col>
      <xdr:colOff>114300</xdr:colOff>
      <xdr:row>63</xdr:row>
      <xdr:rowOff>116025</xdr:rowOff>
    </xdr:to>
    <xdr:cxnSp macro="">
      <xdr:nvCxnSpPr>
        <xdr:cNvPr id="250" name="直線コネクタ 249">
          <a:extLst>
            <a:ext uri="{FF2B5EF4-FFF2-40B4-BE49-F238E27FC236}">
              <a16:creationId xmlns:a16="http://schemas.microsoft.com/office/drawing/2014/main" id="{AE318E60-BBFA-4A85-B412-C0869C5DF836}"/>
            </a:ext>
          </a:extLst>
        </xdr:cNvPr>
        <xdr:cNvCxnSpPr/>
      </xdr:nvCxnSpPr>
      <xdr:spPr>
        <a:xfrm flipV="1">
          <a:off x="7713980" y="10652134"/>
          <a:ext cx="78232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66827</xdr:rowOff>
    </xdr:from>
    <xdr:to>
      <xdr:col>41</xdr:col>
      <xdr:colOff>101600</xdr:colOff>
      <xdr:row>63</xdr:row>
      <xdr:rowOff>168427</xdr:rowOff>
    </xdr:to>
    <xdr:sp macro="" textlink="">
      <xdr:nvSpPr>
        <xdr:cNvPr id="251" name="楕円 250">
          <a:extLst>
            <a:ext uri="{FF2B5EF4-FFF2-40B4-BE49-F238E27FC236}">
              <a16:creationId xmlns:a16="http://schemas.microsoft.com/office/drawing/2014/main" id="{EBD352F3-13BA-44A8-9A86-D3F57545C3AF}"/>
            </a:ext>
          </a:extLst>
        </xdr:cNvPr>
        <xdr:cNvSpPr/>
      </xdr:nvSpPr>
      <xdr:spPr>
        <a:xfrm>
          <a:off x="6873240" y="106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116025</xdr:rowOff>
    </xdr:from>
    <xdr:to>
      <xdr:col>45</xdr:col>
      <xdr:colOff>177800</xdr:colOff>
      <xdr:row>63</xdr:row>
      <xdr:rowOff>117627</xdr:rowOff>
    </xdr:to>
    <xdr:cxnSp macro="">
      <xdr:nvCxnSpPr>
        <xdr:cNvPr id="252" name="直線コネクタ 251">
          <a:extLst>
            <a:ext uri="{FF2B5EF4-FFF2-40B4-BE49-F238E27FC236}">
              <a16:creationId xmlns:a16="http://schemas.microsoft.com/office/drawing/2014/main" id="{7EF13B1F-D3CF-4D3A-AFD5-E2FC3E0BD271}"/>
            </a:ext>
          </a:extLst>
        </xdr:cNvPr>
        <xdr:cNvCxnSpPr/>
      </xdr:nvCxnSpPr>
      <xdr:spPr>
        <a:xfrm flipV="1">
          <a:off x="6924040" y="10677345"/>
          <a:ext cx="78994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68466</xdr:rowOff>
    </xdr:from>
    <xdr:to>
      <xdr:col>36</xdr:col>
      <xdr:colOff>165100</xdr:colOff>
      <xdr:row>63</xdr:row>
      <xdr:rowOff>170066</xdr:rowOff>
    </xdr:to>
    <xdr:sp macro="" textlink="">
      <xdr:nvSpPr>
        <xdr:cNvPr id="253" name="楕円 252">
          <a:extLst>
            <a:ext uri="{FF2B5EF4-FFF2-40B4-BE49-F238E27FC236}">
              <a16:creationId xmlns:a16="http://schemas.microsoft.com/office/drawing/2014/main" id="{5B3EEEE2-6557-46C6-A7C4-714ABF36D8D5}"/>
            </a:ext>
          </a:extLst>
        </xdr:cNvPr>
        <xdr:cNvSpPr/>
      </xdr:nvSpPr>
      <xdr:spPr>
        <a:xfrm>
          <a:off x="6098540" y="106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117627</xdr:rowOff>
    </xdr:from>
    <xdr:to>
      <xdr:col>41</xdr:col>
      <xdr:colOff>50800</xdr:colOff>
      <xdr:row>63</xdr:row>
      <xdr:rowOff>119266</xdr:rowOff>
    </xdr:to>
    <xdr:cxnSp macro="">
      <xdr:nvCxnSpPr>
        <xdr:cNvPr id="254" name="直線コネクタ 253">
          <a:extLst>
            <a:ext uri="{FF2B5EF4-FFF2-40B4-BE49-F238E27FC236}">
              <a16:creationId xmlns:a16="http://schemas.microsoft.com/office/drawing/2014/main" id="{8A2F95B5-4470-46CF-977B-27AF9748B638}"/>
            </a:ext>
          </a:extLst>
        </xdr:cNvPr>
        <xdr:cNvCxnSpPr/>
      </xdr:nvCxnSpPr>
      <xdr:spPr>
        <a:xfrm flipV="1">
          <a:off x="6149340" y="10678947"/>
          <a:ext cx="7747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C4499E4C-DFCB-4AB9-806F-F29683C961F0}"/>
            </a:ext>
          </a:extLst>
        </xdr:cNvPr>
        <xdr:cNvSpPr txBox="1"/>
      </xdr:nvSpPr>
      <xdr:spPr>
        <a:xfrm>
          <a:off x="8214575" y="1072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A9E6F83B-C8CD-4EC6-B7A8-250E1936205D}"/>
            </a:ext>
          </a:extLst>
        </xdr:cNvPr>
        <xdr:cNvSpPr txBox="1"/>
      </xdr:nvSpPr>
      <xdr:spPr>
        <a:xfrm>
          <a:off x="7444955" y="1072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5F8538E9-0F89-42AC-B3DE-24A637F63059}"/>
            </a:ext>
          </a:extLst>
        </xdr:cNvPr>
        <xdr:cNvSpPr txBox="1"/>
      </xdr:nvSpPr>
      <xdr:spPr>
        <a:xfrm>
          <a:off x="6670255" y="1072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523AC7C5-B28D-4206-9010-3E169F01B5CE}"/>
            </a:ext>
          </a:extLst>
        </xdr:cNvPr>
        <xdr:cNvSpPr txBox="1"/>
      </xdr:nvSpPr>
      <xdr:spPr>
        <a:xfrm>
          <a:off x="5872695" y="1072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158141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DB4DF6EE-B0ED-4C39-AA6B-5D312DEE3767}"/>
            </a:ext>
          </a:extLst>
        </xdr:cNvPr>
        <xdr:cNvSpPr txBox="1"/>
      </xdr:nvSpPr>
      <xdr:spPr>
        <a:xfrm>
          <a:off x="8214575" y="1038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11902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54CF0218-F2A0-49F8-AE43-73F86A389B88}"/>
            </a:ext>
          </a:extLst>
        </xdr:cNvPr>
        <xdr:cNvSpPr txBox="1"/>
      </xdr:nvSpPr>
      <xdr:spPr>
        <a:xfrm>
          <a:off x="7444955" y="1040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13504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AB6383C8-9E1A-47A8-A753-D9EADF39964D}"/>
            </a:ext>
          </a:extLst>
        </xdr:cNvPr>
        <xdr:cNvSpPr txBox="1"/>
      </xdr:nvSpPr>
      <xdr:spPr>
        <a:xfrm>
          <a:off x="6670255" y="1040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15143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F3499A4-8F65-4CAD-995B-834136128C3C}"/>
            </a:ext>
          </a:extLst>
        </xdr:cNvPr>
        <xdr:cNvSpPr txBox="1"/>
      </xdr:nvSpPr>
      <xdr:spPr>
        <a:xfrm>
          <a:off x="5872695" y="1040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A648D9E-99C2-4EDA-B7CD-F6F1BC11C18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95365ECB-3B14-496C-B6C6-CCD23E6C1C4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9FB6A76-DA8D-4B6D-8920-536AE283159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20074AE-DC84-4DCE-8B1A-73981244171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3C1118D-1064-4A9E-960A-835671FE14A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15ED1E4-EBB9-4EF2-9DD0-91C46735868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7763B59-A8EB-4B0E-952E-E0EE64478B3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5D5CAF9-ADF3-48BE-B0AF-4A261CD2F26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8A805A1-4F88-43F5-A656-30FDCF3B669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50148E2-FB1D-41B6-B889-DCA73EEB36B5}"/>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2FC5A88-BD84-4A79-9CA3-920C5D9B571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71E2520-2F84-400B-9B57-BA3966AFA4C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3DE0F07-3DB9-4E79-9CC1-07ED537342FB}"/>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E85D513-DDD0-4E5D-8724-15792C36BD61}"/>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2B5F2EB0-71FD-4A60-A869-141E596E3923}"/>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CC937F7D-0A36-4CFB-9C4F-567EB7924646}"/>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9C4B217-7E68-42DC-BB20-6C19E03CC695}"/>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8B1A989-00FB-4F86-81A7-895050B14406}"/>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DD02B5D4-4511-4737-B1C0-BBB280695934}"/>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3CD4DFA-E77F-4BD3-A569-A3B86BBB3E8E}"/>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78EFCF00-90EC-42E3-8B66-42E154B4D114}"/>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3D64A4C-16F1-40AB-8D2F-93B7B90BDC4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981F43B-D216-49CC-AAE9-93264FD790E3}"/>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102B23C-C7C8-47FC-86A1-11F2C99034D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09F6E0E-2787-4295-B5B0-73125D79E3B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426832D8-C13B-4269-A970-A03FFBFCC5A5}"/>
            </a:ext>
          </a:extLst>
        </xdr:cNvPr>
        <xdr:cNvCxnSpPr/>
      </xdr:nvCxnSpPr>
      <xdr:spPr>
        <a:xfrm flipV="1">
          <a:off x="4086225" y="13105856"/>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E963C933-2EDE-43E1-93C8-403116E0F5BF}"/>
            </a:ext>
          </a:extLst>
        </xdr:cNvPr>
        <xdr:cNvSpPr txBox="1"/>
      </xdr:nvSpPr>
      <xdr:spPr>
        <a:xfrm>
          <a:off x="4124960"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B5C67C05-6B5C-4C66-94F4-E6BD41C17D4A}"/>
            </a:ext>
          </a:extLst>
        </xdr:cNvPr>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A48CA7D7-8E58-470F-8AF4-1B38E3AA2ECC}"/>
            </a:ext>
          </a:extLst>
        </xdr:cNvPr>
        <xdr:cNvSpPr txBox="1"/>
      </xdr:nvSpPr>
      <xdr:spPr>
        <a:xfrm>
          <a:off x="4124960" y="12888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03E57D32-D359-4ECA-A150-90F70AC246B3}"/>
            </a:ext>
          </a:extLst>
        </xdr:cNvPr>
        <xdr:cNvCxnSpPr/>
      </xdr:nvCxnSpPr>
      <xdr:spPr>
        <a:xfrm>
          <a:off x="4020820" y="131058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99C4A92-0568-4064-A959-FD3AA8B41FDA}"/>
            </a:ext>
          </a:extLst>
        </xdr:cNvPr>
        <xdr:cNvSpPr txBox="1"/>
      </xdr:nvSpPr>
      <xdr:spPr>
        <a:xfrm>
          <a:off x="4124960" y="140104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CC2016AB-ED1D-4E81-A2DF-F3D6D009FE66}"/>
            </a:ext>
          </a:extLst>
        </xdr:cNvPr>
        <xdr:cNvSpPr/>
      </xdr:nvSpPr>
      <xdr:spPr>
        <a:xfrm>
          <a:off x="4036060" y="14032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C86F7087-89E1-4358-9135-A383C9AA9528}"/>
            </a:ext>
          </a:extLst>
        </xdr:cNvPr>
        <xdr:cNvSpPr/>
      </xdr:nvSpPr>
      <xdr:spPr>
        <a:xfrm>
          <a:off x="3312160" y="140320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C0E0B909-339E-4314-827C-B0435D2DBC89}"/>
            </a:ext>
          </a:extLst>
        </xdr:cNvPr>
        <xdr:cNvSpPr/>
      </xdr:nvSpPr>
      <xdr:spPr>
        <a:xfrm>
          <a:off x="2514600" y="14018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59EC2A0A-85A6-4CB3-86E0-A74E6DA121A1}"/>
            </a:ext>
          </a:extLst>
        </xdr:cNvPr>
        <xdr:cNvSpPr/>
      </xdr:nvSpPr>
      <xdr:spPr>
        <a:xfrm>
          <a:off x="173990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01CAC57E-9868-421E-8380-C8A2EE898E75}"/>
            </a:ext>
          </a:extLst>
        </xdr:cNvPr>
        <xdr:cNvSpPr/>
      </xdr:nvSpPr>
      <xdr:spPr>
        <a:xfrm>
          <a:off x="965200" y="139977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2E013A5-E00D-461E-B5CD-D2EA02900FE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1BE8575-304E-4F4F-B553-ED03C04E729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FE3D77A-B725-4820-A95D-C01DF79B622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D7542F-2A33-4481-B95E-E3D06EE5B50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77075D9-C04E-493A-9FB3-C224D2AAEC6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127726</xdr:rowOff>
    </xdr:from>
    <xdr:to>
      <xdr:col>24</xdr:col>
      <xdr:colOff>114300</xdr:colOff>
      <xdr:row>82</xdr:row>
      <xdr:rowOff>57876</xdr:rowOff>
    </xdr:to>
    <xdr:sp macro="" textlink="">
      <xdr:nvSpPr>
        <xdr:cNvPr id="304" name="楕円 303">
          <a:extLst>
            <a:ext uri="{FF2B5EF4-FFF2-40B4-BE49-F238E27FC236}">
              <a16:creationId xmlns:a16="http://schemas.microsoft.com/office/drawing/2014/main" id="{0D1EE12F-74FA-4C26-9784-4F47635BB24D}"/>
            </a:ext>
          </a:extLst>
        </xdr:cNvPr>
        <xdr:cNvSpPr/>
      </xdr:nvSpPr>
      <xdr:spPr>
        <a:xfrm>
          <a:off x="4036060" y="13706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150603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C8FCCB7-A854-4F0D-9E62-87B35E6128FE}"/>
            </a:ext>
          </a:extLst>
        </xdr:cNvPr>
        <xdr:cNvSpPr txBox="1"/>
      </xdr:nvSpPr>
      <xdr:spPr>
        <a:xfrm>
          <a:off x="4124960"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109764</xdr:rowOff>
    </xdr:from>
    <xdr:to>
      <xdr:col>20</xdr:col>
      <xdr:colOff>38100</xdr:colOff>
      <xdr:row>82</xdr:row>
      <xdr:rowOff>39914</xdr:rowOff>
    </xdr:to>
    <xdr:sp macro="" textlink="">
      <xdr:nvSpPr>
        <xdr:cNvPr id="306" name="楕円 305">
          <a:extLst>
            <a:ext uri="{FF2B5EF4-FFF2-40B4-BE49-F238E27FC236}">
              <a16:creationId xmlns:a16="http://schemas.microsoft.com/office/drawing/2014/main" id="{7DFD3748-1D54-45AD-9E78-2135F95053D5}"/>
            </a:ext>
          </a:extLst>
        </xdr:cNvPr>
        <xdr:cNvSpPr/>
      </xdr:nvSpPr>
      <xdr:spPr>
        <a:xfrm>
          <a:off x="3312160" y="13688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160564</xdr:rowOff>
    </xdr:from>
    <xdr:to>
      <xdr:col>24</xdr:col>
      <xdr:colOff>63500</xdr:colOff>
      <xdr:row>82</xdr:row>
      <xdr:rowOff>7076</xdr:rowOff>
    </xdr:to>
    <xdr:cxnSp macro="">
      <xdr:nvCxnSpPr>
        <xdr:cNvPr id="307" name="直線コネクタ 306">
          <a:extLst>
            <a:ext uri="{FF2B5EF4-FFF2-40B4-BE49-F238E27FC236}">
              <a16:creationId xmlns:a16="http://schemas.microsoft.com/office/drawing/2014/main" id="{57607B4C-4158-461D-BD28-3D3CFEA033BA}"/>
            </a:ext>
          </a:extLst>
        </xdr:cNvPr>
        <xdr:cNvCxnSpPr/>
      </xdr:nvCxnSpPr>
      <xdr:spPr>
        <a:xfrm>
          <a:off x="3355340" y="13739404"/>
          <a:ext cx="73152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308" name="楕円 307">
          <a:extLst>
            <a:ext uri="{FF2B5EF4-FFF2-40B4-BE49-F238E27FC236}">
              <a16:creationId xmlns:a16="http://schemas.microsoft.com/office/drawing/2014/main" id="{38D7E013-DF8D-40C3-93B9-B49337776F02}"/>
            </a:ext>
          </a:extLst>
        </xdr:cNvPr>
        <xdr:cNvSpPr/>
      </xdr:nvSpPr>
      <xdr:spPr>
        <a:xfrm>
          <a:off x="251460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160564</xdr:rowOff>
    </xdr:to>
    <xdr:cxnSp macro="">
      <xdr:nvCxnSpPr>
        <xdr:cNvPr id="309" name="直線コネクタ 308">
          <a:extLst>
            <a:ext uri="{FF2B5EF4-FFF2-40B4-BE49-F238E27FC236}">
              <a16:creationId xmlns:a16="http://schemas.microsoft.com/office/drawing/2014/main" id="{3EAD080F-57DD-4505-83EA-6033BE7337AA}"/>
            </a:ext>
          </a:extLst>
        </xdr:cNvPr>
        <xdr:cNvCxnSpPr/>
      </xdr:nvCxnSpPr>
      <xdr:spPr>
        <a:xfrm>
          <a:off x="2565400" y="13696951"/>
          <a:ext cx="78994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73842</xdr:rowOff>
    </xdr:from>
    <xdr:to>
      <xdr:col>10</xdr:col>
      <xdr:colOff>165100</xdr:colOff>
      <xdr:row>83</xdr:row>
      <xdr:rowOff>3992</xdr:rowOff>
    </xdr:to>
    <xdr:sp macro="" textlink="">
      <xdr:nvSpPr>
        <xdr:cNvPr id="310" name="楕円 309">
          <a:extLst>
            <a:ext uri="{FF2B5EF4-FFF2-40B4-BE49-F238E27FC236}">
              <a16:creationId xmlns:a16="http://schemas.microsoft.com/office/drawing/2014/main" id="{E565A939-2D0E-4FC8-BD26-F0F84CB65812}"/>
            </a:ext>
          </a:extLst>
        </xdr:cNvPr>
        <xdr:cNvSpPr/>
      </xdr:nvSpPr>
      <xdr:spPr>
        <a:xfrm>
          <a:off x="1739900" y="13820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82</xdr:row>
      <xdr:rowOff>124642</xdr:rowOff>
    </xdr:to>
    <xdr:cxnSp macro="">
      <xdr:nvCxnSpPr>
        <xdr:cNvPr id="311" name="直線コネクタ 310">
          <a:extLst>
            <a:ext uri="{FF2B5EF4-FFF2-40B4-BE49-F238E27FC236}">
              <a16:creationId xmlns:a16="http://schemas.microsoft.com/office/drawing/2014/main" id="{9F6BBD59-F143-4D1D-ABA4-A0B75F883C77}"/>
            </a:ext>
          </a:extLst>
        </xdr:cNvPr>
        <xdr:cNvCxnSpPr/>
      </xdr:nvCxnSpPr>
      <xdr:spPr>
        <a:xfrm flipV="1">
          <a:off x="1790700" y="13696951"/>
          <a:ext cx="7747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145687</xdr:rowOff>
    </xdr:from>
    <xdr:to>
      <xdr:col>6</xdr:col>
      <xdr:colOff>38100</xdr:colOff>
      <xdr:row>85</xdr:row>
      <xdr:rowOff>75837</xdr:rowOff>
    </xdr:to>
    <xdr:sp macro="" textlink="">
      <xdr:nvSpPr>
        <xdr:cNvPr id="312" name="楕円 311">
          <a:extLst>
            <a:ext uri="{FF2B5EF4-FFF2-40B4-BE49-F238E27FC236}">
              <a16:creationId xmlns:a16="http://schemas.microsoft.com/office/drawing/2014/main" id="{3ECF7B2E-097B-424B-AEE6-BCAC168501BD}"/>
            </a:ext>
          </a:extLst>
        </xdr:cNvPr>
        <xdr:cNvSpPr/>
      </xdr:nvSpPr>
      <xdr:spPr>
        <a:xfrm>
          <a:off x="965200" y="14227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124642</xdr:rowOff>
    </xdr:from>
    <xdr:to>
      <xdr:col>10</xdr:col>
      <xdr:colOff>114300</xdr:colOff>
      <xdr:row>85</xdr:row>
      <xdr:rowOff>25037</xdr:rowOff>
    </xdr:to>
    <xdr:cxnSp macro="">
      <xdr:nvCxnSpPr>
        <xdr:cNvPr id="313" name="直線コネクタ 312">
          <a:extLst>
            <a:ext uri="{FF2B5EF4-FFF2-40B4-BE49-F238E27FC236}">
              <a16:creationId xmlns:a16="http://schemas.microsoft.com/office/drawing/2014/main" id="{C5DA2878-3DA8-4A9A-93D7-163106BB8C79}"/>
            </a:ext>
          </a:extLst>
        </xdr:cNvPr>
        <xdr:cNvCxnSpPr/>
      </xdr:nvCxnSpPr>
      <xdr:spPr>
        <a:xfrm flipV="1">
          <a:off x="1008380" y="13871122"/>
          <a:ext cx="78232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id="{6151629B-7F2E-447A-A630-9C84E7B4CEF2}"/>
            </a:ext>
          </a:extLst>
        </xdr:cNvPr>
        <xdr:cNvSpPr txBox="1"/>
      </xdr:nvSpPr>
      <xdr:spPr>
        <a:xfrm>
          <a:off x="3170564"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id="{471B2868-6349-4EC0-BB34-6E7DCDCE229A}"/>
            </a:ext>
          </a:extLst>
        </xdr:cNvPr>
        <xdr:cNvSpPr txBox="1"/>
      </xdr:nvSpPr>
      <xdr:spPr>
        <a:xfrm>
          <a:off x="2385704" y="141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id="{E4E6BB58-B3C0-4DC1-AC50-33F0446F039D}"/>
            </a:ext>
          </a:extLst>
        </xdr:cNvPr>
        <xdr:cNvSpPr txBox="1"/>
      </xdr:nvSpPr>
      <xdr:spPr>
        <a:xfrm>
          <a:off x="1611004"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B16C5D4A-E749-4CD9-9381-B84BB4D4DCE4}"/>
            </a:ext>
          </a:extLst>
        </xdr:cNvPr>
        <xdr:cNvSpPr txBox="1"/>
      </xdr:nvSpPr>
      <xdr:spPr>
        <a:xfrm>
          <a:off x="83630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56441</xdr:rowOff>
    </xdr:from>
    <xdr:ext cx="405111" cy="259045"/>
    <xdr:sp macro="" textlink="">
      <xdr:nvSpPr>
        <xdr:cNvPr id="318" name="n_1mainValue【公営住宅】&#10;有形固定資産減価償却率">
          <a:extLst>
            <a:ext uri="{FF2B5EF4-FFF2-40B4-BE49-F238E27FC236}">
              <a16:creationId xmlns:a16="http://schemas.microsoft.com/office/drawing/2014/main" id="{E9184136-D54E-4050-8A36-DA0C6886EC47}"/>
            </a:ext>
          </a:extLst>
        </xdr:cNvPr>
        <xdr:cNvSpPr txBox="1"/>
      </xdr:nvSpPr>
      <xdr:spPr>
        <a:xfrm>
          <a:off x="3170564"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319" name="n_2mainValue【公営住宅】&#10;有形固定資産減価償却率">
          <a:extLst>
            <a:ext uri="{FF2B5EF4-FFF2-40B4-BE49-F238E27FC236}">
              <a16:creationId xmlns:a16="http://schemas.microsoft.com/office/drawing/2014/main" id="{3831D87F-E6D6-4413-A70B-762E49286B4D}"/>
            </a:ext>
          </a:extLst>
        </xdr:cNvPr>
        <xdr:cNvSpPr txBox="1"/>
      </xdr:nvSpPr>
      <xdr:spPr>
        <a:xfrm>
          <a:off x="238570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20519</xdr:rowOff>
    </xdr:from>
    <xdr:ext cx="405111" cy="259045"/>
    <xdr:sp macro="" textlink="">
      <xdr:nvSpPr>
        <xdr:cNvPr id="320" name="n_3mainValue【公営住宅】&#10;有形固定資産減価償却率">
          <a:extLst>
            <a:ext uri="{FF2B5EF4-FFF2-40B4-BE49-F238E27FC236}">
              <a16:creationId xmlns:a16="http://schemas.microsoft.com/office/drawing/2014/main" id="{AAD40D74-6C0E-4072-B0CB-E819644257BA}"/>
            </a:ext>
          </a:extLst>
        </xdr:cNvPr>
        <xdr:cNvSpPr txBox="1"/>
      </xdr:nvSpPr>
      <xdr:spPr>
        <a:xfrm>
          <a:off x="1611004" y="1359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66964</xdr:rowOff>
    </xdr:from>
    <xdr:ext cx="405111" cy="259045"/>
    <xdr:sp macro="" textlink="">
      <xdr:nvSpPr>
        <xdr:cNvPr id="321" name="n_4mainValue【公営住宅】&#10;有形固定資産減価償却率">
          <a:extLst>
            <a:ext uri="{FF2B5EF4-FFF2-40B4-BE49-F238E27FC236}">
              <a16:creationId xmlns:a16="http://schemas.microsoft.com/office/drawing/2014/main" id="{641196B7-92AF-4C27-A013-5868FEF958DF}"/>
            </a:ext>
          </a:extLst>
        </xdr:cNvPr>
        <xdr:cNvSpPr txBox="1"/>
      </xdr:nvSpPr>
      <xdr:spPr>
        <a:xfrm>
          <a:off x="836304" y="1431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D32FE5F-295C-4B16-913A-20996223629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BB8B5DF-F9BC-4EBC-BEFB-4ECA8650E52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98D3E29-12F0-4B41-A955-187281174E4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77A88B7-9196-4146-A1D8-181B9B3BA1C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B058219-9339-4F1A-A54D-D1AA169701F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4420499-9AB5-40B8-9E1E-0AB3C551CD1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B1C530E-0C6D-4782-8FA0-DD02147677C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6AC339F-DD65-4FED-A137-79DFE2B4D29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A1A6011-A2E2-4661-8266-E8E186258D9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6D8FADF-68DC-4CF0-B79A-D607052163B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E63E71B8-3AC5-4211-9463-A6C550FEED7F}"/>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BA9E7B4E-EEF7-44DC-A759-32808E39988D}"/>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54786D62-3B65-449E-B3E2-981F00C3EB8D}"/>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1B6AA4C2-2BEF-438A-AB02-63FE35344303}"/>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BEB93A68-4F49-4BB9-86A9-7686874ACA72}"/>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CB4332B5-1BEC-4ACE-B7D4-445F71C5F55A}"/>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D7924F71-3AE1-4F5A-8DEA-6E16F8984099}"/>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2721A24C-97B2-4405-81C1-5A3AFA39CE93}"/>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3548691-C064-45B1-BE95-562D9740004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57C642B4-C09B-4C14-8F0D-DCADFD7036D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9E4F6C92-ECC7-46AE-823E-A1A2062F423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A986A12F-7AF1-4F4D-B8F4-C95EE454AD7E}"/>
            </a:ext>
          </a:extLst>
        </xdr:cNvPr>
        <xdr:cNvCxnSpPr/>
      </xdr:nvCxnSpPr>
      <xdr:spPr>
        <a:xfrm flipV="1">
          <a:off x="9219565" y="13084760"/>
          <a:ext cx="0" cy="1368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9568E05A-9EE3-4EE0-BD3C-8D264D638ED8}"/>
            </a:ext>
          </a:extLst>
        </xdr:cNvPr>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989F2E49-D063-4E70-86B7-58AF137DB851}"/>
            </a:ext>
          </a:extLst>
        </xdr:cNvPr>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1038D45F-3D15-497E-B9E6-4E19DCB86AAF}"/>
            </a:ext>
          </a:extLst>
        </xdr:cNvPr>
        <xdr:cNvSpPr txBox="1"/>
      </xdr:nvSpPr>
      <xdr:spPr>
        <a:xfrm>
          <a:off x="9258300" y="128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72A9BD8B-4B0C-4388-AC75-299FCD867E46}"/>
            </a:ext>
          </a:extLst>
        </xdr:cNvPr>
        <xdr:cNvCxnSpPr/>
      </xdr:nvCxnSpPr>
      <xdr:spPr>
        <a:xfrm>
          <a:off x="9154160" y="13084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25BF88C3-0EB6-45BA-ABD7-54E01029ABD2}"/>
            </a:ext>
          </a:extLst>
        </xdr:cNvPr>
        <xdr:cNvSpPr txBox="1"/>
      </xdr:nvSpPr>
      <xdr:spPr>
        <a:xfrm>
          <a:off x="9258300" y="14027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BB332D7D-C190-4F39-8D54-24F23BC27A9D}"/>
            </a:ext>
          </a:extLst>
        </xdr:cNvPr>
        <xdr:cNvSpPr/>
      </xdr:nvSpPr>
      <xdr:spPr>
        <a:xfrm>
          <a:off x="9192260" y="14049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AAAA6E4B-3072-4C4B-8BF3-45CB89488346}"/>
            </a:ext>
          </a:extLst>
        </xdr:cNvPr>
        <xdr:cNvSpPr/>
      </xdr:nvSpPr>
      <xdr:spPr>
        <a:xfrm>
          <a:off x="8445500" y="14070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C8AD6375-EB96-4920-9120-AAF5D2453E5B}"/>
            </a:ext>
          </a:extLst>
        </xdr:cNvPr>
        <xdr:cNvSpPr/>
      </xdr:nvSpPr>
      <xdr:spPr>
        <a:xfrm>
          <a:off x="7670800" y="14075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FF6CF566-CBA1-47D2-91BE-347263A8C39E}"/>
            </a:ext>
          </a:extLst>
        </xdr:cNvPr>
        <xdr:cNvSpPr/>
      </xdr:nvSpPr>
      <xdr:spPr>
        <a:xfrm>
          <a:off x="6873240" y="14076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C3D04FAB-ECC1-47FD-9F2B-F02C2AAA0778}"/>
            </a:ext>
          </a:extLst>
        </xdr:cNvPr>
        <xdr:cNvSpPr/>
      </xdr:nvSpPr>
      <xdr:spPr>
        <a:xfrm>
          <a:off x="6098540" y="14068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B4361AF-145F-4A56-83C0-3BB1F46CB02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9EEF700-60C9-4267-A050-BFC7E564F5E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671FFC5-1D66-4DD9-8B75-14C74A87B46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C05DB8E-9E6D-466B-AA57-C1FB1118B27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DD43900-B370-4F0E-A692-29DCE6E2613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99313</xdr:rowOff>
    </xdr:from>
    <xdr:to>
      <xdr:col>55</xdr:col>
      <xdr:colOff>50800</xdr:colOff>
      <xdr:row>83</xdr:row>
      <xdr:rowOff>29463</xdr:rowOff>
    </xdr:to>
    <xdr:sp macro="" textlink="">
      <xdr:nvSpPr>
        <xdr:cNvPr id="359" name="楕円 358">
          <a:extLst>
            <a:ext uri="{FF2B5EF4-FFF2-40B4-BE49-F238E27FC236}">
              <a16:creationId xmlns:a16="http://schemas.microsoft.com/office/drawing/2014/main" id="{E81FFB9F-4608-4BFF-B708-B6D3C7F4386E}"/>
            </a:ext>
          </a:extLst>
        </xdr:cNvPr>
        <xdr:cNvSpPr/>
      </xdr:nvSpPr>
      <xdr:spPr>
        <a:xfrm>
          <a:off x="9192260" y="138457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122190</xdr:rowOff>
    </xdr:from>
    <xdr:ext cx="469744" cy="259045"/>
    <xdr:sp macro="" textlink="">
      <xdr:nvSpPr>
        <xdr:cNvPr id="360" name="【公営住宅】&#10;一人当たり面積該当値テキスト">
          <a:extLst>
            <a:ext uri="{FF2B5EF4-FFF2-40B4-BE49-F238E27FC236}">
              <a16:creationId xmlns:a16="http://schemas.microsoft.com/office/drawing/2014/main" id="{B3B1C930-2DA1-4E31-8D98-712EC8A12D00}"/>
            </a:ext>
          </a:extLst>
        </xdr:cNvPr>
        <xdr:cNvSpPr txBox="1"/>
      </xdr:nvSpPr>
      <xdr:spPr>
        <a:xfrm>
          <a:off x="9258300" y="137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113488</xdr:rowOff>
    </xdr:from>
    <xdr:to>
      <xdr:col>50</xdr:col>
      <xdr:colOff>165100</xdr:colOff>
      <xdr:row>83</xdr:row>
      <xdr:rowOff>43638</xdr:rowOff>
    </xdr:to>
    <xdr:sp macro="" textlink="">
      <xdr:nvSpPr>
        <xdr:cNvPr id="361" name="楕円 360">
          <a:extLst>
            <a:ext uri="{FF2B5EF4-FFF2-40B4-BE49-F238E27FC236}">
              <a16:creationId xmlns:a16="http://schemas.microsoft.com/office/drawing/2014/main" id="{F30574AA-723B-497E-A867-2C3152A21FE6}"/>
            </a:ext>
          </a:extLst>
        </xdr:cNvPr>
        <xdr:cNvSpPr/>
      </xdr:nvSpPr>
      <xdr:spPr>
        <a:xfrm>
          <a:off x="8445500" y="13859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150113</xdr:rowOff>
    </xdr:from>
    <xdr:to>
      <xdr:col>55</xdr:col>
      <xdr:colOff>0</xdr:colOff>
      <xdr:row>82</xdr:row>
      <xdr:rowOff>164288</xdr:rowOff>
    </xdr:to>
    <xdr:cxnSp macro="">
      <xdr:nvCxnSpPr>
        <xdr:cNvPr id="362" name="直線コネクタ 361">
          <a:extLst>
            <a:ext uri="{FF2B5EF4-FFF2-40B4-BE49-F238E27FC236}">
              <a16:creationId xmlns:a16="http://schemas.microsoft.com/office/drawing/2014/main" id="{0647F3C7-70DB-4298-889C-00000FD8B5E8}"/>
            </a:ext>
          </a:extLst>
        </xdr:cNvPr>
        <xdr:cNvCxnSpPr/>
      </xdr:nvCxnSpPr>
      <xdr:spPr>
        <a:xfrm flipV="1">
          <a:off x="8496300" y="13896593"/>
          <a:ext cx="7239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112116</xdr:rowOff>
    </xdr:from>
    <xdr:to>
      <xdr:col>46</xdr:col>
      <xdr:colOff>38100</xdr:colOff>
      <xdr:row>83</xdr:row>
      <xdr:rowOff>42266</xdr:rowOff>
    </xdr:to>
    <xdr:sp macro="" textlink="">
      <xdr:nvSpPr>
        <xdr:cNvPr id="363" name="楕円 362">
          <a:extLst>
            <a:ext uri="{FF2B5EF4-FFF2-40B4-BE49-F238E27FC236}">
              <a16:creationId xmlns:a16="http://schemas.microsoft.com/office/drawing/2014/main" id="{3C81756E-42D6-4396-8844-FA806FC0DC34}"/>
            </a:ext>
          </a:extLst>
        </xdr:cNvPr>
        <xdr:cNvSpPr/>
      </xdr:nvSpPr>
      <xdr:spPr>
        <a:xfrm>
          <a:off x="7670800" y="138585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162916</xdr:rowOff>
    </xdr:from>
    <xdr:to>
      <xdr:col>50</xdr:col>
      <xdr:colOff>114300</xdr:colOff>
      <xdr:row>82</xdr:row>
      <xdr:rowOff>164288</xdr:rowOff>
    </xdr:to>
    <xdr:cxnSp macro="">
      <xdr:nvCxnSpPr>
        <xdr:cNvPr id="364" name="直線コネクタ 363">
          <a:extLst>
            <a:ext uri="{FF2B5EF4-FFF2-40B4-BE49-F238E27FC236}">
              <a16:creationId xmlns:a16="http://schemas.microsoft.com/office/drawing/2014/main" id="{C247E854-FC64-430C-B492-F05D605CAB86}"/>
            </a:ext>
          </a:extLst>
        </xdr:cNvPr>
        <xdr:cNvCxnSpPr/>
      </xdr:nvCxnSpPr>
      <xdr:spPr>
        <a:xfrm>
          <a:off x="7713980" y="13909396"/>
          <a:ext cx="7823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169723</xdr:rowOff>
    </xdr:from>
    <xdr:to>
      <xdr:col>41</xdr:col>
      <xdr:colOff>101600</xdr:colOff>
      <xdr:row>83</xdr:row>
      <xdr:rowOff>99873</xdr:rowOff>
    </xdr:to>
    <xdr:sp macro="" textlink="">
      <xdr:nvSpPr>
        <xdr:cNvPr id="365" name="楕円 364">
          <a:extLst>
            <a:ext uri="{FF2B5EF4-FFF2-40B4-BE49-F238E27FC236}">
              <a16:creationId xmlns:a16="http://schemas.microsoft.com/office/drawing/2014/main" id="{1EB68811-9267-4759-97D8-9B8BEB47B03F}"/>
            </a:ext>
          </a:extLst>
        </xdr:cNvPr>
        <xdr:cNvSpPr/>
      </xdr:nvSpPr>
      <xdr:spPr>
        <a:xfrm>
          <a:off x="6873240" y="139162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162916</xdr:rowOff>
    </xdr:from>
    <xdr:to>
      <xdr:col>45</xdr:col>
      <xdr:colOff>177800</xdr:colOff>
      <xdr:row>83</xdr:row>
      <xdr:rowOff>49073</xdr:rowOff>
    </xdr:to>
    <xdr:cxnSp macro="">
      <xdr:nvCxnSpPr>
        <xdr:cNvPr id="366" name="直線コネクタ 365">
          <a:extLst>
            <a:ext uri="{FF2B5EF4-FFF2-40B4-BE49-F238E27FC236}">
              <a16:creationId xmlns:a16="http://schemas.microsoft.com/office/drawing/2014/main" id="{136CB68C-23B4-4A89-8E15-94E9AB2326F2}"/>
            </a:ext>
          </a:extLst>
        </xdr:cNvPr>
        <xdr:cNvCxnSpPr/>
      </xdr:nvCxnSpPr>
      <xdr:spPr>
        <a:xfrm flipV="1">
          <a:off x="6924040" y="13909396"/>
          <a:ext cx="78994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7" name="楕円 366">
          <a:extLst>
            <a:ext uri="{FF2B5EF4-FFF2-40B4-BE49-F238E27FC236}">
              <a16:creationId xmlns:a16="http://schemas.microsoft.com/office/drawing/2014/main" id="{6AAE6529-D333-41EC-BC3F-08BBB6835858}"/>
            </a:ext>
          </a:extLst>
        </xdr:cNvPr>
        <xdr:cNvSpPr/>
      </xdr:nvSpPr>
      <xdr:spPr>
        <a:xfrm>
          <a:off x="609854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49073</xdr:rowOff>
    </xdr:from>
    <xdr:to>
      <xdr:col>41</xdr:col>
      <xdr:colOff>50800</xdr:colOff>
      <xdr:row>83</xdr:row>
      <xdr:rowOff>95250</xdr:rowOff>
    </xdr:to>
    <xdr:cxnSp macro="">
      <xdr:nvCxnSpPr>
        <xdr:cNvPr id="368" name="直線コネクタ 367">
          <a:extLst>
            <a:ext uri="{FF2B5EF4-FFF2-40B4-BE49-F238E27FC236}">
              <a16:creationId xmlns:a16="http://schemas.microsoft.com/office/drawing/2014/main" id="{153F57AA-47CF-403A-9630-56CB06F17769}"/>
            </a:ext>
          </a:extLst>
        </xdr:cNvPr>
        <xdr:cNvCxnSpPr/>
      </xdr:nvCxnSpPr>
      <xdr:spPr>
        <a:xfrm flipV="1">
          <a:off x="6149340" y="13963193"/>
          <a:ext cx="7747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id="{E8631392-37A5-43F0-83FD-BE73CB3CF593}"/>
            </a:ext>
          </a:extLst>
        </xdr:cNvPr>
        <xdr:cNvSpPr txBox="1"/>
      </xdr:nvSpPr>
      <xdr:spPr>
        <a:xfrm>
          <a:off x="8271587" y="1415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id="{D5F5C52F-E2FA-4196-8D8D-642337C586AC}"/>
            </a:ext>
          </a:extLst>
        </xdr:cNvPr>
        <xdr:cNvSpPr txBox="1"/>
      </xdr:nvSpPr>
      <xdr:spPr>
        <a:xfrm>
          <a:off x="7509587" y="1416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id="{38EBCADB-AA3B-4C98-8F6C-199816C5AF9D}"/>
            </a:ext>
          </a:extLst>
        </xdr:cNvPr>
        <xdr:cNvSpPr txBox="1"/>
      </xdr:nvSpPr>
      <xdr:spPr>
        <a:xfrm>
          <a:off x="6712027" y="1416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B75BFA5B-A4DC-4A2C-AF3D-A49B9C285DE9}"/>
            </a:ext>
          </a:extLst>
        </xdr:cNvPr>
        <xdr:cNvSpPr txBox="1"/>
      </xdr:nvSpPr>
      <xdr:spPr>
        <a:xfrm>
          <a:off x="5937327" y="141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60165</xdr:rowOff>
    </xdr:from>
    <xdr:ext cx="469744" cy="259045"/>
    <xdr:sp macro="" textlink="">
      <xdr:nvSpPr>
        <xdr:cNvPr id="373" name="n_1mainValue【公営住宅】&#10;一人当たり面積">
          <a:extLst>
            <a:ext uri="{FF2B5EF4-FFF2-40B4-BE49-F238E27FC236}">
              <a16:creationId xmlns:a16="http://schemas.microsoft.com/office/drawing/2014/main" id="{9E6DED83-8963-48A5-8E97-A26730DCD032}"/>
            </a:ext>
          </a:extLst>
        </xdr:cNvPr>
        <xdr:cNvSpPr txBox="1"/>
      </xdr:nvSpPr>
      <xdr:spPr>
        <a:xfrm>
          <a:off x="8271587" y="136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58793</xdr:rowOff>
    </xdr:from>
    <xdr:ext cx="469744" cy="259045"/>
    <xdr:sp macro="" textlink="">
      <xdr:nvSpPr>
        <xdr:cNvPr id="374" name="n_2mainValue【公営住宅】&#10;一人当たり面積">
          <a:extLst>
            <a:ext uri="{FF2B5EF4-FFF2-40B4-BE49-F238E27FC236}">
              <a16:creationId xmlns:a16="http://schemas.microsoft.com/office/drawing/2014/main" id="{4EF84DC1-E6D4-4C1E-A17F-1C2708CFE1FC}"/>
            </a:ext>
          </a:extLst>
        </xdr:cNvPr>
        <xdr:cNvSpPr txBox="1"/>
      </xdr:nvSpPr>
      <xdr:spPr>
        <a:xfrm>
          <a:off x="7509587" y="136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116400</xdr:rowOff>
    </xdr:from>
    <xdr:ext cx="469744" cy="259045"/>
    <xdr:sp macro="" textlink="">
      <xdr:nvSpPr>
        <xdr:cNvPr id="375" name="n_3mainValue【公営住宅】&#10;一人当たり面積">
          <a:extLst>
            <a:ext uri="{FF2B5EF4-FFF2-40B4-BE49-F238E27FC236}">
              <a16:creationId xmlns:a16="http://schemas.microsoft.com/office/drawing/2014/main" id="{18491937-EC32-4371-A0B9-668261DCAB9B}"/>
            </a:ext>
          </a:extLst>
        </xdr:cNvPr>
        <xdr:cNvSpPr txBox="1"/>
      </xdr:nvSpPr>
      <xdr:spPr>
        <a:xfrm>
          <a:off x="6712027" y="136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6" name="n_4mainValue【公営住宅】&#10;一人当たり面積">
          <a:extLst>
            <a:ext uri="{FF2B5EF4-FFF2-40B4-BE49-F238E27FC236}">
              <a16:creationId xmlns:a16="http://schemas.microsoft.com/office/drawing/2014/main" id="{9EB28DDC-686C-46FA-9A38-2F60FAAEF7D2}"/>
            </a:ext>
          </a:extLst>
        </xdr:cNvPr>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464296CA-2822-46BB-A584-FA6678A8972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1952D309-C142-4CB7-A95E-5D460C272D8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2CB7DE28-E3B7-499A-A69B-58CC6302432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66153E3F-A701-4690-A022-DDFA930D50A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5063C90-3222-4FB7-A98C-D324ACB9C5A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40DD55B-D11A-4EEC-9E68-02CA24D5030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C7631BA-CF6F-47B0-9091-B8E491719BD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29ADFC6-E301-49B0-BEB4-29CB7B0049A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511D007E-C9A4-4E50-A735-0E52F81B94D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DD6BFCF2-0029-46B3-B59C-FEE75DE6DBD2}"/>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4D9E33B7-EFD8-4039-BB9E-CEDF1BCBB888}"/>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a:extLst>
            <a:ext uri="{FF2B5EF4-FFF2-40B4-BE49-F238E27FC236}">
              <a16:creationId xmlns:a16="http://schemas.microsoft.com/office/drawing/2014/main" id="{1E58E33E-E4FE-4D61-9433-526FEE0FBBCB}"/>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a:extLst>
            <a:ext uri="{FF2B5EF4-FFF2-40B4-BE49-F238E27FC236}">
              <a16:creationId xmlns:a16="http://schemas.microsoft.com/office/drawing/2014/main" id="{A02D689C-1F76-42A4-9929-E17AA0D8669A}"/>
            </a:ext>
          </a:extLst>
        </xdr:cNvPr>
        <xdr:cNvSpPr txBox="1"/>
      </xdr:nvSpPr>
      <xdr:spPr>
        <a:xfrm>
          <a:off x="27196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a:extLst>
            <a:ext uri="{FF2B5EF4-FFF2-40B4-BE49-F238E27FC236}">
              <a16:creationId xmlns:a16="http://schemas.microsoft.com/office/drawing/2014/main" id="{2EAA4524-266A-46D7-8E2B-5C09C16C0C60}"/>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a:extLst>
            <a:ext uri="{FF2B5EF4-FFF2-40B4-BE49-F238E27FC236}">
              <a16:creationId xmlns:a16="http://schemas.microsoft.com/office/drawing/2014/main" id="{CA06D147-699F-4C46-918A-47D7A4506168}"/>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a:extLst>
            <a:ext uri="{FF2B5EF4-FFF2-40B4-BE49-F238E27FC236}">
              <a16:creationId xmlns:a16="http://schemas.microsoft.com/office/drawing/2014/main" id="{CCF16759-9268-4B40-AAF6-0ADCBBBD47D6}"/>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a:extLst>
            <a:ext uri="{FF2B5EF4-FFF2-40B4-BE49-F238E27FC236}">
              <a16:creationId xmlns:a16="http://schemas.microsoft.com/office/drawing/2014/main" id="{90AC0A3D-FD2D-4839-A283-C075566CD127}"/>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a:extLst>
            <a:ext uri="{FF2B5EF4-FFF2-40B4-BE49-F238E27FC236}">
              <a16:creationId xmlns:a16="http://schemas.microsoft.com/office/drawing/2014/main" id="{DB6FD5DC-C64F-4EB0-AC21-DBFB81366AF0}"/>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a:extLst>
            <a:ext uri="{FF2B5EF4-FFF2-40B4-BE49-F238E27FC236}">
              <a16:creationId xmlns:a16="http://schemas.microsoft.com/office/drawing/2014/main" id="{FA7DDDBE-F2B8-449B-940B-7304904F8A72}"/>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3E5D4D8E-9865-413F-BF57-3C2BC214F32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a:extLst>
            <a:ext uri="{FF2B5EF4-FFF2-40B4-BE49-F238E27FC236}">
              <a16:creationId xmlns:a16="http://schemas.microsoft.com/office/drawing/2014/main" id="{DFE13B35-80F6-42F3-93BB-DC34B8086990}"/>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6C4CF1DF-36E6-4F3A-BB57-2285309563D1}"/>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a:extLst>
            <a:ext uri="{FF2B5EF4-FFF2-40B4-BE49-F238E27FC236}">
              <a16:creationId xmlns:a16="http://schemas.microsoft.com/office/drawing/2014/main" id="{FB6DD599-21E1-4691-A629-E23C4E2011E8}"/>
            </a:ext>
          </a:extLst>
        </xdr:cNvPr>
        <xdr:cNvCxnSpPr/>
      </xdr:nvCxnSpPr>
      <xdr:spPr>
        <a:xfrm flipV="1">
          <a:off x="4086225" y="16941546"/>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84296018-EDCF-4C54-9972-55C6734C3C85}"/>
            </a:ext>
          </a:extLst>
        </xdr:cNvPr>
        <xdr:cNvSpPr txBox="1"/>
      </xdr:nvSpPr>
      <xdr:spPr>
        <a:xfrm>
          <a:off x="4124960" y="1807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a:extLst>
            <a:ext uri="{FF2B5EF4-FFF2-40B4-BE49-F238E27FC236}">
              <a16:creationId xmlns:a16="http://schemas.microsoft.com/office/drawing/2014/main" id="{7B554BCE-5B6D-408A-A8FD-825F92568B8C}"/>
            </a:ext>
          </a:extLst>
        </xdr:cNvPr>
        <xdr:cNvCxnSpPr/>
      </xdr:nvCxnSpPr>
      <xdr:spPr>
        <a:xfrm>
          <a:off x="4020820" y="18073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CFED5A2C-767C-450D-923D-FAE4EB6DDB02}"/>
            </a:ext>
          </a:extLst>
        </xdr:cNvPr>
        <xdr:cNvSpPr txBox="1"/>
      </xdr:nvSpPr>
      <xdr:spPr>
        <a:xfrm>
          <a:off x="4124960" y="16724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a:extLst>
            <a:ext uri="{FF2B5EF4-FFF2-40B4-BE49-F238E27FC236}">
              <a16:creationId xmlns:a16="http://schemas.microsoft.com/office/drawing/2014/main" id="{C11CC2EB-3FFB-42BD-BF5E-A08D98C33C19}"/>
            </a:ext>
          </a:extLst>
        </xdr:cNvPr>
        <xdr:cNvCxnSpPr/>
      </xdr:nvCxnSpPr>
      <xdr:spPr>
        <a:xfrm>
          <a:off x="4020820" y="16941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37F4BC7B-4AC3-4077-B20E-45A9C434D651}"/>
            </a:ext>
          </a:extLst>
        </xdr:cNvPr>
        <xdr:cNvSpPr txBox="1"/>
      </xdr:nvSpPr>
      <xdr:spPr>
        <a:xfrm>
          <a:off x="4124960" y="1750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id="{5984B9BD-5E60-4AB8-BD19-786A133A3441}"/>
            </a:ext>
          </a:extLst>
        </xdr:cNvPr>
        <xdr:cNvSpPr/>
      </xdr:nvSpPr>
      <xdr:spPr>
        <a:xfrm>
          <a:off x="403606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a:extLst>
            <a:ext uri="{FF2B5EF4-FFF2-40B4-BE49-F238E27FC236}">
              <a16:creationId xmlns:a16="http://schemas.microsoft.com/office/drawing/2014/main" id="{AA00AE9A-304C-4673-8B33-87BA20D14BD2}"/>
            </a:ext>
          </a:extLst>
        </xdr:cNvPr>
        <xdr:cNvSpPr/>
      </xdr:nvSpPr>
      <xdr:spPr>
        <a:xfrm>
          <a:off x="331216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a:extLst>
            <a:ext uri="{FF2B5EF4-FFF2-40B4-BE49-F238E27FC236}">
              <a16:creationId xmlns:a16="http://schemas.microsoft.com/office/drawing/2014/main" id="{37750158-2F7E-4868-A822-CCD253F4FEC7}"/>
            </a:ext>
          </a:extLst>
        </xdr:cNvPr>
        <xdr:cNvSpPr/>
      </xdr:nvSpPr>
      <xdr:spPr>
        <a:xfrm>
          <a:off x="2514600" y="17259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a:extLst>
            <a:ext uri="{FF2B5EF4-FFF2-40B4-BE49-F238E27FC236}">
              <a16:creationId xmlns:a16="http://schemas.microsoft.com/office/drawing/2014/main" id="{2526BCD3-3773-4E65-9122-1E4841E1444B}"/>
            </a:ext>
          </a:extLst>
        </xdr:cNvPr>
        <xdr:cNvSpPr/>
      </xdr:nvSpPr>
      <xdr:spPr>
        <a:xfrm>
          <a:off x="1739900" y="17220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a:extLst>
            <a:ext uri="{FF2B5EF4-FFF2-40B4-BE49-F238E27FC236}">
              <a16:creationId xmlns:a16="http://schemas.microsoft.com/office/drawing/2014/main" id="{F0DA0497-4278-45F1-9568-1FB9E6700ED2}"/>
            </a:ext>
          </a:extLst>
        </xdr:cNvPr>
        <xdr:cNvSpPr/>
      </xdr:nvSpPr>
      <xdr:spPr>
        <a:xfrm>
          <a:off x="965200" y="17200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5B69FF9-0498-42A0-B9B6-B5DF332435B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9D4452B-33D1-4754-B136-FDF2CE1BEDEC}"/>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B4B5C38-7901-44E4-88A4-D0E23F1ED0F2}"/>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1E140D4-AB14-4715-B59D-1990F913BBD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53BFD56E-9370-4982-9C9C-6708D6C7F27B}"/>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16256</xdr:rowOff>
    </xdr:from>
    <xdr:to>
      <xdr:col>24</xdr:col>
      <xdr:colOff>114300</xdr:colOff>
      <xdr:row>101</xdr:row>
      <xdr:rowOff>117856</xdr:rowOff>
    </xdr:to>
    <xdr:sp macro="" textlink="">
      <xdr:nvSpPr>
        <xdr:cNvPr id="415" name="楕円 414">
          <a:extLst>
            <a:ext uri="{FF2B5EF4-FFF2-40B4-BE49-F238E27FC236}">
              <a16:creationId xmlns:a16="http://schemas.microsoft.com/office/drawing/2014/main" id="{4B19DB13-0D2D-415E-8EAC-C2712DBAEA3F}"/>
            </a:ext>
          </a:extLst>
        </xdr:cNvPr>
        <xdr:cNvSpPr/>
      </xdr:nvSpPr>
      <xdr:spPr>
        <a:xfrm>
          <a:off x="4036060" y="1694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102633</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3BBC83CE-FAD1-4568-B771-A95E65553B33}"/>
            </a:ext>
          </a:extLst>
        </xdr:cNvPr>
        <xdr:cNvSpPr txBox="1"/>
      </xdr:nvSpPr>
      <xdr:spPr>
        <a:xfrm>
          <a:off x="4124960" y="168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144272</xdr:rowOff>
    </xdr:from>
    <xdr:to>
      <xdr:col>20</xdr:col>
      <xdr:colOff>38100</xdr:colOff>
      <xdr:row>101</xdr:row>
      <xdr:rowOff>74422</xdr:rowOff>
    </xdr:to>
    <xdr:sp macro="" textlink="">
      <xdr:nvSpPr>
        <xdr:cNvPr id="417" name="楕円 416">
          <a:extLst>
            <a:ext uri="{FF2B5EF4-FFF2-40B4-BE49-F238E27FC236}">
              <a16:creationId xmlns:a16="http://schemas.microsoft.com/office/drawing/2014/main" id="{9B651625-2BE6-4A92-85E0-29DB96FE00B9}"/>
            </a:ext>
          </a:extLst>
        </xdr:cNvPr>
        <xdr:cNvSpPr/>
      </xdr:nvSpPr>
      <xdr:spPr>
        <a:xfrm>
          <a:off x="3312160" y="16908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23622</xdr:rowOff>
    </xdr:from>
    <xdr:to>
      <xdr:col>24</xdr:col>
      <xdr:colOff>63500</xdr:colOff>
      <xdr:row>101</xdr:row>
      <xdr:rowOff>67056</xdr:rowOff>
    </xdr:to>
    <xdr:cxnSp macro="">
      <xdr:nvCxnSpPr>
        <xdr:cNvPr id="418" name="直線コネクタ 417">
          <a:extLst>
            <a:ext uri="{FF2B5EF4-FFF2-40B4-BE49-F238E27FC236}">
              <a16:creationId xmlns:a16="http://schemas.microsoft.com/office/drawing/2014/main" id="{9DFEFE0B-D176-42BA-8AAE-AF0636E61A74}"/>
            </a:ext>
          </a:extLst>
        </xdr:cNvPr>
        <xdr:cNvCxnSpPr/>
      </xdr:nvCxnSpPr>
      <xdr:spPr>
        <a:xfrm>
          <a:off x="3355340" y="16955262"/>
          <a:ext cx="7315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119126</xdr:rowOff>
    </xdr:from>
    <xdr:to>
      <xdr:col>15</xdr:col>
      <xdr:colOff>101600</xdr:colOff>
      <xdr:row>101</xdr:row>
      <xdr:rowOff>49276</xdr:rowOff>
    </xdr:to>
    <xdr:sp macro="" textlink="">
      <xdr:nvSpPr>
        <xdr:cNvPr id="419" name="楕円 418">
          <a:extLst>
            <a:ext uri="{FF2B5EF4-FFF2-40B4-BE49-F238E27FC236}">
              <a16:creationId xmlns:a16="http://schemas.microsoft.com/office/drawing/2014/main" id="{DDFE9E9C-F1FB-4AE7-81B0-DE17DC55CB12}"/>
            </a:ext>
          </a:extLst>
        </xdr:cNvPr>
        <xdr:cNvSpPr/>
      </xdr:nvSpPr>
      <xdr:spPr>
        <a:xfrm>
          <a:off x="2514600" y="16883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169926</xdr:rowOff>
    </xdr:from>
    <xdr:to>
      <xdr:col>19</xdr:col>
      <xdr:colOff>177800</xdr:colOff>
      <xdr:row>101</xdr:row>
      <xdr:rowOff>23622</xdr:rowOff>
    </xdr:to>
    <xdr:cxnSp macro="">
      <xdr:nvCxnSpPr>
        <xdr:cNvPr id="420" name="直線コネクタ 419">
          <a:extLst>
            <a:ext uri="{FF2B5EF4-FFF2-40B4-BE49-F238E27FC236}">
              <a16:creationId xmlns:a16="http://schemas.microsoft.com/office/drawing/2014/main" id="{F56B6794-8622-4E1F-9044-CF951E2FEB96}"/>
            </a:ext>
          </a:extLst>
        </xdr:cNvPr>
        <xdr:cNvCxnSpPr/>
      </xdr:nvCxnSpPr>
      <xdr:spPr>
        <a:xfrm>
          <a:off x="2565400" y="16933926"/>
          <a:ext cx="78994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73406</xdr:rowOff>
    </xdr:from>
    <xdr:to>
      <xdr:col>10</xdr:col>
      <xdr:colOff>165100</xdr:colOff>
      <xdr:row>101</xdr:row>
      <xdr:rowOff>3556</xdr:rowOff>
    </xdr:to>
    <xdr:sp macro="" textlink="">
      <xdr:nvSpPr>
        <xdr:cNvPr id="421" name="楕円 420">
          <a:extLst>
            <a:ext uri="{FF2B5EF4-FFF2-40B4-BE49-F238E27FC236}">
              <a16:creationId xmlns:a16="http://schemas.microsoft.com/office/drawing/2014/main" id="{552D1D3A-1EE1-422F-8F97-CF7108E5D9D3}"/>
            </a:ext>
          </a:extLst>
        </xdr:cNvPr>
        <xdr:cNvSpPr/>
      </xdr:nvSpPr>
      <xdr:spPr>
        <a:xfrm>
          <a:off x="1739900" y="16837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124206</xdr:rowOff>
    </xdr:from>
    <xdr:to>
      <xdr:col>15</xdr:col>
      <xdr:colOff>50800</xdr:colOff>
      <xdr:row>100</xdr:row>
      <xdr:rowOff>169926</xdr:rowOff>
    </xdr:to>
    <xdr:cxnSp macro="">
      <xdr:nvCxnSpPr>
        <xdr:cNvPr id="422" name="直線コネクタ 421">
          <a:extLst>
            <a:ext uri="{FF2B5EF4-FFF2-40B4-BE49-F238E27FC236}">
              <a16:creationId xmlns:a16="http://schemas.microsoft.com/office/drawing/2014/main" id="{BF4248E7-418E-41D2-BFD4-E2127B226DDD}"/>
            </a:ext>
          </a:extLst>
        </xdr:cNvPr>
        <xdr:cNvCxnSpPr/>
      </xdr:nvCxnSpPr>
      <xdr:spPr>
        <a:xfrm>
          <a:off x="1790700" y="16888206"/>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29972</xdr:rowOff>
    </xdr:from>
    <xdr:to>
      <xdr:col>6</xdr:col>
      <xdr:colOff>38100</xdr:colOff>
      <xdr:row>100</xdr:row>
      <xdr:rowOff>131572</xdr:rowOff>
    </xdr:to>
    <xdr:sp macro="" textlink="">
      <xdr:nvSpPr>
        <xdr:cNvPr id="423" name="楕円 422">
          <a:extLst>
            <a:ext uri="{FF2B5EF4-FFF2-40B4-BE49-F238E27FC236}">
              <a16:creationId xmlns:a16="http://schemas.microsoft.com/office/drawing/2014/main" id="{667FB70A-E3A8-4923-A8B4-5BE5BF1273DF}"/>
            </a:ext>
          </a:extLst>
        </xdr:cNvPr>
        <xdr:cNvSpPr/>
      </xdr:nvSpPr>
      <xdr:spPr>
        <a:xfrm>
          <a:off x="965200" y="167939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80772</xdr:rowOff>
    </xdr:from>
    <xdr:to>
      <xdr:col>10</xdr:col>
      <xdr:colOff>114300</xdr:colOff>
      <xdr:row>100</xdr:row>
      <xdr:rowOff>124206</xdr:rowOff>
    </xdr:to>
    <xdr:cxnSp macro="">
      <xdr:nvCxnSpPr>
        <xdr:cNvPr id="424" name="直線コネクタ 423">
          <a:extLst>
            <a:ext uri="{FF2B5EF4-FFF2-40B4-BE49-F238E27FC236}">
              <a16:creationId xmlns:a16="http://schemas.microsoft.com/office/drawing/2014/main" id="{7A99C988-5B28-47D6-BD81-2B93342C2928}"/>
            </a:ext>
          </a:extLst>
        </xdr:cNvPr>
        <xdr:cNvCxnSpPr/>
      </xdr:nvCxnSpPr>
      <xdr:spPr>
        <a:xfrm>
          <a:off x="1008380" y="16844772"/>
          <a:ext cx="7823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425" name="n_1aveValue【港湾・漁港】&#10;有形固定資産減価償却率">
          <a:extLst>
            <a:ext uri="{FF2B5EF4-FFF2-40B4-BE49-F238E27FC236}">
              <a16:creationId xmlns:a16="http://schemas.microsoft.com/office/drawing/2014/main" id="{0E9423FC-7057-4F92-B8D1-76280093A344}"/>
            </a:ext>
          </a:extLst>
        </xdr:cNvPr>
        <xdr:cNvSpPr txBox="1"/>
      </xdr:nvSpPr>
      <xdr:spPr>
        <a:xfrm>
          <a:off x="317056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81551</xdr:rowOff>
    </xdr:from>
    <xdr:ext cx="405111" cy="259045"/>
    <xdr:sp macro="" textlink="">
      <xdr:nvSpPr>
        <xdr:cNvPr id="426" name="n_2aveValue【港湾・漁港】&#10;有形固定資産減価償却率">
          <a:extLst>
            <a:ext uri="{FF2B5EF4-FFF2-40B4-BE49-F238E27FC236}">
              <a16:creationId xmlns:a16="http://schemas.microsoft.com/office/drawing/2014/main" id="{089FF3E1-3B13-4977-88DA-89EF9D7FADA5}"/>
            </a:ext>
          </a:extLst>
        </xdr:cNvPr>
        <xdr:cNvSpPr txBox="1"/>
      </xdr:nvSpPr>
      <xdr:spPr>
        <a:xfrm>
          <a:off x="2385704" y="17348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27" name="n_3aveValue【港湾・漁港】&#10;有形固定資産減価償却率">
          <a:extLst>
            <a:ext uri="{FF2B5EF4-FFF2-40B4-BE49-F238E27FC236}">
              <a16:creationId xmlns:a16="http://schemas.microsoft.com/office/drawing/2014/main" id="{E6AA27E0-DEDD-4FCE-A8F9-5226E2732AC5}"/>
            </a:ext>
          </a:extLst>
        </xdr:cNvPr>
        <xdr:cNvSpPr txBox="1"/>
      </xdr:nvSpPr>
      <xdr:spPr>
        <a:xfrm>
          <a:off x="1611004" y="17309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22114</xdr:rowOff>
    </xdr:from>
    <xdr:ext cx="405111" cy="259045"/>
    <xdr:sp macro="" textlink="">
      <xdr:nvSpPr>
        <xdr:cNvPr id="428" name="n_4aveValue【港湾・漁港】&#10;有形固定資産減価償却率">
          <a:extLst>
            <a:ext uri="{FF2B5EF4-FFF2-40B4-BE49-F238E27FC236}">
              <a16:creationId xmlns:a16="http://schemas.microsoft.com/office/drawing/2014/main" id="{B0A6C55A-7522-4451-BF66-F02FB83F3A7B}"/>
            </a:ext>
          </a:extLst>
        </xdr:cNvPr>
        <xdr:cNvSpPr txBox="1"/>
      </xdr:nvSpPr>
      <xdr:spPr>
        <a:xfrm>
          <a:off x="836304" y="1728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90949</xdr:rowOff>
    </xdr:from>
    <xdr:ext cx="405111" cy="259045"/>
    <xdr:sp macro="" textlink="">
      <xdr:nvSpPr>
        <xdr:cNvPr id="429" name="n_1mainValue【港湾・漁港】&#10;有形固定資産減価償却率">
          <a:extLst>
            <a:ext uri="{FF2B5EF4-FFF2-40B4-BE49-F238E27FC236}">
              <a16:creationId xmlns:a16="http://schemas.microsoft.com/office/drawing/2014/main" id="{1E8522E0-F5E4-41B1-85B1-8A05154ACE8A}"/>
            </a:ext>
          </a:extLst>
        </xdr:cNvPr>
        <xdr:cNvSpPr txBox="1"/>
      </xdr:nvSpPr>
      <xdr:spPr>
        <a:xfrm>
          <a:off x="3170564" y="1668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65803</xdr:rowOff>
    </xdr:from>
    <xdr:ext cx="405111" cy="259045"/>
    <xdr:sp macro="" textlink="">
      <xdr:nvSpPr>
        <xdr:cNvPr id="430" name="n_2mainValue【港湾・漁港】&#10;有形固定資産減価償却率">
          <a:extLst>
            <a:ext uri="{FF2B5EF4-FFF2-40B4-BE49-F238E27FC236}">
              <a16:creationId xmlns:a16="http://schemas.microsoft.com/office/drawing/2014/main" id="{CCFA4175-1F39-4E1F-9423-AF9454EC8561}"/>
            </a:ext>
          </a:extLst>
        </xdr:cNvPr>
        <xdr:cNvSpPr txBox="1"/>
      </xdr:nvSpPr>
      <xdr:spPr>
        <a:xfrm>
          <a:off x="2385704" y="1666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20083</xdr:rowOff>
    </xdr:from>
    <xdr:ext cx="405111" cy="259045"/>
    <xdr:sp macro="" textlink="">
      <xdr:nvSpPr>
        <xdr:cNvPr id="431" name="n_3mainValue【港湾・漁港】&#10;有形固定資産減価償却率">
          <a:extLst>
            <a:ext uri="{FF2B5EF4-FFF2-40B4-BE49-F238E27FC236}">
              <a16:creationId xmlns:a16="http://schemas.microsoft.com/office/drawing/2014/main" id="{C1299BB5-40F9-4452-BA01-CCC3E7833196}"/>
            </a:ext>
          </a:extLst>
        </xdr:cNvPr>
        <xdr:cNvSpPr txBox="1"/>
      </xdr:nvSpPr>
      <xdr:spPr>
        <a:xfrm>
          <a:off x="1611004" y="1661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148099</xdr:rowOff>
    </xdr:from>
    <xdr:ext cx="405111" cy="259045"/>
    <xdr:sp macro="" textlink="">
      <xdr:nvSpPr>
        <xdr:cNvPr id="432" name="n_4mainValue【港湾・漁港】&#10;有形固定資産減価償却率">
          <a:extLst>
            <a:ext uri="{FF2B5EF4-FFF2-40B4-BE49-F238E27FC236}">
              <a16:creationId xmlns:a16="http://schemas.microsoft.com/office/drawing/2014/main" id="{888783CA-A9F5-43CE-A093-FBE01D79C99C}"/>
            </a:ext>
          </a:extLst>
        </xdr:cNvPr>
        <xdr:cNvSpPr txBox="1"/>
      </xdr:nvSpPr>
      <xdr:spPr>
        <a:xfrm>
          <a:off x="836304" y="1657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79B617DD-1065-4DF7-9C8C-C476C7688DF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C5C3728-C0B6-4812-B4C5-D05646A0670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CD118DAB-16CB-4006-84AA-BBBEA182633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3B0BA89A-33D6-4805-A273-80E44F33503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F60C6554-F8D5-4225-88D6-95E0F84770A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37555B03-5C3F-424D-B6C1-2524A4CCD98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52062976-431B-41AB-BD57-F7333E041ED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ACC33084-A437-45DF-A182-00D50DCD68CD}"/>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516AC02-5826-4208-BED0-676214DB7012}"/>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B04FC002-BEE2-48AD-A329-CF94B173162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E4D115DF-5720-4959-B63C-21F1A183EED9}"/>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a:extLst>
            <a:ext uri="{FF2B5EF4-FFF2-40B4-BE49-F238E27FC236}">
              <a16:creationId xmlns:a16="http://schemas.microsoft.com/office/drawing/2014/main" id="{543A7040-EE0F-4733-BDBC-1A60BB8741D1}"/>
            </a:ext>
          </a:extLst>
        </xdr:cNvPr>
        <xdr:cNvSpPr txBox="1"/>
      </xdr:nvSpPr>
      <xdr:spPr>
        <a:xfrm>
          <a:off x="5600834" y="17932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7817E247-ED4F-482C-9B29-45012003F524}"/>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a:extLst>
            <a:ext uri="{FF2B5EF4-FFF2-40B4-BE49-F238E27FC236}">
              <a16:creationId xmlns:a16="http://schemas.microsoft.com/office/drawing/2014/main" id="{86B9E79A-CCEF-43AC-A65C-DD9BC1FD664A}"/>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15504E8E-0851-453F-A437-8E17FEE423C5}"/>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a:extLst>
            <a:ext uri="{FF2B5EF4-FFF2-40B4-BE49-F238E27FC236}">
              <a16:creationId xmlns:a16="http://schemas.microsoft.com/office/drawing/2014/main" id="{355B12C7-C25D-41BA-9BBF-934A00B0F3B9}"/>
            </a:ext>
          </a:extLst>
        </xdr:cNvPr>
        <xdr:cNvSpPr txBox="1"/>
      </xdr:nvSpPr>
      <xdr:spPr>
        <a:xfrm>
          <a:off x="5209768" y="1681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3092A534-6E58-4047-A6D7-9A82EDB27ACB}"/>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852F63EB-8BFD-41F0-8E20-98FFEB2DEE11}"/>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6A5B51C6-AB07-457F-AF3D-938842E8A1E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a:extLst>
            <a:ext uri="{FF2B5EF4-FFF2-40B4-BE49-F238E27FC236}">
              <a16:creationId xmlns:a16="http://schemas.microsoft.com/office/drawing/2014/main" id="{3DA43F88-752C-407E-AD5C-98B992AE66C3}"/>
            </a:ext>
          </a:extLst>
        </xdr:cNvPr>
        <xdr:cNvCxnSpPr/>
      </xdr:nvCxnSpPr>
      <xdr:spPr>
        <a:xfrm flipV="1">
          <a:off x="9219565" y="16882244"/>
          <a:ext cx="0" cy="1181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a:extLst>
            <a:ext uri="{FF2B5EF4-FFF2-40B4-BE49-F238E27FC236}">
              <a16:creationId xmlns:a16="http://schemas.microsoft.com/office/drawing/2014/main" id="{1A835963-F2DD-435A-8997-B29AFF85D6BD}"/>
            </a:ext>
          </a:extLst>
        </xdr:cNvPr>
        <xdr:cNvSpPr txBox="1"/>
      </xdr:nvSpPr>
      <xdr:spPr>
        <a:xfrm>
          <a:off x="9258300" y="180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a:extLst>
            <a:ext uri="{FF2B5EF4-FFF2-40B4-BE49-F238E27FC236}">
              <a16:creationId xmlns:a16="http://schemas.microsoft.com/office/drawing/2014/main" id="{3FC5F1B6-43C3-4636-9173-C5585C9F0116}"/>
            </a:ext>
          </a:extLst>
        </xdr:cNvPr>
        <xdr:cNvCxnSpPr/>
      </xdr:nvCxnSpPr>
      <xdr:spPr>
        <a:xfrm>
          <a:off x="9154160" y="18063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48CCAA49-7A3A-48E5-8EBC-ABEFA8C3F3FB}"/>
            </a:ext>
          </a:extLst>
        </xdr:cNvPr>
        <xdr:cNvSpPr txBox="1"/>
      </xdr:nvSpPr>
      <xdr:spPr>
        <a:xfrm>
          <a:off x="9258300" y="16661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a:extLst>
            <a:ext uri="{FF2B5EF4-FFF2-40B4-BE49-F238E27FC236}">
              <a16:creationId xmlns:a16="http://schemas.microsoft.com/office/drawing/2014/main" id="{9DADCFAF-6E54-45F0-9F03-DEEA4636EEA8}"/>
            </a:ext>
          </a:extLst>
        </xdr:cNvPr>
        <xdr:cNvCxnSpPr/>
      </xdr:nvCxnSpPr>
      <xdr:spPr>
        <a:xfrm>
          <a:off x="9154160" y="16882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23717677-1FE6-41B6-8327-0A918B251125}"/>
            </a:ext>
          </a:extLst>
        </xdr:cNvPr>
        <xdr:cNvSpPr txBox="1"/>
      </xdr:nvSpPr>
      <xdr:spPr>
        <a:xfrm>
          <a:off x="9258300" y="1767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a:extLst>
            <a:ext uri="{FF2B5EF4-FFF2-40B4-BE49-F238E27FC236}">
              <a16:creationId xmlns:a16="http://schemas.microsoft.com/office/drawing/2014/main" id="{8BC5FDE1-C180-4BA9-B1F9-D98B73FEC228}"/>
            </a:ext>
          </a:extLst>
        </xdr:cNvPr>
        <xdr:cNvSpPr/>
      </xdr:nvSpPr>
      <xdr:spPr>
        <a:xfrm>
          <a:off x="9192260" y="178184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a:extLst>
            <a:ext uri="{FF2B5EF4-FFF2-40B4-BE49-F238E27FC236}">
              <a16:creationId xmlns:a16="http://schemas.microsoft.com/office/drawing/2014/main" id="{519358D2-4E56-489C-96FD-08C1B9E3DB27}"/>
            </a:ext>
          </a:extLst>
        </xdr:cNvPr>
        <xdr:cNvSpPr/>
      </xdr:nvSpPr>
      <xdr:spPr>
        <a:xfrm>
          <a:off x="8445500" y="1783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a:extLst>
            <a:ext uri="{FF2B5EF4-FFF2-40B4-BE49-F238E27FC236}">
              <a16:creationId xmlns:a16="http://schemas.microsoft.com/office/drawing/2014/main" id="{181110A0-02D3-4F34-B1B0-CE51AD9D6FF3}"/>
            </a:ext>
          </a:extLst>
        </xdr:cNvPr>
        <xdr:cNvSpPr/>
      </xdr:nvSpPr>
      <xdr:spPr>
        <a:xfrm>
          <a:off x="7670800" y="178122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a:extLst>
            <a:ext uri="{FF2B5EF4-FFF2-40B4-BE49-F238E27FC236}">
              <a16:creationId xmlns:a16="http://schemas.microsoft.com/office/drawing/2014/main" id="{715AB69F-B2A5-4FF4-A8A7-22F93E3A1C26}"/>
            </a:ext>
          </a:extLst>
        </xdr:cNvPr>
        <xdr:cNvSpPr/>
      </xdr:nvSpPr>
      <xdr:spPr>
        <a:xfrm>
          <a:off x="6873240" y="1781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a:extLst>
            <a:ext uri="{FF2B5EF4-FFF2-40B4-BE49-F238E27FC236}">
              <a16:creationId xmlns:a16="http://schemas.microsoft.com/office/drawing/2014/main" id="{140E486F-996F-424F-9606-832C2FE910EB}"/>
            </a:ext>
          </a:extLst>
        </xdr:cNvPr>
        <xdr:cNvSpPr/>
      </xdr:nvSpPr>
      <xdr:spPr>
        <a:xfrm>
          <a:off x="6098540" y="1779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CF58F5C7-1AEE-412D-B0A3-8BC8A74E405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25E3E2F3-D410-4C7F-A2BE-28396E4D081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8C7B8F6-DE77-42AC-9AC4-0302F38D7783}"/>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44346E5-E4C5-470C-B0C5-CA43DBD0CBF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5BBFBD15-B77A-4D8F-BF2C-04CA2B02512E}"/>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11148</xdr:rowOff>
    </xdr:from>
    <xdr:to>
      <xdr:col>55</xdr:col>
      <xdr:colOff>50800</xdr:colOff>
      <xdr:row>107</xdr:row>
      <xdr:rowOff>112748</xdr:rowOff>
    </xdr:to>
    <xdr:sp macro="" textlink="">
      <xdr:nvSpPr>
        <xdr:cNvPr id="468" name="楕円 467">
          <a:extLst>
            <a:ext uri="{FF2B5EF4-FFF2-40B4-BE49-F238E27FC236}">
              <a16:creationId xmlns:a16="http://schemas.microsoft.com/office/drawing/2014/main" id="{5916C7EC-41A9-494B-AA57-9985F138D06F}"/>
            </a:ext>
          </a:extLst>
        </xdr:cNvPr>
        <xdr:cNvSpPr/>
      </xdr:nvSpPr>
      <xdr:spPr>
        <a:xfrm>
          <a:off x="9192260" y="179486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97525</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795DAED1-F1AD-4E9E-95E3-6CC717638787}"/>
            </a:ext>
          </a:extLst>
        </xdr:cNvPr>
        <xdr:cNvSpPr txBox="1"/>
      </xdr:nvSpPr>
      <xdr:spPr>
        <a:xfrm>
          <a:off x="9258300" y="1786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11601</xdr:rowOff>
    </xdr:from>
    <xdr:to>
      <xdr:col>50</xdr:col>
      <xdr:colOff>165100</xdr:colOff>
      <xdr:row>107</xdr:row>
      <xdr:rowOff>113201</xdr:rowOff>
    </xdr:to>
    <xdr:sp macro="" textlink="">
      <xdr:nvSpPr>
        <xdr:cNvPr id="470" name="楕円 469">
          <a:extLst>
            <a:ext uri="{FF2B5EF4-FFF2-40B4-BE49-F238E27FC236}">
              <a16:creationId xmlns:a16="http://schemas.microsoft.com/office/drawing/2014/main" id="{8A6463DD-0376-45B5-961C-1A5FF67AD9B9}"/>
            </a:ext>
          </a:extLst>
        </xdr:cNvPr>
        <xdr:cNvSpPr/>
      </xdr:nvSpPr>
      <xdr:spPr>
        <a:xfrm>
          <a:off x="8445500" y="179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61948</xdr:rowOff>
    </xdr:from>
    <xdr:to>
      <xdr:col>55</xdr:col>
      <xdr:colOff>0</xdr:colOff>
      <xdr:row>107</xdr:row>
      <xdr:rowOff>62401</xdr:rowOff>
    </xdr:to>
    <xdr:cxnSp macro="">
      <xdr:nvCxnSpPr>
        <xdr:cNvPr id="471" name="直線コネクタ 470">
          <a:extLst>
            <a:ext uri="{FF2B5EF4-FFF2-40B4-BE49-F238E27FC236}">
              <a16:creationId xmlns:a16="http://schemas.microsoft.com/office/drawing/2014/main" id="{86AE709D-7E28-4D53-8956-73EC667A3A6C}"/>
            </a:ext>
          </a:extLst>
        </xdr:cNvPr>
        <xdr:cNvCxnSpPr/>
      </xdr:nvCxnSpPr>
      <xdr:spPr>
        <a:xfrm flipV="1">
          <a:off x="8496300" y="17999428"/>
          <a:ext cx="7239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13449</xdr:rowOff>
    </xdr:from>
    <xdr:to>
      <xdr:col>46</xdr:col>
      <xdr:colOff>38100</xdr:colOff>
      <xdr:row>107</xdr:row>
      <xdr:rowOff>115049</xdr:rowOff>
    </xdr:to>
    <xdr:sp macro="" textlink="">
      <xdr:nvSpPr>
        <xdr:cNvPr id="472" name="楕円 471">
          <a:extLst>
            <a:ext uri="{FF2B5EF4-FFF2-40B4-BE49-F238E27FC236}">
              <a16:creationId xmlns:a16="http://schemas.microsoft.com/office/drawing/2014/main" id="{81F048B6-DDA3-4879-8D5D-88B11FCB07B9}"/>
            </a:ext>
          </a:extLst>
        </xdr:cNvPr>
        <xdr:cNvSpPr/>
      </xdr:nvSpPr>
      <xdr:spPr>
        <a:xfrm>
          <a:off x="7670800" y="179509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62401</xdr:rowOff>
    </xdr:from>
    <xdr:to>
      <xdr:col>50</xdr:col>
      <xdr:colOff>114300</xdr:colOff>
      <xdr:row>107</xdr:row>
      <xdr:rowOff>64249</xdr:rowOff>
    </xdr:to>
    <xdr:cxnSp macro="">
      <xdr:nvCxnSpPr>
        <xdr:cNvPr id="473" name="直線コネクタ 472">
          <a:extLst>
            <a:ext uri="{FF2B5EF4-FFF2-40B4-BE49-F238E27FC236}">
              <a16:creationId xmlns:a16="http://schemas.microsoft.com/office/drawing/2014/main" id="{84F22E09-E520-427F-820E-12AC20809E0E}"/>
            </a:ext>
          </a:extLst>
        </xdr:cNvPr>
        <xdr:cNvCxnSpPr/>
      </xdr:nvCxnSpPr>
      <xdr:spPr>
        <a:xfrm flipV="1">
          <a:off x="7713980" y="17999881"/>
          <a:ext cx="78232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14074</xdr:rowOff>
    </xdr:from>
    <xdr:to>
      <xdr:col>41</xdr:col>
      <xdr:colOff>101600</xdr:colOff>
      <xdr:row>107</xdr:row>
      <xdr:rowOff>115674</xdr:rowOff>
    </xdr:to>
    <xdr:sp macro="" textlink="">
      <xdr:nvSpPr>
        <xdr:cNvPr id="474" name="楕円 473">
          <a:extLst>
            <a:ext uri="{FF2B5EF4-FFF2-40B4-BE49-F238E27FC236}">
              <a16:creationId xmlns:a16="http://schemas.microsoft.com/office/drawing/2014/main" id="{4AD8830A-09DA-4353-BD1C-0B3F9340F202}"/>
            </a:ext>
          </a:extLst>
        </xdr:cNvPr>
        <xdr:cNvSpPr/>
      </xdr:nvSpPr>
      <xdr:spPr>
        <a:xfrm>
          <a:off x="6873240" y="179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64249</xdr:rowOff>
    </xdr:from>
    <xdr:to>
      <xdr:col>45</xdr:col>
      <xdr:colOff>177800</xdr:colOff>
      <xdr:row>107</xdr:row>
      <xdr:rowOff>64874</xdr:rowOff>
    </xdr:to>
    <xdr:cxnSp macro="">
      <xdr:nvCxnSpPr>
        <xdr:cNvPr id="475" name="直線コネクタ 474">
          <a:extLst>
            <a:ext uri="{FF2B5EF4-FFF2-40B4-BE49-F238E27FC236}">
              <a16:creationId xmlns:a16="http://schemas.microsoft.com/office/drawing/2014/main" id="{C8FAB339-ED9F-4AA6-8F9A-5ABCA26736A5}"/>
            </a:ext>
          </a:extLst>
        </xdr:cNvPr>
        <xdr:cNvCxnSpPr/>
      </xdr:nvCxnSpPr>
      <xdr:spPr>
        <a:xfrm flipV="1">
          <a:off x="6924040" y="18001729"/>
          <a:ext cx="78994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14360</xdr:rowOff>
    </xdr:from>
    <xdr:to>
      <xdr:col>36</xdr:col>
      <xdr:colOff>165100</xdr:colOff>
      <xdr:row>107</xdr:row>
      <xdr:rowOff>115960</xdr:rowOff>
    </xdr:to>
    <xdr:sp macro="" textlink="">
      <xdr:nvSpPr>
        <xdr:cNvPr id="476" name="楕円 475">
          <a:extLst>
            <a:ext uri="{FF2B5EF4-FFF2-40B4-BE49-F238E27FC236}">
              <a16:creationId xmlns:a16="http://schemas.microsoft.com/office/drawing/2014/main" id="{55708663-2E4A-45AB-AD04-FC8075CFB373}"/>
            </a:ext>
          </a:extLst>
        </xdr:cNvPr>
        <xdr:cNvSpPr/>
      </xdr:nvSpPr>
      <xdr:spPr>
        <a:xfrm>
          <a:off x="6098540" y="179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64874</xdr:rowOff>
    </xdr:from>
    <xdr:to>
      <xdr:col>41</xdr:col>
      <xdr:colOff>50800</xdr:colOff>
      <xdr:row>107</xdr:row>
      <xdr:rowOff>65160</xdr:rowOff>
    </xdr:to>
    <xdr:cxnSp macro="">
      <xdr:nvCxnSpPr>
        <xdr:cNvPr id="477" name="直線コネクタ 476">
          <a:extLst>
            <a:ext uri="{FF2B5EF4-FFF2-40B4-BE49-F238E27FC236}">
              <a16:creationId xmlns:a16="http://schemas.microsoft.com/office/drawing/2014/main" id="{376AF5B5-44C7-41FB-9907-B06F29AEC280}"/>
            </a:ext>
          </a:extLst>
        </xdr:cNvPr>
        <xdr:cNvCxnSpPr/>
      </xdr:nvCxnSpPr>
      <xdr:spPr>
        <a:xfrm flipV="1">
          <a:off x="6149340" y="18002354"/>
          <a:ext cx="7747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A0A25CC8-B09E-45B7-85B3-A1CDAE3B792F}"/>
            </a:ext>
          </a:extLst>
        </xdr:cNvPr>
        <xdr:cNvSpPr txBox="1"/>
      </xdr:nvSpPr>
      <xdr:spPr>
        <a:xfrm>
          <a:off x="8214575" y="176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053D6CBB-CAB9-49D8-8D27-AA7D511A8E9B}"/>
            </a:ext>
          </a:extLst>
        </xdr:cNvPr>
        <xdr:cNvSpPr txBox="1"/>
      </xdr:nvSpPr>
      <xdr:spPr>
        <a:xfrm>
          <a:off x="7444955" y="175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733208CC-2A22-4E55-9579-A285A3390007}"/>
            </a:ext>
          </a:extLst>
        </xdr:cNvPr>
        <xdr:cNvSpPr txBox="1"/>
      </xdr:nvSpPr>
      <xdr:spPr>
        <a:xfrm>
          <a:off x="6670255" y="175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E073AB1B-072D-4614-AC29-844B0A155DDF}"/>
            </a:ext>
          </a:extLst>
        </xdr:cNvPr>
        <xdr:cNvSpPr txBox="1"/>
      </xdr:nvSpPr>
      <xdr:spPr>
        <a:xfrm>
          <a:off x="5872695" y="1758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104328</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C82AB68C-5182-4222-9F57-7542F1CB5089}"/>
            </a:ext>
          </a:extLst>
        </xdr:cNvPr>
        <xdr:cNvSpPr txBox="1"/>
      </xdr:nvSpPr>
      <xdr:spPr>
        <a:xfrm>
          <a:off x="8214575" y="1804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106176</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65294AF3-4A1A-4CE3-92E0-5E4C7828CF97}"/>
            </a:ext>
          </a:extLst>
        </xdr:cNvPr>
        <xdr:cNvSpPr txBox="1"/>
      </xdr:nvSpPr>
      <xdr:spPr>
        <a:xfrm>
          <a:off x="7444955" y="1804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106801</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C9FE1045-C58D-4679-8FD5-B6BCA7D0C860}"/>
            </a:ext>
          </a:extLst>
        </xdr:cNvPr>
        <xdr:cNvSpPr txBox="1"/>
      </xdr:nvSpPr>
      <xdr:spPr>
        <a:xfrm>
          <a:off x="6670255" y="1804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107087</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E690C165-EF22-4AA4-B442-2D2A4B19A7F9}"/>
            </a:ext>
          </a:extLst>
        </xdr:cNvPr>
        <xdr:cNvSpPr txBox="1"/>
      </xdr:nvSpPr>
      <xdr:spPr>
        <a:xfrm>
          <a:off x="5872695" y="1804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F47BBFAB-C250-424F-A4C5-ACA05EAC666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6BEDDB90-2A2A-41C8-86D5-EABADBDD2E3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A9AB5BB7-5D4B-4817-885D-0E3A6A63A46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6FCFFAFA-D12B-41F9-B639-3EB43DFF4AB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4B62FA60-15F1-4B99-8B32-FFFD0EE50F8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C80C4599-7BCC-4FE7-AB6F-E47610B525C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955A797B-5D40-4826-AFC3-D6A35E3A620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358C6C82-56B1-41E2-B054-07DB917D3AB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1B118FBF-940F-49CC-AAA7-B6C9FE238F7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4BFE0B98-E088-485C-A8F0-59A1A15E62B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ECE86DEB-AC0D-4504-88C3-F75DBB04482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0B21076E-3C53-4BA8-B661-81299971625F}"/>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B5B5B04E-F860-444E-9CCF-2EB67F33AE7F}"/>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26F03718-7420-4F5B-BA38-23A6A5BAB7B2}"/>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24F4115F-5EF6-452E-B6AC-FFA07F1E4517}"/>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131A11E0-8A48-44EC-9113-12F295065E47}"/>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BDE55294-E5CF-4D10-8495-B563CCA98B51}"/>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0EBF27C9-70E4-4E8C-A67A-8B7BADA4A284}"/>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594E46FF-80C5-498A-B184-877A7723B3D0}"/>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E1E15DB-9B90-4E61-B855-ADD9462FDB6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96ADFA35-931C-4412-8138-4AE0C1C094F2}"/>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2FB02EC5-A20D-4332-A110-DFDD271ECEE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a:extLst>
            <a:ext uri="{FF2B5EF4-FFF2-40B4-BE49-F238E27FC236}">
              <a16:creationId xmlns:a16="http://schemas.microsoft.com/office/drawing/2014/main" id="{0761E106-C3A4-4F98-A046-6623DB58A08B}"/>
            </a:ext>
          </a:extLst>
        </xdr:cNvPr>
        <xdr:cNvCxnSpPr/>
      </xdr:nvCxnSpPr>
      <xdr:spPr>
        <a:xfrm flipV="1">
          <a:off x="14375764" y="5902452"/>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BDA4D9D5-21BC-4B2F-A264-332F038032B9}"/>
            </a:ext>
          </a:extLst>
        </xdr:cNvPr>
        <xdr:cNvSpPr txBox="1"/>
      </xdr:nvSpPr>
      <xdr:spPr>
        <a:xfrm>
          <a:off x="144145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a:extLst>
            <a:ext uri="{FF2B5EF4-FFF2-40B4-BE49-F238E27FC236}">
              <a16:creationId xmlns:a16="http://schemas.microsoft.com/office/drawing/2014/main" id="{AED62D7E-DC66-4F9A-AEAB-582A11415B2C}"/>
            </a:ext>
          </a:extLst>
        </xdr:cNvPr>
        <xdr:cNvCxnSpPr/>
      </xdr:nvCxnSpPr>
      <xdr:spPr>
        <a:xfrm>
          <a:off x="1428750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6EFE93DF-6881-4ED6-B395-E57A0105CBF2}"/>
            </a:ext>
          </a:extLst>
        </xdr:cNvPr>
        <xdr:cNvSpPr txBox="1"/>
      </xdr:nvSpPr>
      <xdr:spPr>
        <a:xfrm>
          <a:off x="14414500" y="568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a:extLst>
            <a:ext uri="{FF2B5EF4-FFF2-40B4-BE49-F238E27FC236}">
              <a16:creationId xmlns:a16="http://schemas.microsoft.com/office/drawing/2014/main" id="{3FE7F640-2ACF-4AF2-95A5-FCB548ED4F8F}"/>
            </a:ext>
          </a:extLst>
        </xdr:cNvPr>
        <xdr:cNvCxnSpPr/>
      </xdr:nvCxnSpPr>
      <xdr:spPr>
        <a:xfrm>
          <a:off x="14287500" y="590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26AD7CF5-CC82-4B4C-8FB1-63674E5510B1}"/>
            </a:ext>
          </a:extLst>
        </xdr:cNvPr>
        <xdr:cNvSpPr txBox="1"/>
      </xdr:nvSpPr>
      <xdr:spPr>
        <a:xfrm>
          <a:off x="14414500" y="6223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a:extLst>
            <a:ext uri="{FF2B5EF4-FFF2-40B4-BE49-F238E27FC236}">
              <a16:creationId xmlns:a16="http://schemas.microsoft.com/office/drawing/2014/main" id="{CDCEC96A-8C3D-47C8-B7F2-150D927210FB}"/>
            </a:ext>
          </a:extLst>
        </xdr:cNvPr>
        <xdr:cNvSpPr/>
      </xdr:nvSpPr>
      <xdr:spPr>
        <a:xfrm>
          <a:off x="14325600" y="63720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5" name="フローチャート: 判断 514">
          <a:extLst>
            <a:ext uri="{FF2B5EF4-FFF2-40B4-BE49-F238E27FC236}">
              <a16:creationId xmlns:a16="http://schemas.microsoft.com/office/drawing/2014/main" id="{4D0EC73B-5FAC-45E4-9584-382345417E56}"/>
            </a:ext>
          </a:extLst>
        </xdr:cNvPr>
        <xdr:cNvSpPr/>
      </xdr:nvSpPr>
      <xdr:spPr>
        <a:xfrm>
          <a:off x="1357884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6" name="フローチャート: 判断 515">
          <a:extLst>
            <a:ext uri="{FF2B5EF4-FFF2-40B4-BE49-F238E27FC236}">
              <a16:creationId xmlns:a16="http://schemas.microsoft.com/office/drawing/2014/main" id="{4FDEB924-B964-445F-83A7-2F36806C9C07}"/>
            </a:ext>
          </a:extLst>
        </xdr:cNvPr>
        <xdr:cNvSpPr/>
      </xdr:nvSpPr>
      <xdr:spPr>
        <a:xfrm>
          <a:off x="12804140" y="6372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7" name="フローチャート: 判断 516">
          <a:extLst>
            <a:ext uri="{FF2B5EF4-FFF2-40B4-BE49-F238E27FC236}">
              <a16:creationId xmlns:a16="http://schemas.microsoft.com/office/drawing/2014/main" id="{416482EB-8FF6-454F-9729-C2FB212BAA6C}"/>
            </a:ext>
          </a:extLst>
        </xdr:cNvPr>
        <xdr:cNvSpPr/>
      </xdr:nvSpPr>
      <xdr:spPr>
        <a:xfrm>
          <a:off x="12029440" y="6360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18" name="フローチャート: 判断 517">
          <a:extLst>
            <a:ext uri="{FF2B5EF4-FFF2-40B4-BE49-F238E27FC236}">
              <a16:creationId xmlns:a16="http://schemas.microsoft.com/office/drawing/2014/main" id="{0ACAD634-CFC6-43E6-8C5C-05E050C23CCB}"/>
            </a:ext>
          </a:extLst>
        </xdr:cNvPr>
        <xdr:cNvSpPr/>
      </xdr:nvSpPr>
      <xdr:spPr>
        <a:xfrm>
          <a:off x="11231880" y="6360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F4872411-2DD7-4F5C-9EAB-0EA8B2AFC52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60D6075D-D209-4214-8542-17F4CAA52F3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A17B781-5B4C-441E-B731-D91C5431B01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ADD46B11-50F1-422F-BA8B-03ABDCEFF1E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3601879A-B1EA-4137-86A5-CB9C75A6359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xdr:rowOff>
    </xdr:from>
    <xdr:to>
      <xdr:col>85</xdr:col>
      <xdr:colOff>177800</xdr:colOff>
      <xdr:row>40</xdr:row>
      <xdr:rowOff>106426</xdr:rowOff>
    </xdr:to>
    <xdr:sp macro="" textlink="">
      <xdr:nvSpPr>
        <xdr:cNvPr id="524" name="楕円 523">
          <a:extLst>
            <a:ext uri="{FF2B5EF4-FFF2-40B4-BE49-F238E27FC236}">
              <a16:creationId xmlns:a16="http://schemas.microsoft.com/office/drawing/2014/main" id="{F1A3B935-2A13-436D-9A30-8E586E72814C}"/>
            </a:ext>
          </a:extLst>
        </xdr:cNvPr>
        <xdr:cNvSpPr/>
      </xdr:nvSpPr>
      <xdr:spPr>
        <a:xfrm>
          <a:off x="14325600" y="67104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154703</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4BAC8EE4-4DBF-4B35-BC75-80C3BBD51DAD}"/>
            </a:ext>
          </a:extLst>
        </xdr:cNvPr>
        <xdr:cNvSpPr txBox="1"/>
      </xdr:nvSpPr>
      <xdr:spPr>
        <a:xfrm>
          <a:off x="14414500"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91694</xdr:rowOff>
    </xdr:from>
    <xdr:to>
      <xdr:col>81</xdr:col>
      <xdr:colOff>101600</xdr:colOff>
      <xdr:row>40</xdr:row>
      <xdr:rowOff>21844</xdr:rowOff>
    </xdr:to>
    <xdr:sp macro="" textlink="">
      <xdr:nvSpPr>
        <xdr:cNvPr id="526" name="楕円 525">
          <a:extLst>
            <a:ext uri="{FF2B5EF4-FFF2-40B4-BE49-F238E27FC236}">
              <a16:creationId xmlns:a16="http://schemas.microsoft.com/office/drawing/2014/main" id="{66F7D667-113C-4F97-A08D-BD5C405C166C}"/>
            </a:ext>
          </a:extLst>
        </xdr:cNvPr>
        <xdr:cNvSpPr/>
      </xdr:nvSpPr>
      <xdr:spPr>
        <a:xfrm>
          <a:off x="13578840" y="6629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142494</xdr:rowOff>
    </xdr:from>
    <xdr:to>
      <xdr:col>85</xdr:col>
      <xdr:colOff>127000</xdr:colOff>
      <xdr:row>40</xdr:row>
      <xdr:rowOff>55626</xdr:rowOff>
    </xdr:to>
    <xdr:cxnSp macro="">
      <xdr:nvCxnSpPr>
        <xdr:cNvPr id="527" name="直線コネクタ 526">
          <a:extLst>
            <a:ext uri="{FF2B5EF4-FFF2-40B4-BE49-F238E27FC236}">
              <a16:creationId xmlns:a16="http://schemas.microsoft.com/office/drawing/2014/main" id="{19DA4D2D-9549-4F84-A680-5AAFE61B69D1}"/>
            </a:ext>
          </a:extLst>
        </xdr:cNvPr>
        <xdr:cNvCxnSpPr/>
      </xdr:nvCxnSpPr>
      <xdr:spPr>
        <a:xfrm>
          <a:off x="13629640" y="6680454"/>
          <a:ext cx="74676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84836</xdr:rowOff>
    </xdr:from>
    <xdr:to>
      <xdr:col>76</xdr:col>
      <xdr:colOff>165100</xdr:colOff>
      <xdr:row>40</xdr:row>
      <xdr:rowOff>14986</xdr:rowOff>
    </xdr:to>
    <xdr:sp macro="" textlink="">
      <xdr:nvSpPr>
        <xdr:cNvPr id="528" name="楕円 527">
          <a:extLst>
            <a:ext uri="{FF2B5EF4-FFF2-40B4-BE49-F238E27FC236}">
              <a16:creationId xmlns:a16="http://schemas.microsoft.com/office/drawing/2014/main" id="{E59B7FD6-1102-44DE-AEA5-C50DFE11F011}"/>
            </a:ext>
          </a:extLst>
        </xdr:cNvPr>
        <xdr:cNvSpPr/>
      </xdr:nvSpPr>
      <xdr:spPr>
        <a:xfrm>
          <a:off x="12804140" y="6622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135636</xdr:rowOff>
    </xdr:from>
    <xdr:to>
      <xdr:col>81</xdr:col>
      <xdr:colOff>50800</xdr:colOff>
      <xdr:row>39</xdr:row>
      <xdr:rowOff>142494</xdr:rowOff>
    </xdr:to>
    <xdr:cxnSp macro="">
      <xdr:nvCxnSpPr>
        <xdr:cNvPr id="529" name="直線コネクタ 528">
          <a:extLst>
            <a:ext uri="{FF2B5EF4-FFF2-40B4-BE49-F238E27FC236}">
              <a16:creationId xmlns:a16="http://schemas.microsoft.com/office/drawing/2014/main" id="{AC7C084A-E5C5-44B7-A137-423A0499779B}"/>
            </a:ext>
          </a:extLst>
        </xdr:cNvPr>
        <xdr:cNvCxnSpPr/>
      </xdr:nvCxnSpPr>
      <xdr:spPr>
        <a:xfrm>
          <a:off x="12854940" y="6673596"/>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146558</xdr:rowOff>
    </xdr:from>
    <xdr:to>
      <xdr:col>72</xdr:col>
      <xdr:colOff>38100</xdr:colOff>
      <xdr:row>40</xdr:row>
      <xdr:rowOff>76708</xdr:rowOff>
    </xdr:to>
    <xdr:sp macro="" textlink="">
      <xdr:nvSpPr>
        <xdr:cNvPr id="530" name="楕円 529">
          <a:extLst>
            <a:ext uri="{FF2B5EF4-FFF2-40B4-BE49-F238E27FC236}">
              <a16:creationId xmlns:a16="http://schemas.microsoft.com/office/drawing/2014/main" id="{0BB491CA-1357-4DEA-A39B-6868CEC09BDA}"/>
            </a:ext>
          </a:extLst>
        </xdr:cNvPr>
        <xdr:cNvSpPr/>
      </xdr:nvSpPr>
      <xdr:spPr>
        <a:xfrm>
          <a:off x="12029440" y="6684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135636</xdr:rowOff>
    </xdr:from>
    <xdr:to>
      <xdr:col>76</xdr:col>
      <xdr:colOff>114300</xdr:colOff>
      <xdr:row>40</xdr:row>
      <xdr:rowOff>25908</xdr:rowOff>
    </xdr:to>
    <xdr:cxnSp macro="">
      <xdr:nvCxnSpPr>
        <xdr:cNvPr id="531" name="直線コネクタ 530">
          <a:extLst>
            <a:ext uri="{FF2B5EF4-FFF2-40B4-BE49-F238E27FC236}">
              <a16:creationId xmlns:a16="http://schemas.microsoft.com/office/drawing/2014/main" id="{BD6D6298-74A6-4A86-A452-490701957558}"/>
            </a:ext>
          </a:extLst>
        </xdr:cNvPr>
        <xdr:cNvCxnSpPr/>
      </xdr:nvCxnSpPr>
      <xdr:spPr>
        <a:xfrm flipV="1">
          <a:off x="12072620" y="6673596"/>
          <a:ext cx="78232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109982</xdr:rowOff>
    </xdr:from>
    <xdr:to>
      <xdr:col>67</xdr:col>
      <xdr:colOff>101600</xdr:colOff>
      <xdr:row>40</xdr:row>
      <xdr:rowOff>40132</xdr:rowOff>
    </xdr:to>
    <xdr:sp macro="" textlink="">
      <xdr:nvSpPr>
        <xdr:cNvPr id="532" name="楕円 531">
          <a:extLst>
            <a:ext uri="{FF2B5EF4-FFF2-40B4-BE49-F238E27FC236}">
              <a16:creationId xmlns:a16="http://schemas.microsoft.com/office/drawing/2014/main" id="{75FCE5E2-97ED-4E64-B494-9E732537C389}"/>
            </a:ext>
          </a:extLst>
        </xdr:cNvPr>
        <xdr:cNvSpPr/>
      </xdr:nvSpPr>
      <xdr:spPr>
        <a:xfrm>
          <a:off x="11231880" y="6647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160782</xdr:rowOff>
    </xdr:from>
    <xdr:to>
      <xdr:col>71</xdr:col>
      <xdr:colOff>177800</xdr:colOff>
      <xdr:row>40</xdr:row>
      <xdr:rowOff>25908</xdr:rowOff>
    </xdr:to>
    <xdr:cxnSp macro="">
      <xdr:nvCxnSpPr>
        <xdr:cNvPr id="533" name="直線コネクタ 532">
          <a:extLst>
            <a:ext uri="{FF2B5EF4-FFF2-40B4-BE49-F238E27FC236}">
              <a16:creationId xmlns:a16="http://schemas.microsoft.com/office/drawing/2014/main" id="{F3EF5516-4F52-454B-B7B7-DE4217DCB81F}"/>
            </a:ext>
          </a:extLst>
        </xdr:cNvPr>
        <xdr:cNvCxnSpPr/>
      </xdr:nvCxnSpPr>
      <xdr:spPr>
        <a:xfrm>
          <a:off x="11282680" y="6698742"/>
          <a:ext cx="78994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7A47B9B9-97A5-4E5E-A9FA-717551A77D9F}"/>
            </a:ext>
          </a:extLst>
        </xdr:cNvPr>
        <xdr:cNvSpPr txBox="1"/>
      </xdr:nvSpPr>
      <xdr:spPr>
        <a:xfrm>
          <a:off x="134372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CA2C72AF-9447-450A-924C-E2DE3450770D}"/>
            </a:ext>
          </a:extLst>
        </xdr:cNvPr>
        <xdr:cNvSpPr txBox="1"/>
      </xdr:nvSpPr>
      <xdr:spPr>
        <a:xfrm>
          <a:off x="126752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9EDA09B5-87EF-497F-B0AF-E14F407A9115}"/>
            </a:ext>
          </a:extLst>
        </xdr:cNvPr>
        <xdr:cNvSpPr txBox="1"/>
      </xdr:nvSpPr>
      <xdr:spPr>
        <a:xfrm>
          <a:off x="1190054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5EF360BB-B206-40EA-9C3D-34E8070428F1}"/>
            </a:ext>
          </a:extLst>
        </xdr:cNvPr>
        <xdr:cNvSpPr txBox="1"/>
      </xdr:nvSpPr>
      <xdr:spPr>
        <a:xfrm>
          <a:off x="1110298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12971</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1DDB0D2B-0A02-414C-BFE4-375248B7DFEF}"/>
            </a:ext>
          </a:extLst>
        </xdr:cNvPr>
        <xdr:cNvSpPr txBox="1"/>
      </xdr:nvSpPr>
      <xdr:spPr>
        <a:xfrm>
          <a:off x="13437244" y="671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6113</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E18A849C-F982-4884-A18F-59AF711BD7EF}"/>
            </a:ext>
          </a:extLst>
        </xdr:cNvPr>
        <xdr:cNvSpPr txBox="1"/>
      </xdr:nvSpPr>
      <xdr:spPr>
        <a:xfrm>
          <a:off x="12675244" y="671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67835</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7DE82253-7CB0-4D40-B22C-6B411B6050D2}"/>
            </a:ext>
          </a:extLst>
        </xdr:cNvPr>
        <xdr:cNvSpPr txBox="1"/>
      </xdr:nvSpPr>
      <xdr:spPr>
        <a:xfrm>
          <a:off x="11900544" y="67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31259</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38A134AE-D8C5-4A7A-8378-1B2164F9DE84}"/>
            </a:ext>
          </a:extLst>
        </xdr:cNvPr>
        <xdr:cNvSpPr txBox="1"/>
      </xdr:nvSpPr>
      <xdr:spPr>
        <a:xfrm>
          <a:off x="11102984" y="673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7A9D2F54-B3D5-4E69-8D7D-48B26788E61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A574587D-CB60-4B09-ADB1-1A80901112B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1484610-B2E4-4060-84D0-2A104A8DD70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FCCFD315-71CE-473E-9FEB-38BD5C46793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23CE99BF-7444-486D-8375-D75712F323C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C4E70A66-6584-4315-8BEE-CB9B97DF9BF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FACC0560-6E86-431F-89FD-C8599AF1101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895783BB-E6E2-47CB-980E-B66D526F365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F870C2DD-626E-4B12-9071-CA004FB3112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C88B31EB-4A00-4221-B6CD-69BA7DDE9AE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a:extLst>
            <a:ext uri="{FF2B5EF4-FFF2-40B4-BE49-F238E27FC236}">
              <a16:creationId xmlns:a16="http://schemas.microsoft.com/office/drawing/2014/main" id="{8D0FAABC-F0DE-43FD-9D30-2DC0492596E1}"/>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a:extLst>
            <a:ext uri="{FF2B5EF4-FFF2-40B4-BE49-F238E27FC236}">
              <a16:creationId xmlns:a16="http://schemas.microsoft.com/office/drawing/2014/main" id="{003BF8E0-A681-4B2C-9AC3-8908EDC313EA}"/>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a:extLst>
            <a:ext uri="{FF2B5EF4-FFF2-40B4-BE49-F238E27FC236}">
              <a16:creationId xmlns:a16="http://schemas.microsoft.com/office/drawing/2014/main" id="{B5C1226A-71EA-4CD8-BB40-A64BBEDE4644}"/>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a:extLst>
            <a:ext uri="{FF2B5EF4-FFF2-40B4-BE49-F238E27FC236}">
              <a16:creationId xmlns:a16="http://schemas.microsoft.com/office/drawing/2014/main" id="{FD4AEC4E-2C8A-49C9-8F2D-9AA694445B1D}"/>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a:extLst>
            <a:ext uri="{FF2B5EF4-FFF2-40B4-BE49-F238E27FC236}">
              <a16:creationId xmlns:a16="http://schemas.microsoft.com/office/drawing/2014/main" id="{2754F26A-E62A-4678-B052-C90E5A8BFDCF}"/>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a:extLst>
            <a:ext uri="{FF2B5EF4-FFF2-40B4-BE49-F238E27FC236}">
              <a16:creationId xmlns:a16="http://schemas.microsoft.com/office/drawing/2014/main" id="{5C68A06B-4BDC-4735-9AD9-F7445C724141}"/>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a:extLst>
            <a:ext uri="{FF2B5EF4-FFF2-40B4-BE49-F238E27FC236}">
              <a16:creationId xmlns:a16="http://schemas.microsoft.com/office/drawing/2014/main" id="{3A6C1C72-0AD6-4759-9134-D18F6D44A42E}"/>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a:extLst>
            <a:ext uri="{FF2B5EF4-FFF2-40B4-BE49-F238E27FC236}">
              <a16:creationId xmlns:a16="http://schemas.microsoft.com/office/drawing/2014/main" id="{6C8C811D-9886-4068-8DC9-2D282E7C8639}"/>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a:extLst>
            <a:ext uri="{FF2B5EF4-FFF2-40B4-BE49-F238E27FC236}">
              <a16:creationId xmlns:a16="http://schemas.microsoft.com/office/drawing/2014/main" id="{30C3CA01-9424-42E9-9687-A5C10939FD81}"/>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a:extLst>
            <a:ext uri="{FF2B5EF4-FFF2-40B4-BE49-F238E27FC236}">
              <a16:creationId xmlns:a16="http://schemas.microsoft.com/office/drawing/2014/main" id="{4E961199-4B78-4F9D-BB31-A483A7DD980A}"/>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a:extLst>
            <a:ext uri="{FF2B5EF4-FFF2-40B4-BE49-F238E27FC236}">
              <a16:creationId xmlns:a16="http://schemas.microsoft.com/office/drawing/2014/main" id="{D64F3B7C-11E5-4EF3-ACBC-8A9A24608078}"/>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a:extLst>
            <a:ext uri="{FF2B5EF4-FFF2-40B4-BE49-F238E27FC236}">
              <a16:creationId xmlns:a16="http://schemas.microsoft.com/office/drawing/2014/main" id="{3F608E01-0E54-42D8-BC02-96C6E6AE962D}"/>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6230F889-EDD2-4A53-B8C1-4D39ACD0501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72480E24-2AEE-483C-BAA5-9C73265CE828}"/>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634A27A6-AD45-4BBB-AC61-E6EA15DEA72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7" name="直線コネクタ 566">
          <a:extLst>
            <a:ext uri="{FF2B5EF4-FFF2-40B4-BE49-F238E27FC236}">
              <a16:creationId xmlns:a16="http://schemas.microsoft.com/office/drawing/2014/main" id="{D9139455-FA24-4180-8B70-5C86B9DF9615}"/>
            </a:ext>
          </a:extLst>
        </xdr:cNvPr>
        <xdr:cNvCxnSpPr/>
      </xdr:nvCxnSpPr>
      <xdr:spPr>
        <a:xfrm flipV="1">
          <a:off x="19509104" y="5675267"/>
          <a:ext cx="0" cy="1409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ADA45465-3252-4474-96BE-18C56A013661}"/>
            </a:ext>
          </a:extLst>
        </xdr:cNvPr>
        <xdr:cNvSpPr txBox="1"/>
      </xdr:nvSpPr>
      <xdr:spPr>
        <a:xfrm>
          <a:off x="1954784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9" name="直線コネクタ 568">
          <a:extLst>
            <a:ext uri="{FF2B5EF4-FFF2-40B4-BE49-F238E27FC236}">
              <a16:creationId xmlns:a16="http://schemas.microsoft.com/office/drawing/2014/main" id="{C7CD8EA3-E049-474E-8E7C-D9519652397D}"/>
            </a:ext>
          </a:extLst>
        </xdr:cNvPr>
        <xdr:cNvCxnSpPr/>
      </xdr:nvCxnSpPr>
      <xdr:spPr>
        <a:xfrm>
          <a:off x="1944370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561E30D8-E2A7-4A2F-8B41-A935FE7414D7}"/>
            </a:ext>
          </a:extLst>
        </xdr:cNvPr>
        <xdr:cNvSpPr txBox="1"/>
      </xdr:nvSpPr>
      <xdr:spPr>
        <a:xfrm>
          <a:off x="19547840" y="545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1" name="直線コネクタ 570">
          <a:extLst>
            <a:ext uri="{FF2B5EF4-FFF2-40B4-BE49-F238E27FC236}">
              <a16:creationId xmlns:a16="http://schemas.microsoft.com/office/drawing/2014/main" id="{33DB58C0-F3E9-44CC-A902-A5668EFA5865}"/>
            </a:ext>
          </a:extLst>
        </xdr:cNvPr>
        <xdr:cNvCxnSpPr/>
      </xdr:nvCxnSpPr>
      <xdr:spPr>
        <a:xfrm>
          <a:off x="19443700" y="5675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83714825-35A0-4C1E-8412-C94F56288842}"/>
            </a:ext>
          </a:extLst>
        </xdr:cNvPr>
        <xdr:cNvSpPr txBox="1"/>
      </xdr:nvSpPr>
      <xdr:spPr>
        <a:xfrm>
          <a:off x="19547840" y="640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3" name="フローチャート: 判断 572">
          <a:extLst>
            <a:ext uri="{FF2B5EF4-FFF2-40B4-BE49-F238E27FC236}">
              <a16:creationId xmlns:a16="http://schemas.microsoft.com/office/drawing/2014/main" id="{0BBB0F7A-18D0-4F1C-8D06-7F1B4D1E7FDB}"/>
            </a:ext>
          </a:extLst>
        </xdr:cNvPr>
        <xdr:cNvSpPr/>
      </xdr:nvSpPr>
      <xdr:spPr>
        <a:xfrm>
          <a:off x="19458940" y="654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4" name="フローチャート: 判断 573">
          <a:extLst>
            <a:ext uri="{FF2B5EF4-FFF2-40B4-BE49-F238E27FC236}">
              <a16:creationId xmlns:a16="http://schemas.microsoft.com/office/drawing/2014/main" id="{18088732-3126-48B6-BAAE-52BE7C5C7FDA}"/>
            </a:ext>
          </a:extLst>
        </xdr:cNvPr>
        <xdr:cNvSpPr/>
      </xdr:nvSpPr>
      <xdr:spPr>
        <a:xfrm>
          <a:off x="18735040" y="6640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5" name="フローチャート: 判断 574">
          <a:extLst>
            <a:ext uri="{FF2B5EF4-FFF2-40B4-BE49-F238E27FC236}">
              <a16:creationId xmlns:a16="http://schemas.microsoft.com/office/drawing/2014/main" id="{22967378-1279-464D-ACBF-57330E629C00}"/>
            </a:ext>
          </a:extLst>
        </xdr:cNvPr>
        <xdr:cNvSpPr/>
      </xdr:nvSpPr>
      <xdr:spPr>
        <a:xfrm>
          <a:off x="17937480" y="6627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6" name="フローチャート: 判断 575">
          <a:extLst>
            <a:ext uri="{FF2B5EF4-FFF2-40B4-BE49-F238E27FC236}">
              <a16:creationId xmlns:a16="http://schemas.microsoft.com/office/drawing/2014/main" id="{72801F03-4A20-45EC-85D1-89E9238AFC41}"/>
            </a:ext>
          </a:extLst>
        </xdr:cNvPr>
        <xdr:cNvSpPr/>
      </xdr:nvSpPr>
      <xdr:spPr>
        <a:xfrm>
          <a:off x="171627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7" name="フローチャート: 判断 576">
          <a:extLst>
            <a:ext uri="{FF2B5EF4-FFF2-40B4-BE49-F238E27FC236}">
              <a16:creationId xmlns:a16="http://schemas.microsoft.com/office/drawing/2014/main" id="{37A21D2C-BC62-429A-B903-008643F6A789}"/>
            </a:ext>
          </a:extLst>
        </xdr:cNvPr>
        <xdr:cNvSpPr/>
      </xdr:nvSpPr>
      <xdr:spPr>
        <a:xfrm>
          <a:off x="16388080" y="6633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D3B1D243-0F5B-4326-8C5C-8FC8B25EE94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36D12D54-535D-4790-9334-FFD74AF401E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F51F1CD5-9D14-4D1C-ADEC-72F4DC717CB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F21062A-7494-4292-964C-D732337E9EF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E8D7223-671F-4534-983F-441554F4B9C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69487</xdr:rowOff>
    </xdr:from>
    <xdr:to>
      <xdr:col>116</xdr:col>
      <xdr:colOff>114300</xdr:colOff>
      <xdr:row>41</xdr:row>
      <xdr:rowOff>171087</xdr:rowOff>
    </xdr:to>
    <xdr:sp macro="" textlink="">
      <xdr:nvSpPr>
        <xdr:cNvPr id="583" name="楕円 582">
          <a:extLst>
            <a:ext uri="{FF2B5EF4-FFF2-40B4-BE49-F238E27FC236}">
              <a16:creationId xmlns:a16="http://schemas.microsoft.com/office/drawing/2014/main" id="{9C0270DF-13E7-49C9-9B6A-1F55B5399686}"/>
            </a:ext>
          </a:extLst>
        </xdr:cNvPr>
        <xdr:cNvSpPr/>
      </xdr:nvSpPr>
      <xdr:spPr>
        <a:xfrm>
          <a:off x="19458940" y="69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155864</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2612852E-BB41-457F-87ED-AD58171647E0}"/>
            </a:ext>
          </a:extLst>
        </xdr:cNvPr>
        <xdr:cNvSpPr txBox="1"/>
      </xdr:nvSpPr>
      <xdr:spPr>
        <a:xfrm>
          <a:off x="19547840" y="686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66222</xdr:rowOff>
    </xdr:from>
    <xdr:to>
      <xdr:col>112</xdr:col>
      <xdr:colOff>38100</xdr:colOff>
      <xdr:row>41</xdr:row>
      <xdr:rowOff>167822</xdr:rowOff>
    </xdr:to>
    <xdr:sp macro="" textlink="">
      <xdr:nvSpPr>
        <xdr:cNvPr id="585" name="楕円 584">
          <a:extLst>
            <a:ext uri="{FF2B5EF4-FFF2-40B4-BE49-F238E27FC236}">
              <a16:creationId xmlns:a16="http://schemas.microsoft.com/office/drawing/2014/main" id="{189A4672-DD24-498C-BC47-C8BD8358606F}"/>
            </a:ext>
          </a:extLst>
        </xdr:cNvPr>
        <xdr:cNvSpPr/>
      </xdr:nvSpPr>
      <xdr:spPr>
        <a:xfrm>
          <a:off x="18735040" y="69394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117022</xdr:rowOff>
    </xdr:from>
    <xdr:to>
      <xdr:col>116</xdr:col>
      <xdr:colOff>63500</xdr:colOff>
      <xdr:row>41</xdr:row>
      <xdr:rowOff>120287</xdr:rowOff>
    </xdr:to>
    <xdr:cxnSp macro="">
      <xdr:nvCxnSpPr>
        <xdr:cNvPr id="586" name="直線コネクタ 585">
          <a:extLst>
            <a:ext uri="{FF2B5EF4-FFF2-40B4-BE49-F238E27FC236}">
              <a16:creationId xmlns:a16="http://schemas.microsoft.com/office/drawing/2014/main" id="{38C819B8-83D8-4E29-A969-8EB91B49AEBB}"/>
            </a:ext>
          </a:extLst>
        </xdr:cNvPr>
        <xdr:cNvCxnSpPr/>
      </xdr:nvCxnSpPr>
      <xdr:spPr>
        <a:xfrm>
          <a:off x="18778220" y="6990262"/>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69487</xdr:rowOff>
    </xdr:from>
    <xdr:to>
      <xdr:col>107</xdr:col>
      <xdr:colOff>101600</xdr:colOff>
      <xdr:row>41</xdr:row>
      <xdr:rowOff>171087</xdr:rowOff>
    </xdr:to>
    <xdr:sp macro="" textlink="">
      <xdr:nvSpPr>
        <xdr:cNvPr id="587" name="楕円 586">
          <a:extLst>
            <a:ext uri="{FF2B5EF4-FFF2-40B4-BE49-F238E27FC236}">
              <a16:creationId xmlns:a16="http://schemas.microsoft.com/office/drawing/2014/main" id="{F55C2F41-B438-4EBF-82E2-F9E53A9700BB}"/>
            </a:ext>
          </a:extLst>
        </xdr:cNvPr>
        <xdr:cNvSpPr/>
      </xdr:nvSpPr>
      <xdr:spPr>
        <a:xfrm>
          <a:off x="17937480" y="69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117022</xdr:rowOff>
    </xdr:from>
    <xdr:to>
      <xdr:col>111</xdr:col>
      <xdr:colOff>177800</xdr:colOff>
      <xdr:row>41</xdr:row>
      <xdr:rowOff>120287</xdr:rowOff>
    </xdr:to>
    <xdr:cxnSp macro="">
      <xdr:nvCxnSpPr>
        <xdr:cNvPr id="588" name="直線コネクタ 587">
          <a:extLst>
            <a:ext uri="{FF2B5EF4-FFF2-40B4-BE49-F238E27FC236}">
              <a16:creationId xmlns:a16="http://schemas.microsoft.com/office/drawing/2014/main" id="{0B253915-CD62-4395-8862-0C0322B0A00B}"/>
            </a:ext>
          </a:extLst>
        </xdr:cNvPr>
        <xdr:cNvCxnSpPr/>
      </xdr:nvCxnSpPr>
      <xdr:spPr>
        <a:xfrm flipV="1">
          <a:off x="17988280" y="6990262"/>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46627</xdr:rowOff>
    </xdr:from>
    <xdr:to>
      <xdr:col>102</xdr:col>
      <xdr:colOff>165100</xdr:colOff>
      <xdr:row>41</xdr:row>
      <xdr:rowOff>148227</xdr:rowOff>
    </xdr:to>
    <xdr:sp macro="" textlink="">
      <xdr:nvSpPr>
        <xdr:cNvPr id="589" name="楕円 588">
          <a:extLst>
            <a:ext uri="{FF2B5EF4-FFF2-40B4-BE49-F238E27FC236}">
              <a16:creationId xmlns:a16="http://schemas.microsoft.com/office/drawing/2014/main" id="{A4F6FA9C-80C4-4455-828A-F1A7BE9A9EFF}"/>
            </a:ext>
          </a:extLst>
        </xdr:cNvPr>
        <xdr:cNvSpPr/>
      </xdr:nvSpPr>
      <xdr:spPr>
        <a:xfrm>
          <a:off x="17162780" y="69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97427</xdr:rowOff>
    </xdr:from>
    <xdr:to>
      <xdr:col>107</xdr:col>
      <xdr:colOff>50800</xdr:colOff>
      <xdr:row>41</xdr:row>
      <xdr:rowOff>120287</xdr:rowOff>
    </xdr:to>
    <xdr:cxnSp macro="">
      <xdr:nvCxnSpPr>
        <xdr:cNvPr id="590" name="直線コネクタ 589">
          <a:extLst>
            <a:ext uri="{FF2B5EF4-FFF2-40B4-BE49-F238E27FC236}">
              <a16:creationId xmlns:a16="http://schemas.microsoft.com/office/drawing/2014/main" id="{8E4C0323-B142-4530-8EDA-19935404E467}"/>
            </a:ext>
          </a:extLst>
        </xdr:cNvPr>
        <xdr:cNvCxnSpPr/>
      </xdr:nvCxnSpPr>
      <xdr:spPr>
        <a:xfrm>
          <a:off x="17213580" y="6970667"/>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46627</xdr:rowOff>
    </xdr:from>
    <xdr:to>
      <xdr:col>98</xdr:col>
      <xdr:colOff>38100</xdr:colOff>
      <xdr:row>41</xdr:row>
      <xdr:rowOff>148227</xdr:rowOff>
    </xdr:to>
    <xdr:sp macro="" textlink="">
      <xdr:nvSpPr>
        <xdr:cNvPr id="591" name="楕円 590">
          <a:extLst>
            <a:ext uri="{FF2B5EF4-FFF2-40B4-BE49-F238E27FC236}">
              <a16:creationId xmlns:a16="http://schemas.microsoft.com/office/drawing/2014/main" id="{1D1085B6-3075-41DF-850E-817BCD57BC0C}"/>
            </a:ext>
          </a:extLst>
        </xdr:cNvPr>
        <xdr:cNvSpPr/>
      </xdr:nvSpPr>
      <xdr:spPr>
        <a:xfrm>
          <a:off x="16388080" y="6919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97427</xdr:rowOff>
    </xdr:from>
    <xdr:to>
      <xdr:col>102</xdr:col>
      <xdr:colOff>114300</xdr:colOff>
      <xdr:row>41</xdr:row>
      <xdr:rowOff>97427</xdr:rowOff>
    </xdr:to>
    <xdr:cxnSp macro="">
      <xdr:nvCxnSpPr>
        <xdr:cNvPr id="592" name="直線コネクタ 591">
          <a:extLst>
            <a:ext uri="{FF2B5EF4-FFF2-40B4-BE49-F238E27FC236}">
              <a16:creationId xmlns:a16="http://schemas.microsoft.com/office/drawing/2014/main" id="{845862BB-8F17-49D6-80B8-4025EC433418}"/>
            </a:ext>
          </a:extLst>
        </xdr:cNvPr>
        <xdr:cNvCxnSpPr/>
      </xdr:nvCxnSpPr>
      <xdr:spPr>
        <a:xfrm>
          <a:off x="16431260" y="697066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32FFDF02-0F17-43E6-A1BC-D53D71B9E7A8}"/>
            </a:ext>
          </a:extLst>
        </xdr:cNvPr>
        <xdr:cNvSpPr txBox="1"/>
      </xdr:nvSpPr>
      <xdr:spPr>
        <a:xfrm>
          <a:off x="185611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EE1260EF-5F18-4B9D-B6D2-B7FED065CB6C}"/>
            </a:ext>
          </a:extLst>
        </xdr:cNvPr>
        <xdr:cNvSpPr txBox="1"/>
      </xdr:nvSpPr>
      <xdr:spPr>
        <a:xfrm>
          <a:off x="17776267"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023B8702-D088-4E1B-9CBA-C4168B0C8F8E}"/>
            </a:ext>
          </a:extLst>
        </xdr:cNvPr>
        <xdr:cNvSpPr txBox="1"/>
      </xdr:nvSpPr>
      <xdr:spPr>
        <a:xfrm>
          <a:off x="170015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B6BFC96F-2ECB-44DA-81F8-41869A4BAB21}"/>
            </a:ext>
          </a:extLst>
        </xdr:cNvPr>
        <xdr:cNvSpPr txBox="1"/>
      </xdr:nvSpPr>
      <xdr:spPr>
        <a:xfrm>
          <a:off x="1622686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158949</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D7274A80-1507-4AA5-BD06-9383C2DBDD8E}"/>
            </a:ext>
          </a:extLst>
        </xdr:cNvPr>
        <xdr:cNvSpPr txBox="1"/>
      </xdr:nvSpPr>
      <xdr:spPr>
        <a:xfrm>
          <a:off x="18561127"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162214</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DCC40B66-03B7-43C0-9BB5-7644CD7C6F4B}"/>
            </a:ext>
          </a:extLst>
        </xdr:cNvPr>
        <xdr:cNvSpPr txBox="1"/>
      </xdr:nvSpPr>
      <xdr:spPr>
        <a:xfrm>
          <a:off x="17776267" y="703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139354</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3C453D7B-85D8-4D03-B73E-473077FDC238}"/>
            </a:ext>
          </a:extLst>
        </xdr:cNvPr>
        <xdr:cNvSpPr txBox="1"/>
      </xdr:nvSpPr>
      <xdr:spPr>
        <a:xfrm>
          <a:off x="17001567" y="70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139354</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97B1FE14-4C60-4087-823F-BE32148030AD}"/>
            </a:ext>
          </a:extLst>
        </xdr:cNvPr>
        <xdr:cNvSpPr txBox="1"/>
      </xdr:nvSpPr>
      <xdr:spPr>
        <a:xfrm>
          <a:off x="16226867" y="70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A9C82C6B-368E-4E81-824F-47EE6187F24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D70C5DBC-5150-4B04-B0F5-4CA4BE2D9BD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CB911C0B-E89A-46FB-B6BD-C57932E11A4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D487B806-901C-4E1E-B963-A3AD75A9827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404C2190-DB82-487F-8B61-57727A66E5B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9D41C17D-2ECA-4792-9463-36DFC6A3F46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2CC2D55F-60DD-464B-BD69-0EA6381B4FF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6052F983-D51A-47D5-8E41-DA4DE6364C5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CFDD47C2-B0FF-4642-AEE9-BBDD0D185BF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6DA3DC58-47C7-4CF8-81B2-80994883F5E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B60BD8AD-CAE4-4457-9579-29DB50EB1D6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451F15A9-1E5D-40E4-BE27-E258223AA716}"/>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7997663F-D912-4CBF-ACE4-7893F8019375}"/>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C503D481-6E91-4619-9CFB-4947C641C34A}"/>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F785EB64-823A-42C9-8361-3540520DE0AA}"/>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97992B4F-F82B-4BB7-93AB-C2DF2C83E0A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F2B2C148-5964-410C-9845-6E5681F68207}"/>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7BABAFEE-42EE-4E67-90AB-EC0B6FF679F2}"/>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27D62EB1-D9A8-4BC8-8990-02A4EAB273FD}"/>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3A16C815-BE97-42E2-B102-77F9433D75ED}"/>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AE6590F1-BB2B-4114-AF6F-CC39B984F349}"/>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D31D3B8-98B0-4A91-BED9-F6BD3AF846C7}"/>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a:extLst>
            <a:ext uri="{FF2B5EF4-FFF2-40B4-BE49-F238E27FC236}">
              <a16:creationId xmlns:a16="http://schemas.microsoft.com/office/drawing/2014/main" id="{E7CFA400-D678-4E1E-A993-494C1BC92A4A}"/>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F771E868-C447-40FD-852B-629B66A88FC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35E6DBF4-6555-4E30-9217-D7F85FE09B6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6" name="直線コネクタ 625">
          <a:extLst>
            <a:ext uri="{FF2B5EF4-FFF2-40B4-BE49-F238E27FC236}">
              <a16:creationId xmlns:a16="http://schemas.microsoft.com/office/drawing/2014/main" id="{44B226BF-160D-475C-A9E4-1C29F5FD24A4}"/>
            </a:ext>
          </a:extLst>
        </xdr:cNvPr>
        <xdr:cNvCxnSpPr/>
      </xdr:nvCxnSpPr>
      <xdr:spPr>
        <a:xfrm flipV="1">
          <a:off x="14375764" y="9464584"/>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4BC1FCB8-D1B8-4A2E-918A-186A0FD7C852}"/>
            </a:ext>
          </a:extLst>
        </xdr:cNvPr>
        <xdr:cNvSpPr txBox="1"/>
      </xdr:nvSpPr>
      <xdr:spPr>
        <a:xfrm>
          <a:off x="14414500" y="1065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8" name="直線コネクタ 627">
          <a:extLst>
            <a:ext uri="{FF2B5EF4-FFF2-40B4-BE49-F238E27FC236}">
              <a16:creationId xmlns:a16="http://schemas.microsoft.com/office/drawing/2014/main" id="{65D5AE75-7D1F-4521-8423-3EF7619E51C3}"/>
            </a:ext>
          </a:extLst>
        </xdr:cNvPr>
        <xdr:cNvCxnSpPr/>
      </xdr:nvCxnSpPr>
      <xdr:spPr>
        <a:xfrm>
          <a:off x="14287500" y="1065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DC006A6-E12B-4396-B954-35A3BFA842EB}"/>
            </a:ext>
          </a:extLst>
        </xdr:cNvPr>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a:extLst>
            <a:ext uri="{FF2B5EF4-FFF2-40B4-BE49-F238E27FC236}">
              <a16:creationId xmlns:a16="http://schemas.microsoft.com/office/drawing/2014/main" id="{E290A437-3B50-4A96-8012-3B5206559289}"/>
            </a:ext>
          </a:extLst>
        </xdr:cNvPr>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A6060CCF-F0AF-4CBD-A21E-A1A4C8798B7F}"/>
            </a:ext>
          </a:extLst>
        </xdr:cNvPr>
        <xdr:cNvSpPr txBox="1"/>
      </xdr:nvSpPr>
      <xdr:spPr>
        <a:xfrm>
          <a:off x="144145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2" name="フローチャート: 判断 631">
          <a:extLst>
            <a:ext uri="{FF2B5EF4-FFF2-40B4-BE49-F238E27FC236}">
              <a16:creationId xmlns:a16="http://schemas.microsoft.com/office/drawing/2014/main" id="{C10D13FB-F9B3-4BBD-BC40-05ADDCE27A92}"/>
            </a:ext>
          </a:extLst>
        </xdr:cNvPr>
        <xdr:cNvSpPr/>
      </xdr:nvSpPr>
      <xdr:spPr>
        <a:xfrm>
          <a:off x="14325600" y="101823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33" name="フローチャート: 判断 632">
          <a:extLst>
            <a:ext uri="{FF2B5EF4-FFF2-40B4-BE49-F238E27FC236}">
              <a16:creationId xmlns:a16="http://schemas.microsoft.com/office/drawing/2014/main" id="{DCB467C0-E2F5-4C7F-9E25-01A3411DE665}"/>
            </a:ext>
          </a:extLst>
        </xdr:cNvPr>
        <xdr:cNvSpPr/>
      </xdr:nvSpPr>
      <xdr:spPr>
        <a:xfrm>
          <a:off x="13578840" y="10161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34" name="フローチャート: 判断 633">
          <a:extLst>
            <a:ext uri="{FF2B5EF4-FFF2-40B4-BE49-F238E27FC236}">
              <a16:creationId xmlns:a16="http://schemas.microsoft.com/office/drawing/2014/main" id="{AB576EA2-BF24-492C-863E-641E99FC98D9}"/>
            </a:ext>
          </a:extLst>
        </xdr:cNvPr>
        <xdr:cNvSpPr/>
      </xdr:nvSpPr>
      <xdr:spPr>
        <a:xfrm>
          <a:off x="12804140" y="1014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35" name="フローチャート: 判断 634">
          <a:extLst>
            <a:ext uri="{FF2B5EF4-FFF2-40B4-BE49-F238E27FC236}">
              <a16:creationId xmlns:a16="http://schemas.microsoft.com/office/drawing/2014/main" id="{E44FD08D-2D47-423D-B37B-38DE277975E1}"/>
            </a:ext>
          </a:extLst>
        </xdr:cNvPr>
        <xdr:cNvSpPr/>
      </xdr:nvSpPr>
      <xdr:spPr>
        <a:xfrm>
          <a:off x="1202944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6" name="フローチャート: 判断 635">
          <a:extLst>
            <a:ext uri="{FF2B5EF4-FFF2-40B4-BE49-F238E27FC236}">
              <a16:creationId xmlns:a16="http://schemas.microsoft.com/office/drawing/2014/main" id="{E55AACED-5568-440F-930F-0F9C41B31EAE}"/>
            </a:ext>
          </a:extLst>
        </xdr:cNvPr>
        <xdr:cNvSpPr/>
      </xdr:nvSpPr>
      <xdr:spPr>
        <a:xfrm>
          <a:off x="1123188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FAD56C7-E71F-4AA8-ADE6-32A67846783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9F11E47C-E472-41A8-81A0-7CEE3D7E641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74E2F951-AB69-4EBF-857C-195B6774A1B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BC10D45D-01A7-42EA-8D83-332419CF7B5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04A3F0B-158E-44C1-B373-C30F8A9F371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2" name="楕円 641">
          <a:extLst>
            <a:ext uri="{FF2B5EF4-FFF2-40B4-BE49-F238E27FC236}">
              <a16:creationId xmlns:a16="http://schemas.microsoft.com/office/drawing/2014/main" id="{A6BB7864-9673-459F-8609-9193FB980FE9}"/>
            </a:ext>
          </a:extLst>
        </xdr:cNvPr>
        <xdr:cNvSpPr/>
      </xdr:nvSpPr>
      <xdr:spPr>
        <a:xfrm>
          <a:off x="14325600" y="100571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691831D7-0C4A-4F20-917F-06C7A4D546D2}"/>
            </a:ext>
          </a:extLst>
        </xdr:cNvPr>
        <xdr:cNvSpPr txBox="1"/>
      </xdr:nvSpPr>
      <xdr:spPr>
        <a:xfrm>
          <a:off x="144145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644" name="楕円 643">
          <a:extLst>
            <a:ext uri="{FF2B5EF4-FFF2-40B4-BE49-F238E27FC236}">
              <a16:creationId xmlns:a16="http://schemas.microsoft.com/office/drawing/2014/main" id="{BEF31EEA-F23D-4FD4-80A4-B9800F36C505}"/>
            </a:ext>
          </a:extLst>
        </xdr:cNvPr>
        <xdr:cNvSpPr/>
      </xdr:nvSpPr>
      <xdr:spPr>
        <a:xfrm>
          <a:off x="1357884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55517</xdr:rowOff>
    </xdr:to>
    <xdr:cxnSp macro="">
      <xdr:nvCxnSpPr>
        <xdr:cNvPr id="645" name="直線コネクタ 644">
          <a:extLst>
            <a:ext uri="{FF2B5EF4-FFF2-40B4-BE49-F238E27FC236}">
              <a16:creationId xmlns:a16="http://schemas.microsoft.com/office/drawing/2014/main" id="{659516C7-75FB-43B1-B68F-A99E804955E0}"/>
            </a:ext>
          </a:extLst>
        </xdr:cNvPr>
        <xdr:cNvCxnSpPr/>
      </xdr:nvCxnSpPr>
      <xdr:spPr>
        <a:xfrm flipV="1">
          <a:off x="13629640" y="10104120"/>
          <a:ext cx="74676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646" name="楕円 645">
          <a:extLst>
            <a:ext uri="{FF2B5EF4-FFF2-40B4-BE49-F238E27FC236}">
              <a16:creationId xmlns:a16="http://schemas.microsoft.com/office/drawing/2014/main" id="{6F7B7DFB-CBEB-4F67-AF19-FB0CBCEDB327}"/>
            </a:ext>
          </a:extLst>
        </xdr:cNvPr>
        <xdr:cNvSpPr/>
      </xdr:nvSpPr>
      <xdr:spPr>
        <a:xfrm>
          <a:off x="1280414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84909</xdr:rowOff>
    </xdr:to>
    <xdr:cxnSp macro="">
      <xdr:nvCxnSpPr>
        <xdr:cNvPr id="647" name="直線コネクタ 646">
          <a:extLst>
            <a:ext uri="{FF2B5EF4-FFF2-40B4-BE49-F238E27FC236}">
              <a16:creationId xmlns:a16="http://schemas.microsoft.com/office/drawing/2014/main" id="{286F50F3-FD47-4E39-82BA-5E2AFF79EA4A}"/>
            </a:ext>
          </a:extLst>
        </xdr:cNvPr>
        <xdr:cNvCxnSpPr/>
      </xdr:nvCxnSpPr>
      <xdr:spPr>
        <a:xfrm flipV="1">
          <a:off x="12854940" y="10113917"/>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25944</xdr:rowOff>
    </xdr:from>
    <xdr:to>
      <xdr:col>72</xdr:col>
      <xdr:colOff>38100</xdr:colOff>
      <xdr:row>60</xdr:row>
      <xdr:rowOff>127544</xdr:rowOff>
    </xdr:to>
    <xdr:sp macro="" textlink="">
      <xdr:nvSpPr>
        <xdr:cNvPr id="648" name="楕円 647">
          <a:extLst>
            <a:ext uri="{FF2B5EF4-FFF2-40B4-BE49-F238E27FC236}">
              <a16:creationId xmlns:a16="http://schemas.microsoft.com/office/drawing/2014/main" id="{91ADEA18-99A7-4634-9455-CA35ACFF44E3}"/>
            </a:ext>
          </a:extLst>
        </xdr:cNvPr>
        <xdr:cNvSpPr/>
      </xdr:nvSpPr>
      <xdr:spPr>
        <a:xfrm>
          <a:off x="12029440" y="10084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76744</xdr:rowOff>
    </xdr:from>
    <xdr:to>
      <xdr:col>76</xdr:col>
      <xdr:colOff>114300</xdr:colOff>
      <xdr:row>60</xdr:row>
      <xdr:rowOff>84909</xdr:rowOff>
    </xdr:to>
    <xdr:cxnSp macro="">
      <xdr:nvCxnSpPr>
        <xdr:cNvPr id="649" name="直線コネクタ 648">
          <a:extLst>
            <a:ext uri="{FF2B5EF4-FFF2-40B4-BE49-F238E27FC236}">
              <a16:creationId xmlns:a16="http://schemas.microsoft.com/office/drawing/2014/main" id="{43B40958-EC58-46CD-8976-59618489685E}"/>
            </a:ext>
          </a:extLst>
        </xdr:cNvPr>
        <xdr:cNvCxnSpPr/>
      </xdr:nvCxnSpPr>
      <xdr:spPr>
        <a:xfrm>
          <a:off x="12072620" y="10135144"/>
          <a:ext cx="7823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650" name="楕円 649">
          <a:extLst>
            <a:ext uri="{FF2B5EF4-FFF2-40B4-BE49-F238E27FC236}">
              <a16:creationId xmlns:a16="http://schemas.microsoft.com/office/drawing/2014/main" id="{CED353E5-754F-4AC4-83EF-63B6C93A5DF3}"/>
            </a:ext>
          </a:extLst>
        </xdr:cNvPr>
        <xdr:cNvSpPr/>
      </xdr:nvSpPr>
      <xdr:spPr>
        <a:xfrm>
          <a:off x="1123188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76744</xdr:rowOff>
    </xdr:to>
    <xdr:cxnSp macro="">
      <xdr:nvCxnSpPr>
        <xdr:cNvPr id="651" name="直線コネクタ 650">
          <a:extLst>
            <a:ext uri="{FF2B5EF4-FFF2-40B4-BE49-F238E27FC236}">
              <a16:creationId xmlns:a16="http://schemas.microsoft.com/office/drawing/2014/main" id="{3E12DE62-F615-4356-8220-4710A49D1A52}"/>
            </a:ext>
          </a:extLst>
        </xdr:cNvPr>
        <xdr:cNvCxnSpPr/>
      </xdr:nvCxnSpPr>
      <xdr:spPr>
        <a:xfrm>
          <a:off x="11282680" y="10120449"/>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652" name="n_1aveValue【学校施設】&#10;有形固定資産減価償却率">
          <a:extLst>
            <a:ext uri="{FF2B5EF4-FFF2-40B4-BE49-F238E27FC236}">
              <a16:creationId xmlns:a16="http://schemas.microsoft.com/office/drawing/2014/main" id="{D13960E8-3327-456E-A635-873455450642}"/>
            </a:ext>
          </a:extLst>
        </xdr:cNvPr>
        <xdr:cNvSpPr txBox="1"/>
      </xdr:nvSpPr>
      <xdr:spPr>
        <a:xfrm>
          <a:off x="1343724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653" name="n_2aveValue【学校施設】&#10;有形固定資産減価償却率">
          <a:extLst>
            <a:ext uri="{FF2B5EF4-FFF2-40B4-BE49-F238E27FC236}">
              <a16:creationId xmlns:a16="http://schemas.microsoft.com/office/drawing/2014/main" id="{5D66588F-5EA1-487B-BE8C-E799E966796E}"/>
            </a:ext>
          </a:extLst>
        </xdr:cNvPr>
        <xdr:cNvSpPr txBox="1"/>
      </xdr:nvSpPr>
      <xdr:spPr>
        <a:xfrm>
          <a:off x="12675244" y="1023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654" name="n_3aveValue【学校施設】&#10;有形固定資産減価償却率">
          <a:extLst>
            <a:ext uri="{FF2B5EF4-FFF2-40B4-BE49-F238E27FC236}">
              <a16:creationId xmlns:a16="http://schemas.microsoft.com/office/drawing/2014/main" id="{9652C779-4350-44B8-94AF-710354D60757}"/>
            </a:ext>
          </a:extLst>
        </xdr:cNvPr>
        <xdr:cNvSpPr txBox="1"/>
      </xdr:nvSpPr>
      <xdr:spPr>
        <a:xfrm>
          <a:off x="1190054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655" name="n_4aveValue【学校施設】&#10;有形固定資産減価償却率">
          <a:extLst>
            <a:ext uri="{FF2B5EF4-FFF2-40B4-BE49-F238E27FC236}">
              <a16:creationId xmlns:a16="http://schemas.microsoft.com/office/drawing/2014/main" id="{D61DCB3D-5AEA-4BC6-9870-760B44C68A9B}"/>
            </a:ext>
          </a:extLst>
        </xdr:cNvPr>
        <xdr:cNvSpPr txBox="1"/>
      </xdr:nvSpPr>
      <xdr:spPr>
        <a:xfrm>
          <a:off x="1110298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122844</xdr:rowOff>
    </xdr:from>
    <xdr:ext cx="405111" cy="259045"/>
    <xdr:sp macro="" textlink="">
      <xdr:nvSpPr>
        <xdr:cNvPr id="656" name="n_1mainValue【学校施設】&#10;有形固定資産減価償却率">
          <a:extLst>
            <a:ext uri="{FF2B5EF4-FFF2-40B4-BE49-F238E27FC236}">
              <a16:creationId xmlns:a16="http://schemas.microsoft.com/office/drawing/2014/main" id="{18E096CB-3C6B-43F9-B5BC-2594B0C9EFAD}"/>
            </a:ext>
          </a:extLst>
        </xdr:cNvPr>
        <xdr:cNvSpPr txBox="1"/>
      </xdr:nvSpPr>
      <xdr:spPr>
        <a:xfrm>
          <a:off x="13437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657" name="n_2mainValue【学校施設】&#10;有形固定資産減価償却率">
          <a:extLst>
            <a:ext uri="{FF2B5EF4-FFF2-40B4-BE49-F238E27FC236}">
              <a16:creationId xmlns:a16="http://schemas.microsoft.com/office/drawing/2014/main" id="{C6A1FF4E-0646-4F7B-B0BE-686EB4792F3C}"/>
            </a:ext>
          </a:extLst>
        </xdr:cNvPr>
        <xdr:cNvSpPr txBox="1"/>
      </xdr:nvSpPr>
      <xdr:spPr>
        <a:xfrm>
          <a:off x="12675244" y="987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144071</xdr:rowOff>
    </xdr:from>
    <xdr:ext cx="405111" cy="259045"/>
    <xdr:sp macro="" textlink="">
      <xdr:nvSpPr>
        <xdr:cNvPr id="658" name="n_3mainValue【学校施設】&#10;有形固定資産減価償却率">
          <a:extLst>
            <a:ext uri="{FF2B5EF4-FFF2-40B4-BE49-F238E27FC236}">
              <a16:creationId xmlns:a16="http://schemas.microsoft.com/office/drawing/2014/main" id="{52F483AD-4821-4DC6-BD2B-3724089A73FB}"/>
            </a:ext>
          </a:extLst>
        </xdr:cNvPr>
        <xdr:cNvSpPr txBox="1"/>
      </xdr:nvSpPr>
      <xdr:spPr>
        <a:xfrm>
          <a:off x="11900544" y="986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129376</xdr:rowOff>
    </xdr:from>
    <xdr:ext cx="405111" cy="259045"/>
    <xdr:sp macro="" textlink="">
      <xdr:nvSpPr>
        <xdr:cNvPr id="659" name="n_4mainValue【学校施設】&#10;有形固定資産減価償却率">
          <a:extLst>
            <a:ext uri="{FF2B5EF4-FFF2-40B4-BE49-F238E27FC236}">
              <a16:creationId xmlns:a16="http://schemas.microsoft.com/office/drawing/2014/main" id="{E05D8994-2902-4FA0-A316-D3A140886FA0}"/>
            </a:ext>
          </a:extLst>
        </xdr:cNvPr>
        <xdr:cNvSpPr txBox="1"/>
      </xdr:nvSpPr>
      <xdr:spPr>
        <a:xfrm>
          <a:off x="11102984"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65B91804-354A-488C-B0C9-9FD50868340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C56126D7-BCDA-488D-9E3A-461DBEA8FB3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2B4D096B-B75A-4DC8-95BE-4035FA7105B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2F889FCD-9DA9-448C-9EB4-86B447A7699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24E51E89-F206-42BE-AC58-735C59F37EE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A6BC8A2-CD87-4199-A13A-3DA06DFCE98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D1658C01-954D-4A5A-B5DF-EBA385F318D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30ED82C7-AFBD-4389-AF1F-104E787FAD9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40F7DD1A-B014-4372-B311-DB641A047D3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7FF4E90C-F870-4533-AC9E-9A6AA37B479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6FF835F8-1C52-4A8D-8475-7199CE9D1C25}"/>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3C4B0B9D-AA29-4D16-AFD7-99F9CA844072}"/>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E5AFEE82-5532-4768-BD18-707858998633}"/>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F73ADB3D-22B5-42D3-8860-CA654AB602EB}"/>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4989F5E5-0EC8-4C75-AA79-C6F0198DCDB6}"/>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36A1A366-36BC-40CA-BBA9-336BC00A2E28}"/>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1CC70B01-C534-499C-BD74-3A6C3416DBDD}"/>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BED5397B-D595-4C53-AFFD-08EC63D3844E}"/>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C18381A0-85D4-4D78-ABC7-3D65C5112289}"/>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A32D50FE-60F3-4DD0-8177-0F0CC3249E1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2BB4EA10-0FA4-4676-8DBA-2FBCF4E512C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BE1B8AEB-C7C9-4108-805E-AE7BE1F9E78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2" name="直線コネクタ 681">
          <a:extLst>
            <a:ext uri="{FF2B5EF4-FFF2-40B4-BE49-F238E27FC236}">
              <a16:creationId xmlns:a16="http://schemas.microsoft.com/office/drawing/2014/main" id="{1AF53187-9BCF-4BD1-BD4D-EBCB169773E1}"/>
            </a:ext>
          </a:extLst>
        </xdr:cNvPr>
        <xdr:cNvCxnSpPr/>
      </xdr:nvCxnSpPr>
      <xdr:spPr>
        <a:xfrm flipV="1">
          <a:off x="19509104" y="9624974"/>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3" name="【学校施設】&#10;一人当たり面積最小値テキスト">
          <a:extLst>
            <a:ext uri="{FF2B5EF4-FFF2-40B4-BE49-F238E27FC236}">
              <a16:creationId xmlns:a16="http://schemas.microsoft.com/office/drawing/2014/main" id="{DB63C573-8981-4C0A-A218-16F0A4358078}"/>
            </a:ext>
          </a:extLst>
        </xdr:cNvPr>
        <xdr:cNvSpPr txBox="1"/>
      </xdr:nvSpPr>
      <xdr:spPr>
        <a:xfrm>
          <a:off x="19547840" y="1072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4" name="直線コネクタ 683">
          <a:extLst>
            <a:ext uri="{FF2B5EF4-FFF2-40B4-BE49-F238E27FC236}">
              <a16:creationId xmlns:a16="http://schemas.microsoft.com/office/drawing/2014/main" id="{B6C35D7D-7896-44D1-91B9-EC056B778BD8}"/>
            </a:ext>
          </a:extLst>
        </xdr:cNvPr>
        <xdr:cNvCxnSpPr/>
      </xdr:nvCxnSpPr>
      <xdr:spPr>
        <a:xfrm>
          <a:off x="19443700" y="10717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5" name="【学校施設】&#10;一人当たり面積最大値テキスト">
          <a:extLst>
            <a:ext uri="{FF2B5EF4-FFF2-40B4-BE49-F238E27FC236}">
              <a16:creationId xmlns:a16="http://schemas.microsoft.com/office/drawing/2014/main" id="{2DD406A1-C18A-43D5-8697-FCBDE76CD981}"/>
            </a:ext>
          </a:extLst>
        </xdr:cNvPr>
        <xdr:cNvSpPr txBox="1"/>
      </xdr:nvSpPr>
      <xdr:spPr>
        <a:xfrm>
          <a:off x="19547840" y="94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6" name="直線コネクタ 685">
          <a:extLst>
            <a:ext uri="{FF2B5EF4-FFF2-40B4-BE49-F238E27FC236}">
              <a16:creationId xmlns:a16="http://schemas.microsoft.com/office/drawing/2014/main" id="{D9896022-59C2-417A-8FA5-63AF8FEE6D90}"/>
            </a:ext>
          </a:extLst>
        </xdr:cNvPr>
        <xdr:cNvCxnSpPr/>
      </xdr:nvCxnSpPr>
      <xdr:spPr>
        <a:xfrm>
          <a:off x="19443700" y="9624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687" name="【学校施設】&#10;一人当たり面積平均値テキスト">
          <a:extLst>
            <a:ext uri="{FF2B5EF4-FFF2-40B4-BE49-F238E27FC236}">
              <a16:creationId xmlns:a16="http://schemas.microsoft.com/office/drawing/2014/main" id="{24A7CBC1-8D54-481B-B2CD-870430B8C606}"/>
            </a:ext>
          </a:extLst>
        </xdr:cNvPr>
        <xdr:cNvSpPr txBox="1"/>
      </xdr:nvSpPr>
      <xdr:spPr>
        <a:xfrm>
          <a:off x="19547840" y="1009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8" name="フローチャート: 判断 687">
          <a:extLst>
            <a:ext uri="{FF2B5EF4-FFF2-40B4-BE49-F238E27FC236}">
              <a16:creationId xmlns:a16="http://schemas.microsoft.com/office/drawing/2014/main" id="{8BA30D6A-B520-4FF1-ACC8-2534C10912B8}"/>
            </a:ext>
          </a:extLst>
        </xdr:cNvPr>
        <xdr:cNvSpPr/>
      </xdr:nvSpPr>
      <xdr:spPr>
        <a:xfrm>
          <a:off x="19458940" y="1023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89" name="フローチャート: 判断 688">
          <a:extLst>
            <a:ext uri="{FF2B5EF4-FFF2-40B4-BE49-F238E27FC236}">
              <a16:creationId xmlns:a16="http://schemas.microsoft.com/office/drawing/2014/main" id="{B8539F24-C81A-48AD-ADB1-E3E74DF90253}"/>
            </a:ext>
          </a:extLst>
        </xdr:cNvPr>
        <xdr:cNvSpPr/>
      </xdr:nvSpPr>
      <xdr:spPr>
        <a:xfrm>
          <a:off x="18735040" y="103201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0" name="フローチャート: 判断 689">
          <a:extLst>
            <a:ext uri="{FF2B5EF4-FFF2-40B4-BE49-F238E27FC236}">
              <a16:creationId xmlns:a16="http://schemas.microsoft.com/office/drawing/2014/main" id="{3CF166E7-84D9-4674-A61F-85EC1E243426}"/>
            </a:ext>
          </a:extLst>
        </xdr:cNvPr>
        <xdr:cNvSpPr/>
      </xdr:nvSpPr>
      <xdr:spPr>
        <a:xfrm>
          <a:off x="1793748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91" name="フローチャート: 判断 690">
          <a:extLst>
            <a:ext uri="{FF2B5EF4-FFF2-40B4-BE49-F238E27FC236}">
              <a16:creationId xmlns:a16="http://schemas.microsoft.com/office/drawing/2014/main" id="{89E109D6-F53A-4848-9541-2C5925E53096}"/>
            </a:ext>
          </a:extLst>
        </xdr:cNvPr>
        <xdr:cNvSpPr/>
      </xdr:nvSpPr>
      <xdr:spPr>
        <a:xfrm>
          <a:off x="17162780" y="10333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92" name="フローチャート: 判断 691">
          <a:extLst>
            <a:ext uri="{FF2B5EF4-FFF2-40B4-BE49-F238E27FC236}">
              <a16:creationId xmlns:a16="http://schemas.microsoft.com/office/drawing/2014/main" id="{23FAC792-59B6-44F6-9DE3-010D822D30C9}"/>
            </a:ext>
          </a:extLst>
        </xdr:cNvPr>
        <xdr:cNvSpPr/>
      </xdr:nvSpPr>
      <xdr:spPr>
        <a:xfrm>
          <a:off x="1638808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EB3751C5-19C7-42AF-B073-BB9680ECCA2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235C6A7F-D7F9-426F-B3A7-D9F2F26C8D2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EAC47C13-5B73-4B21-9788-FC4FD961078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038AF86-48A8-4837-BD55-5B70D1B646F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228381E-14D2-4F0C-BA02-73F6F85C519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864</xdr:rowOff>
    </xdr:from>
    <xdr:to>
      <xdr:col>116</xdr:col>
      <xdr:colOff>114300</xdr:colOff>
      <xdr:row>62</xdr:row>
      <xdr:rowOff>102464</xdr:rowOff>
    </xdr:to>
    <xdr:sp macro="" textlink="">
      <xdr:nvSpPr>
        <xdr:cNvPr id="698" name="楕円 697">
          <a:extLst>
            <a:ext uri="{FF2B5EF4-FFF2-40B4-BE49-F238E27FC236}">
              <a16:creationId xmlns:a16="http://schemas.microsoft.com/office/drawing/2014/main" id="{EB961268-1524-4913-BE9A-E9431BEAE32C}"/>
            </a:ext>
          </a:extLst>
        </xdr:cNvPr>
        <xdr:cNvSpPr/>
      </xdr:nvSpPr>
      <xdr:spPr>
        <a:xfrm>
          <a:off x="19458940" y="103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150741</xdr:rowOff>
    </xdr:from>
    <xdr:ext cx="469744" cy="259045"/>
    <xdr:sp macro="" textlink="">
      <xdr:nvSpPr>
        <xdr:cNvPr id="699" name="【学校施設】&#10;一人当たり面積該当値テキスト">
          <a:extLst>
            <a:ext uri="{FF2B5EF4-FFF2-40B4-BE49-F238E27FC236}">
              <a16:creationId xmlns:a16="http://schemas.microsoft.com/office/drawing/2014/main" id="{87A67121-DB00-4047-A610-3CC168A60E7A}"/>
            </a:ext>
          </a:extLst>
        </xdr:cNvPr>
        <xdr:cNvSpPr txBox="1"/>
      </xdr:nvSpPr>
      <xdr:spPr>
        <a:xfrm>
          <a:off x="19547840" y="103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116992</xdr:rowOff>
    </xdr:from>
    <xdr:to>
      <xdr:col>112</xdr:col>
      <xdr:colOff>38100</xdr:colOff>
      <xdr:row>62</xdr:row>
      <xdr:rowOff>47142</xdr:rowOff>
    </xdr:to>
    <xdr:sp macro="" textlink="">
      <xdr:nvSpPr>
        <xdr:cNvPr id="700" name="楕円 699">
          <a:extLst>
            <a:ext uri="{FF2B5EF4-FFF2-40B4-BE49-F238E27FC236}">
              <a16:creationId xmlns:a16="http://schemas.microsoft.com/office/drawing/2014/main" id="{F662201D-1FA9-48F6-A046-0740B8744DE2}"/>
            </a:ext>
          </a:extLst>
        </xdr:cNvPr>
        <xdr:cNvSpPr/>
      </xdr:nvSpPr>
      <xdr:spPr>
        <a:xfrm>
          <a:off x="18735040" y="10343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167792</xdr:rowOff>
    </xdr:from>
    <xdr:to>
      <xdr:col>116</xdr:col>
      <xdr:colOff>63500</xdr:colOff>
      <xdr:row>62</xdr:row>
      <xdr:rowOff>51664</xdr:rowOff>
    </xdr:to>
    <xdr:cxnSp macro="">
      <xdr:nvCxnSpPr>
        <xdr:cNvPr id="701" name="直線コネクタ 700">
          <a:extLst>
            <a:ext uri="{FF2B5EF4-FFF2-40B4-BE49-F238E27FC236}">
              <a16:creationId xmlns:a16="http://schemas.microsoft.com/office/drawing/2014/main" id="{16C8A7B4-3D81-4E36-966E-206BFD6EF7AE}"/>
            </a:ext>
          </a:extLst>
        </xdr:cNvPr>
        <xdr:cNvCxnSpPr/>
      </xdr:nvCxnSpPr>
      <xdr:spPr>
        <a:xfrm>
          <a:off x="18778220" y="10393832"/>
          <a:ext cx="73152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152197</xdr:rowOff>
    </xdr:from>
    <xdr:to>
      <xdr:col>107</xdr:col>
      <xdr:colOff>101600</xdr:colOff>
      <xdr:row>62</xdr:row>
      <xdr:rowOff>82347</xdr:rowOff>
    </xdr:to>
    <xdr:sp macro="" textlink="">
      <xdr:nvSpPr>
        <xdr:cNvPr id="702" name="楕円 701">
          <a:extLst>
            <a:ext uri="{FF2B5EF4-FFF2-40B4-BE49-F238E27FC236}">
              <a16:creationId xmlns:a16="http://schemas.microsoft.com/office/drawing/2014/main" id="{8F45CDD9-B054-41EA-BB9C-FFFC9BF4AF7D}"/>
            </a:ext>
          </a:extLst>
        </xdr:cNvPr>
        <xdr:cNvSpPr/>
      </xdr:nvSpPr>
      <xdr:spPr>
        <a:xfrm>
          <a:off x="17937480" y="10378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167792</xdr:rowOff>
    </xdr:from>
    <xdr:to>
      <xdr:col>111</xdr:col>
      <xdr:colOff>177800</xdr:colOff>
      <xdr:row>62</xdr:row>
      <xdr:rowOff>31547</xdr:rowOff>
    </xdr:to>
    <xdr:cxnSp macro="">
      <xdr:nvCxnSpPr>
        <xdr:cNvPr id="703" name="直線コネクタ 702">
          <a:extLst>
            <a:ext uri="{FF2B5EF4-FFF2-40B4-BE49-F238E27FC236}">
              <a16:creationId xmlns:a16="http://schemas.microsoft.com/office/drawing/2014/main" id="{9A60B0A6-649B-45B6-AFB6-505CDA9B0F26}"/>
            </a:ext>
          </a:extLst>
        </xdr:cNvPr>
        <xdr:cNvCxnSpPr/>
      </xdr:nvCxnSpPr>
      <xdr:spPr>
        <a:xfrm flipV="1">
          <a:off x="17988280" y="10393832"/>
          <a:ext cx="78994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159055</xdr:rowOff>
    </xdr:from>
    <xdr:to>
      <xdr:col>102</xdr:col>
      <xdr:colOff>165100</xdr:colOff>
      <xdr:row>62</xdr:row>
      <xdr:rowOff>89205</xdr:rowOff>
    </xdr:to>
    <xdr:sp macro="" textlink="">
      <xdr:nvSpPr>
        <xdr:cNvPr id="704" name="楕円 703">
          <a:extLst>
            <a:ext uri="{FF2B5EF4-FFF2-40B4-BE49-F238E27FC236}">
              <a16:creationId xmlns:a16="http://schemas.microsoft.com/office/drawing/2014/main" id="{24801793-0EF0-4AD1-A038-2DEADAC825CF}"/>
            </a:ext>
          </a:extLst>
        </xdr:cNvPr>
        <xdr:cNvSpPr/>
      </xdr:nvSpPr>
      <xdr:spPr>
        <a:xfrm>
          <a:off x="17162780" y="10385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31547</xdr:rowOff>
    </xdr:from>
    <xdr:to>
      <xdr:col>107</xdr:col>
      <xdr:colOff>50800</xdr:colOff>
      <xdr:row>62</xdr:row>
      <xdr:rowOff>38405</xdr:rowOff>
    </xdr:to>
    <xdr:cxnSp macro="">
      <xdr:nvCxnSpPr>
        <xdr:cNvPr id="705" name="直線コネクタ 704">
          <a:extLst>
            <a:ext uri="{FF2B5EF4-FFF2-40B4-BE49-F238E27FC236}">
              <a16:creationId xmlns:a16="http://schemas.microsoft.com/office/drawing/2014/main" id="{BD9CE843-A133-400D-B5C1-AD4E39150CED}"/>
            </a:ext>
          </a:extLst>
        </xdr:cNvPr>
        <xdr:cNvCxnSpPr/>
      </xdr:nvCxnSpPr>
      <xdr:spPr>
        <a:xfrm flipV="1">
          <a:off x="17213580" y="10425227"/>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162255</xdr:rowOff>
    </xdr:from>
    <xdr:to>
      <xdr:col>98</xdr:col>
      <xdr:colOff>38100</xdr:colOff>
      <xdr:row>62</xdr:row>
      <xdr:rowOff>92405</xdr:rowOff>
    </xdr:to>
    <xdr:sp macro="" textlink="">
      <xdr:nvSpPr>
        <xdr:cNvPr id="706" name="楕円 705">
          <a:extLst>
            <a:ext uri="{FF2B5EF4-FFF2-40B4-BE49-F238E27FC236}">
              <a16:creationId xmlns:a16="http://schemas.microsoft.com/office/drawing/2014/main" id="{4781C186-F705-4933-A1AE-6E65A04D8EC6}"/>
            </a:ext>
          </a:extLst>
        </xdr:cNvPr>
        <xdr:cNvSpPr/>
      </xdr:nvSpPr>
      <xdr:spPr>
        <a:xfrm>
          <a:off x="16388080" y="10388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38405</xdr:rowOff>
    </xdr:from>
    <xdr:to>
      <xdr:col>102</xdr:col>
      <xdr:colOff>114300</xdr:colOff>
      <xdr:row>62</xdr:row>
      <xdr:rowOff>41605</xdr:rowOff>
    </xdr:to>
    <xdr:cxnSp macro="">
      <xdr:nvCxnSpPr>
        <xdr:cNvPr id="707" name="直線コネクタ 706">
          <a:extLst>
            <a:ext uri="{FF2B5EF4-FFF2-40B4-BE49-F238E27FC236}">
              <a16:creationId xmlns:a16="http://schemas.microsoft.com/office/drawing/2014/main" id="{EA5CDF2A-7E04-4305-BC83-D38092DF4C1E}"/>
            </a:ext>
          </a:extLst>
        </xdr:cNvPr>
        <xdr:cNvCxnSpPr/>
      </xdr:nvCxnSpPr>
      <xdr:spPr>
        <a:xfrm flipV="1">
          <a:off x="16431260" y="10432085"/>
          <a:ext cx="78232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708" name="n_1aveValue【学校施設】&#10;一人当たり面積">
          <a:extLst>
            <a:ext uri="{FF2B5EF4-FFF2-40B4-BE49-F238E27FC236}">
              <a16:creationId xmlns:a16="http://schemas.microsoft.com/office/drawing/2014/main" id="{BAA3C5B0-786E-454D-87A9-1E376EF8639F}"/>
            </a:ext>
          </a:extLst>
        </xdr:cNvPr>
        <xdr:cNvSpPr txBox="1"/>
      </xdr:nvSpPr>
      <xdr:spPr>
        <a:xfrm>
          <a:off x="18561127" y="100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09" name="n_2aveValue【学校施設】&#10;一人当たり面積">
          <a:extLst>
            <a:ext uri="{FF2B5EF4-FFF2-40B4-BE49-F238E27FC236}">
              <a16:creationId xmlns:a16="http://schemas.microsoft.com/office/drawing/2014/main" id="{4DDD407F-E8EB-43B1-BD1E-FF0660CE6BE6}"/>
            </a:ext>
          </a:extLst>
        </xdr:cNvPr>
        <xdr:cNvSpPr txBox="1"/>
      </xdr:nvSpPr>
      <xdr:spPr>
        <a:xfrm>
          <a:off x="1777626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710" name="n_3aveValue【学校施設】&#10;一人当たり面積">
          <a:extLst>
            <a:ext uri="{FF2B5EF4-FFF2-40B4-BE49-F238E27FC236}">
              <a16:creationId xmlns:a16="http://schemas.microsoft.com/office/drawing/2014/main" id="{DE603073-5230-44F3-AEA3-FD1CB409147A}"/>
            </a:ext>
          </a:extLst>
        </xdr:cNvPr>
        <xdr:cNvSpPr txBox="1"/>
      </xdr:nvSpPr>
      <xdr:spPr>
        <a:xfrm>
          <a:off x="17001567" y="1011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711" name="n_4aveValue【学校施設】&#10;一人当たり面積">
          <a:extLst>
            <a:ext uri="{FF2B5EF4-FFF2-40B4-BE49-F238E27FC236}">
              <a16:creationId xmlns:a16="http://schemas.microsoft.com/office/drawing/2014/main" id="{AE0A5B5A-148E-4996-80F6-51BBED0B5CD6}"/>
            </a:ext>
          </a:extLst>
        </xdr:cNvPr>
        <xdr:cNvSpPr txBox="1"/>
      </xdr:nvSpPr>
      <xdr:spPr>
        <a:xfrm>
          <a:off x="1622686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38269</xdr:rowOff>
    </xdr:from>
    <xdr:ext cx="469744" cy="259045"/>
    <xdr:sp macro="" textlink="">
      <xdr:nvSpPr>
        <xdr:cNvPr id="712" name="n_1mainValue【学校施設】&#10;一人当たり面積">
          <a:extLst>
            <a:ext uri="{FF2B5EF4-FFF2-40B4-BE49-F238E27FC236}">
              <a16:creationId xmlns:a16="http://schemas.microsoft.com/office/drawing/2014/main" id="{6BBED932-5E8D-4503-BE79-657C52AB9CEF}"/>
            </a:ext>
          </a:extLst>
        </xdr:cNvPr>
        <xdr:cNvSpPr txBox="1"/>
      </xdr:nvSpPr>
      <xdr:spPr>
        <a:xfrm>
          <a:off x="18561127" y="1043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73474</xdr:rowOff>
    </xdr:from>
    <xdr:ext cx="469744" cy="259045"/>
    <xdr:sp macro="" textlink="">
      <xdr:nvSpPr>
        <xdr:cNvPr id="713" name="n_2mainValue【学校施設】&#10;一人当たり面積">
          <a:extLst>
            <a:ext uri="{FF2B5EF4-FFF2-40B4-BE49-F238E27FC236}">
              <a16:creationId xmlns:a16="http://schemas.microsoft.com/office/drawing/2014/main" id="{32DDDF05-3420-47CE-B5C3-71A526EA1225}"/>
            </a:ext>
          </a:extLst>
        </xdr:cNvPr>
        <xdr:cNvSpPr txBox="1"/>
      </xdr:nvSpPr>
      <xdr:spPr>
        <a:xfrm>
          <a:off x="17776267" y="1046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80332</xdr:rowOff>
    </xdr:from>
    <xdr:ext cx="469744" cy="259045"/>
    <xdr:sp macro="" textlink="">
      <xdr:nvSpPr>
        <xdr:cNvPr id="714" name="n_3mainValue【学校施設】&#10;一人当たり面積">
          <a:extLst>
            <a:ext uri="{FF2B5EF4-FFF2-40B4-BE49-F238E27FC236}">
              <a16:creationId xmlns:a16="http://schemas.microsoft.com/office/drawing/2014/main" id="{46F57068-1B88-462C-80CE-921198325131}"/>
            </a:ext>
          </a:extLst>
        </xdr:cNvPr>
        <xdr:cNvSpPr txBox="1"/>
      </xdr:nvSpPr>
      <xdr:spPr>
        <a:xfrm>
          <a:off x="17001567" y="1047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83532</xdr:rowOff>
    </xdr:from>
    <xdr:ext cx="469744" cy="259045"/>
    <xdr:sp macro="" textlink="">
      <xdr:nvSpPr>
        <xdr:cNvPr id="715" name="n_4mainValue【学校施設】&#10;一人当たり面積">
          <a:extLst>
            <a:ext uri="{FF2B5EF4-FFF2-40B4-BE49-F238E27FC236}">
              <a16:creationId xmlns:a16="http://schemas.microsoft.com/office/drawing/2014/main" id="{C79D0107-BAB9-4FD5-BE85-B1A4714774E9}"/>
            </a:ext>
          </a:extLst>
        </xdr:cNvPr>
        <xdr:cNvSpPr txBox="1"/>
      </xdr:nvSpPr>
      <xdr:spPr>
        <a:xfrm>
          <a:off x="16226867" y="104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32C8003C-EB5B-465A-A65C-B45140F14EE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DCA7C119-DA2B-44C8-8AF4-69D7E887D92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3D7A76AF-E33D-428A-B3FF-CB7A7F534C6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1F969388-2561-43C5-87F5-27D5011648E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F94E0289-FAFC-4750-9E34-36DD7BA1765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D97248EC-C110-47F3-B72D-63E22AD437B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10FD8F80-A31C-4DF9-886D-76649265B0B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85218D18-9377-4D98-9B8D-AEAE81D197A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E1C18938-546E-4A37-9AE5-7EA994D83C9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C020A56F-56BA-4A58-B68C-550DDCFF239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269378A3-4BAC-483D-BBBB-26C798F762A1}"/>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DED8BDB1-600E-496C-A6D3-1B259DF00377}"/>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9BF5BED3-61F6-49FB-9EB4-2EC8F89F63F7}"/>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F874341-26D5-4EA0-AF6D-9D1760C246C7}"/>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A41D6E1-0731-48C1-9EE1-C0FD3DFBDFE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D716BB57-C638-4556-A08C-A026AA9D4391}"/>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84405EE9-862E-47B2-BB96-50F5B3547FF4}"/>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D1A13717-3F2B-48D9-9AC0-45092026F021}"/>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215E8476-7377-4020-872C-11498378D5EE}"/>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B7D8A8EF-3ADC-4F58-8BF8-AC46454801CC}"/>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6" name="テキスト ボックス 735">
          <a:extLst>
            <a:ext uri="{FF2B5EF4-FFF2-40B4-BE49-F238E27FC236}">
              <a16:creationId xmlns:a16="http://schemas.microsoft.com/office/drawing/2014/main" id="{F042C200-170B-4586-A2F2-0B3818F9DA1A}"/>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C0E8F99-2632-4D43-B573-1C8E6A6B2A9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C8C58C4B-9399-4D3B-9BEE-2199A2DBFBE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9" name="直線コネクタ 738">
          <a:extLst>
            <a:ext uri="{FF2B5EF4-FFF2-40B4-BE49-F238E27FC236}">
              <a16:creationId xmlns:a16="http://schemas.microsoft.com/office/drawing/2014/main" id="{8C94CBD8-3579-42CF-84CC-A4810175C7A6}"/>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0" name="【児童館】&#10;有形固定資産減価償却率最小値テキスト">
          <a:extLst>
            <a:ext uri="{FF2B5EF4-FFF2-40B4-BE49-F238E27FC236}">
              <a16:creationId xmlns:a16="http://schemas.microsoft.com/office/drawing/2014/main" id="{480FD60B-207A-49BC-A732-2EA03BE18561}"/>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1" name="直線コネクタ 740">
          <a:extLst>
            <a:ext uri="{FF2B5EF4-FFF2-40B4-BE49-F238E27FC236}">
              <a16:creationId xmlns:a16="http://schemas.microsoft.com/office/drawing/2014/main" id="{B103766C-5822-4DAF-92B3-AF7F331A4E9F}"/>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2" name="【児童館】&#10;有形固定資産減価償却率最大値テキスト">
          <a:extLst>
            <a:ext uri="{FF2B5EF4-FFF2-40B4-BE49-F238E27FC236}">
              <a16:creationId xmlns:a16="http://schemas.microsoft.com/office/drawing/2014/main" id="{EDAB0707-90FC-4C03-B186-B5C701B0D756}"/>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3" name="直線コネクタ 742">
          <a:extLst>
            <a:ext uri="{FF2B5EF4-FFF2-40B4-BE49-F238E27FC236}">
              <a16:creationId xmlns:a16="http://schemas.microsoft.com/office/drawing/2014/main" id="{283308F8-F9BF-4BCA-8443-00AF8D17759E}"/>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744" name="【児童館】&#10;有形固定資産減価償却率平均値テキスト">
          <a:extLst>
            <a:ext uri="{FF2B5EF4-FFF2-40B4-BE49-F238E27FC236}">
              <a16:creationId xmlns:a16="http://schemas.microsoft.com/office/drawing/2014/main" id="{C46978CA-B01A-4DDE-9759-3F0EEDAEC1C2}"/>
            </a:ext>
          </a:extLst>
        </xdr:cNvPr>
        <xdr:cNvSpPr txBox="1"/>
      </xdr:nvSpPr>
      <xdr:spPr>
        <a:xfrm>
          <a:off x="14414500" y="13682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5" name="フローチャート: 判断 744">
          <a:extLst>
            <a:ext uri="{FF2B5EF4-FFF2-40B4-BE49-F238E27FC236}">
              <a16:creationId xmlns:a16="http://schemas.microsoft.com/office/drawing/2014/main" id="{5C88805A-BA59-4F72-BB97-60449081414C}"/>
            </a:ext>
          </a:extLst>
        </xdr:cNvPr>
        <xdr:cNvSpPr/>
      </xdr:nvSpPr>
      <xdr:spPr>
        <a:xfrm>
          <a:off x="14325600" y="137045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46" name="フローチャート: 判断 745">
          <a:extLst>
            <a:ext uri="{FF2B5EF4-FFF2-40B4-BE49-F238E27FC236}">
              <a16:creationId xmlns:a16="http://schemas.microsoft.com/office/drawing/2014/main" id="{9AD33F3D-2760-4F61-82C3-26AF4AD700DB}"/>
            </a:ext>
          </a:extLst>
        </xdr:cNvPr>
        <xdr:cNvSpPr/>
      </xdr:nvSpPr>
      <xdr:spPr>
        <a:xfrm>
          <a:off x="1357884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7" name="フローチャート: 判断 746">
          <a:extLst>
            <a:ext uri="{FF2B5EF4-FFF2-40B4-BE49-F238E27FC236}">
              <a16:creationId xmlns:a16="http://schemas.microsoft.com/office/drawing/2014/main" id="{3D9E7D27-1C5E-4308-9349-DF1F448F1776}"/>
            </a:ext>
          </a:extLst>
        </xdr:cNvPr>
        <xdr:cNvSpPr/>
      </xdr:nvSpPr>
      <xdr:spPr>
        <a:xfrm>
          <a:off x="12804140" y="13679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48" name="フローチャート: 判断 747">
          <a:extLst>
            <a:ext uri="{FF2B5EF4-FFF2-40B4-BE49-F238E27FC236}">
              <a16:creationId xmlns:a16="http://schemas.microsoft.com/office/drawing/2014/main" id="{69717F0C-30CE-4535-874A-58FBA851C014}"/>
            </a:ext>
          </a:extLst>
        </xdr:cNvPr>
        <xdr:cNvSpPr/>
      </xdr:nvSpPr>
      <xdr:spPr>
        <a:xfrm>
          <a:off x="12029440" y="136906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49" name="フローチャート: 判断 748">
          <a:extLst>
            <a:ext uri="{FF2B5EF4-FFF2-40B4-BE49-F238E27FC236}">
              <a16:creationId xmlns:a16="http://schemas.microsoft.com/office/drawing/2014/main" id="{EFBF6E66-094F-450D-BEBD-5F8EC63E17F2}"/>
            </a:ext>
          </a:extLst>
        </xdr:cNvPr>
        <xdr:cNvSpPr/>
      </xdr:nvSpPr>
      <xdr:spPr>
        <a:xfrm>
          <a:off x="11231880" y="13693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33ABF72A-02F7-462D-B4EB-E92DAB33258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79EF308F-9D07-494C-9AE0-A96DBA1DA08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BEC4C1C6-B688-4454-8550-C415FA59E90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13C81EFC-C9A1-4A7D-9D13-3311DF317A7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8326674-49E9-4277-9254-F9002693F54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134620</xdr:rowOff>
    </xdr:from>
    <xdr:to>
      <xdr:col>76</xdr:col>
      <xdr:colOff>165100</xdr:colOff>
      <xdr:row>85</xdr:row>
      <xdr:rowOff>64770</xdr:rowOff>
    </xdr:to>
    <xdr:sp macro="" textlink="">
      <xdr:nvSpPr>
        <xdr:cNvPr id="755" name="楕円 754">
          <a:extLst>
            <a:ext uri="{FF2B5EF4-FFF2-40B4-BE49-F238E27FC236}">
              <a16:creationId xmlns:a16="http://schemas.microsoft.com/office/drawing/2014/main" id="{030DABBC-4AFC-425B-8AA6-14EA6E69353A}"/>
            </a:ext>
          </a:extLst>
        </xdr:cNvPr>
        <xdr:cNvSpPr/>
      </xdr:nvSpPr>
      <xdr:spPr>
        <a:xfrm>
          <a:off x="12804140" y="14216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133350</xdr:rowOff>
    </xdr:from>
    <xdr:to>
      <xdr:col>72</xdr:col>
      <xdr:colOff>38100</xdr:colOff>
      <xdr:row>85</xdr:row>
      <xdr:rowOff>63500</xdr:rowOff>
    </xdr:to>
    <xdr:sp macro="" textlink="">
      <xdr:nvSpPr>
        <xdr:cNvPr id="756" name="楕円 755">
          <a:extLst>
            <a:ext uri="{FF2B5EF4-FFF2-40B4-BE49-F238E27FC236}">
              <a16:creationId xmlns:a16="http://schemas.microsoft.com/office/drawing/2014/main" id="{5D82D043-DACF-4470-86AF-F730466C0E52}"/>
            </a:ext>
          </a:extLst>
        </xdr:cNvPr>
        <xdr:cNvSpPr/>
      </xdr:nvSpPr>
      <xdr:spPr>
        <a:xfrm>
          <a:off x="12029440" y="14215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12700</xdr:rowOff>
    </xdr:from>
    <xdr:to>
      <xdr:col>76</xdr:col>
      <xdr:colOff>114300</xdr:colOff>
      <xdr:row>85</xdr:row>
      <xdr:rowOff>13970</xdr:rowOff>
    </xdr:to>
    <xdr:cxnSp macro="">
      <xdr:nvCxnSpPr>
        <xdr:cNvPr id="757" name="直線コネクタ 756">
          <a:extLst>
            <a:ext uri="{FF2B5EF4-FFF2-40B4-BE49-F238E27FC236}">
              <a16:creationId xmlns:a16="http://schemas.microsoft.com/office/drawing/2014/main" id="{07B5A8AB-315D-4B06-9B9F-0AA904A5E74B}"/>
            </a:ext>
          </a:extLst>
        </xdr:cNvPr>
        <xdr:cNvCxnSpPr/>
      </xdr:nvCxnSpPr>
      <xdr:spPr>
        <a:xfrm>
          <a:off x="12072620" y="1426210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132080</xdr:rowOff>
    </xdr:from>
    <xdr:to>
      <xdr:col>67</xdr:col>
      <xdr:colOff>101600</xdr:colOff>
      <xdr:row>85</xdr:row>
      <xdr:rowOff>62230</xdr:rowOff>
    </xdr:to>
    <xdr:sp macro="" textlink="">
      <xdr:nvSpPr>
        <xdr:cNvPr id="758" name="楕円 757">
          <a:extLst>
            <a:ext uri="{FF2B5EF4-FFF2-40B4-BE49-F238E27FC236}">
              <a16:creationId xmlns:a16="http://schemas.microsoft.com/office/drawing/2014/main" id="{79D34BF4-297B-4305-9771-2C8204D235F8}"/>
            </a:ext>
          </a:extLst>
        </xdr:cNvPr>
        <xdr:cNvSpPr/>
      </xdr:nvSpPr>
      <xdr:spPr>
        <a:xfrm>
          <a:off x="1123188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11430</xdr:rowOff>
    </xdr:from>
    <xdr:to>
      <xdr:col>71</xdr:col>
      <xdr:colOff>177800</xdr:colOff>
      <xdr:row>85</xdr:row>
      <xdr:rowOff>12700</xdr:rowOff>
    </xdr:to>
    <xdr:cxnSp macro="">
      <xdr:nvCxnSpPr>
        <xdr:cNvPr id="759" name="直線コネクタ 758">
          <a:extLst>
            <a:ext uri="{FF2B5EF4-FFF2-40B4-BE49-F238E27FC236}">
              <a16:creationId xmlns:a16="http://schemas.microsoft.com/office/drawing/2014/main" id="{82ECCBF0-9D14-4858-B5A8-D32A6FA1275B}"/>
            </a:ext>
          </a:extLst>
        </xdr:cNvPr>
        <xdr:cNvCxnSpPr/>
      </xdr:nvCxnSpPr>
      <xdr:spPr>
        <a:xfrm>
          <a:off x="11282680" y="1426083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760" name="n_1aveValue【児童館】&#10;有形固定資産減価償却率">
          <a:extLst>
            <a:ext uri="{FF2B5EF4-FFF2-40B4-BE49-F238E27FC236}">
              <a16:creationId xmlns:a16="http://schemas.microsoft.com/office/drawing/2014/main" id="{10CDCBA8-BDFE-4F84-86CB-5A04715666F3}"/>
            </a:ext>
          </a:extLst>
        </xdr:cNvPr>
        <xdr:cNvSpPr txBox="1"/>
      </xdr:nvSpPr>
      <xdr:spPr>
        <a:xfrm>
          <a:off x="134372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761" name="n_2aveValue【児童館】&#10;有形固定資産減価償却率">
          <a:extLst>
            <a:ext uri="{FF2B5EF4-FFF2-40B4-BE49-F238E27FC236}">
              <a16:creationId xmlns:a16="http://schemas.microsoft.com/office/drawing/2014/main" id="{4C63FD26-3245-4B67-A44D-FC893FD50EC9}"/>
            </a:ext>
          </a:extLst>
        </xdr:cNvPr>
        <xdr:cNvSpPr txBox="1"/>
      </xdr:nvSpPr>
      <xdr:spPr>
        <a:xfrm>
          <a:off x="126752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762" name="n_3aveValue【児童館】&#10;有形固定資産減価償却率">
          <a:extLst>
            <a:ext uri="{FF2B5EF4-FFF2-40B4-BE49-F238E27FC236}">
              <a16:creationId xmlns:a16="http://schemas.microsoft.com/office/drawing/2014/main" id="{D148E204-E784-4F2E-9DD5-C8A4CCB98397}"/>
            </a:ext>
          </a:extLst>
        </xdr:cNvPr>
        <xdr:cNvSpPr txBox="1"/>
      </xdr:nvSpPr>
      <xdr:spPr>
        <a:xfrm>
          <a:off x="11900544" y="1346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63" name="n_4aveValue【児童館】&#10;有形固定資産減価償却率">
          <a:extLst>
            <a:ext uri="{FF2B5EF4-FFF2-40B4-BE49-F238E27FC236}">
              <a16:creationId xmlns:a16="http://schemas.microsoft.com/office/drawing/2014/main" id="{E6B86205-4521-43E9-8D7C-4966A34C7CD8}"/>
            </a:ext>
          </a:extLst>
        </xdr:cNvPr>
        <xdr:cNvSpPr txBox="1"/>
      </xdr:nvSpPr>
      <xdr:spPr>
        <a:xfrm>
          <a:off x="11102984" y="1347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55897</xdr:rowOff>
    </xdr:from>
    <xdr:ext cx="405111" cy="259045"/>
    <xdr:sp macro="" textlink="">
      <xdr:nvSpPr>
        <xdr:cNvPr id="764" name="n_2mainValue【児童館】&#10;有形固定資産減価償却率">
          <a:extLst>
            <a:ext uri="{FF2B5EF4-FFF2-40B4-BE49-F238E27FC236}">
              <a16:creationId xmlns:a16="http://schemas.microsoft.com/office/drawing/2014/main" id="{807FC639-5F75-47A7-B057-B0E86F49C04F}"/>
            </a:ext>
          </a:extLst>
        </xdr:cNvPr>
        <xdr:cNvSpPr txBox="1"/>
      </xdr:nvSpPr>
      <xdr:spPr>
        <a:xfrm>
          <a:off x="12675244" y="1430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54627</xdr:rowOff>
    </xdr:from>
    <xdr:ext cx="405111" cy="259045"/>
    <xdr:sp macro="" textlink="">
      <xdr:nvSpPr>
        <xdr:cNvPr id="765" name="n_3mainValue【児童館】&#10;有形固定資産減価償却率">
          <a:extLst>
            <a:ext uri="{FF2B5EF4-FFF2-40B4-BE49-F238E27FC236}">
              <a16:creationId xmlns:a16="http://schemas.microsoft.com/office/drawing/2014/main" id="{83EB711C-476C-4850-87F4-5CCBF31F2AF7}"/>
            </a:ext>
          </a:extLst>
        </xdr:cNvPr>
        <xdr:cNvSpPr txBox="1"/>
      </xdr:nvSpPr>
      <xdr:spPr>
        <a:xfrm>
          <a:off x="11900544"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53357</xdr:rowOff>
    </xdr:from>
    <xdr:ext cx="405111" cy="259045"/>
    <xdr:sp macro="" textlink="">
      <xdr:nvSpPr>
        <xdr:cNvPr id="766" name="n_4mainValue【児童館】&#10;有形固定資産減価償却率">
          <a:extLst>
            <a:ext uri="{FF2B5EF4-FFF2-40B4-BE49-F238E27FC236}">
              <a16:creationId xmlns:a16="http://schemas.microsoft.com/office/drawing/2014/main" id="{A22CCB69-745F-4413-A2E3-989EB607D14A}"/>
            </a:ext>
          </a:extLst>
        </xdr:cNvPr>
        <xdr:cNvSpPr txBox="1"/>
      </xdr:nvSpPr>
      <xdr:spPr>
        <a:xfrm>
          <a:off x="1110298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4A51DFC3-E980-4A33-A4F5-EFED5F94233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5F64460F-2702-4F60-8CA0-55CD164FEA7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74FE0FDD-401F-4B13-B1F1-52400C9FAAA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D90FA61A-ED1E-4EF9-AAC4-D16C50B5FB1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23C72837-50DB-4768-9268-0D2223B9B23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655325F6-8AAC-4803-BB07-A4B99E859D3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231A727D-3BDD-4944-8AB1-78AB9DB9A14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16412754-C014-430A-B13E-E188E7B30F0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1A73C66E-EA93-4E15-9125-7B7533A8718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F8C3750A-FD59-4B81-9600-5D883B8C7A3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7" name="直線コネクタ 776">
          <a:extLst>
            <a:ext uri="{FF2B5EF4-FFF2-40B4-BE49-F238E27FC236}">
              <a16:creationId xmlns:a16="http://schemas.microsoft.com/office/drawing/2014/main" id="{5ADE4E25-5B7C-42EF-8167-F6AF1B6F4B0E}"/>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8" name="テキスト ボックス 777">
          <a:extLst>
            <a:ext uri="{FF2B5EF4-FFF2-40B4-BE49-F238E27FC236}">
              <a16:creationId xmlns:a16="http://schemas.microsoft.com/office/drawing/2014/main" id="{DD50F9B3-F447-4A6D-8AFA-2BD6251B7A75}"/>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9" name="直線コネクタ 778">
          <a:extLst>
            <a:ext uri="{FF2B5EF4-FFF2-40B4-BE49-F238E27FC236}">
              <a16:creationId xmlns:a16="http://schemas.microsoft.com/office/drawing/2014/main" id="{BD2A3ED8-1669-4A48-9C92-0CB891BAF00C}"/>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0" name="テキスト ボックス 779">
          <a:extLst>
            <a:ext uri="{FF2B5EF4-FFF2-40B4-BE49-F238E27FC236}">
              <a16:creationId xmlns:a16="http://schemas.microsoft.com/office/drawing/2014/main" id="{E6EEC00E-1004-4205-9A30-170BDC560271}"/>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1" name="直線コネクタ 780">
          <a:extLst>
            <a:ext uri="{FF2B5EF4-FFF2-40B4-BE49-F238E27FC236}">
              <a16:creationId xmlns:a16="http://schemas.microsoft.com/office/drawing/2014/main" id="{E92264AF-50B9-471E-AB79-F2F1D08A509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2" name="テキスト ボックス 781">
          <a:extLst>
            <a:ext uri="{FF2B5EF4-FFF2-40B4-BE49-F238E27FC236}">
              <a16:creationId xmlns:a16="http://schemas.microsoft.com/office/drawing/2014/main" id="{D8B6259E-A672-4747-99FD-55DD21971D8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3" name="直線コネクタ 782">
          <a:extLst>
            <a:ext uri="{FF2B5EF4-FFF2-40B4-BE49-F238E27FC236}">
              <a16:creationId xmlns:a16="http://schemas.microsoft.com/office/drawing/2014/main" id="{96896C9D-5543-4149-A37A-827FD04DBB37}"/>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4" name="テキスト ボックス 783">
          <a:extLst>
            <a:ext uri="{FF2B5EF4-FFF2-40B4-BE49-F238E27FC236}">
              <a16:creationId xmlns:a16="http://schemas.microsoft.com/office/drawing/2014/main" id="{8629175C-6C3E-449D-8D09-95B904A0CCDE}"/>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5" name="直線コネクタ 784">
          <a:extLst>
            <a:ext uri="{FF2B5EF4-FFF2-40B4-BE49-F238E27FC236}">
              <a16:creationId xmlns:a16="http://schemas.microsoft.com/office/drawing/2014/main" id="{8D5E612B-6490-4EA6-9E72-05BACFAD91A9}"/>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6" name="テキスト ボックス 785">
          <a:extLst>
            <a:ext uri="{FF2B5EF4-FFF2-40B4-BE49-F238E27FC236}">
              <a16:creationId xmlns:a16="http://schemas.microsoft.com/office/drawing/2014/main" id="{758957F2-9732-4B50-8C5D-F7CBBDBCD674}"/>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B5236956-76E7-426F-8E80-735D370C9A4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9A25D210-6D8C-4DB0-B9D2-30A32384127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児童館】&#10;一人当たり面積グラフ枠">
          <a:extLst>
            <a:ext uri="{FF2B5EF4-FFF2-40B4-BE49-F238E27FC236}">
              <a16:creationId xmlns:a16="http://schemas.microsoft.com/office/drawing/2014/main" id="{D3AF82D2-934E-4508-A540-866E6B4E4DC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0" name="直線コネクタ 789">
          <a:extLst>
            <a:ext uri="{FF2B5EF4-FFF2-40B4-BE49-F238E27FC236}">
              <a16:creationId xmlns:a16="http://schemas.microsoft.com/office/drawing/2014/main" id="{9FAC84A4-4E28-4C61-840E-28640971D266}"/>
            </a:ext>
          </a:extLst>
        </xdr:cNvPr>
        <xdr:cNvCxnSpPr/>
      </xdr:nvCxnSpPr>
      <xdr:spPr>
        <a:xfrm flipV="1">
          <a:off x="19509104" y="1292733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1" name="【児童館】&#10;一人当たり面積最小値テキスト">
          <a:extLst>
            <a:ext uri="{FF2B5EF4-FFF2-40B4-BE49-F238E27FC236}">
              <a16:creationId xmlns:a16="http://schemas.microsoft.com/office/drawing/2014/main" id="{B6B60303-4DA5-43D9-99C0-33ACA228D6DC}"/>
            </a:ext>
          </a:extLst>
        </xdr:cNvPr>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2" name="直線コネクタ 791">
          <a:extLst>
            <a:ext uri="{FF2B5EF4-FFF2-40B4-BE49-F238E27FC236}">
              <a16:creationId xmlns:a16="http://schemas.microsoft.com/office/drawing/2014/main" id="{241D5D61-49C3-48A1-9216-CC3FE9A0DC75}"/>
            </a:ext>
          </a:extLst>
        </xdr:cNvPr>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3" name="【児童館】&#10;一人当たり面積最大値テキスト">
          <a:extLst>
            <a:ext uri="{FF2B5EF4-FFF2-40B4-BE49-F238E27FC236}">
              <a16:creationId xmlns:a16="http://schemas.microsoft.com/office/drawing/2014/main" id="{E55427AC-546B-4693-876C-217E787FF73D}"/>
            </a:ext>
          </a:extLst>
        </xdr:cNvPr>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94" name="直線コネクタ 793">
          <a:extLst>
            <a:ext uri="{FF2B5EF4-FFF2-40B4-BE49-F238E27FC236}">
              <a16:creationId xmlns:a16="http://schemas.microsoft.com/office/drawing/2014/main" id="{406143AB-61E1-4ACF-AE85-F45F21EB9B4E}"/>
            </a:ext>
          </a:extLst>
        </xdr:cNvPr>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95" name="【児童館】&#10;一人当たり面積平均値テキスト">
          <a:extLst>
            <a:ext uri="{FF2B5EF4-FFF2-40B4-BE49-F238E27FC236}">
              <a16:creationId xmlns:a16="http://schemas.microsoft.com/office/drawing/2014/main" id="{F199B8A6-555E-4746-B0C2-DC0B35070437}"/>
            </a:ext>
          </a:extLst>
        </xdr:cNvPr>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6" name="フローチャート: 判断 795">
          <a:extLst>
            <a:ext uri="{FF2B5EF4-FFF2-40B4-BE49-F238E27FC236}">
              <a16:creationId xmlns:a16="http://schemas.microsoft.com/office/drawing/2014/main" id="{15C7FEEB-29F5-4EC0-B6A8-2C5EB7402285}"/>
            </a:ext>
          </a:extLst>
        </xdr:cNvPr>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97" name="フローチャート: 判断 796">
          <a:extLst>
            <a:ext uri="{FF2B5EF4-FFF2-40B4-BE49-F238E27FC236}">
              <a16:creationId xmlns:a16="http://schemas.microsoft.com/office/drawing/2014/main" id="{81E9A697-610F-41A6-834E-C6D5B06081D7}"/>
            </a:ext>
          </a:extLst>
        </xdr:cNvPr>
        <xdr:cNvSpPr/>
      </xdr:nvSpPr>
      <xdr:spPr>
        <a:xfrm>
          <a:off x="1873504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98" name="フローチャート: 判断 797">
          <a:extLst>
            <a:ext uri="{FF2B5EF4-FFF2-40B4-BE49-F238E27FC236}">
              <a16:creationId xmlns:a16="http://schemas.microsoft.com/office/drawing/2014/main" id="{30BB8D89-C67E-4A9D-902C-356FA2064F49}"/>
            </a:ext>
          </a:extLst>
        </xdr:cNvPr>
        <xdr:cNvSpPr/>
      </xdr:nvSpPr>
      <xdr:spPr>
        <a:xfrm>
          <a:off x="179374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99" name="フローチャート: 判断 798">
          <a:extLst>
            <a:ext uri="{FF2B5EF4-FFF2-40B4-BE49-F238E27FC236}">
              <a16:creationId xmlns:a16="http://schemas.microsoft.com/office/drawing/2014/main" id="{7C0D796E-B9A5-47A2-A093-B7CE728C696B}"/>
            </a:ext>
          </a:extLst>
        </xdr:cNvPr>
        <xdr:cNvSpPr/>
      </xdr:nvSpPr>
      <xdr:spPr>
        <a:xfrm>
          <a:off x="171627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00" name="フローチャート: 判断 799">
          <a:extLst>
            <a:ext uri="{FF2B5EF4-FFF2-40B4-BE49-F238E27FC236}">
              <a16:creationId xmlns:a16="http://schemas.microsoft.com/office/drawing/2014/main" id="{48D7FE0C-789A-4ADA-8078-704D9BFA8E92}"/>
            </a:ext>
          </a:extLst>
        </xdr:cNvPr>
        <xdr:cNvSpPr/>
      </xdr:nvSpPr>
      <xdr:spPr>
        <a:xfrm>
          <a:off x="1638808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AEC44EC9-4EA4-48FD-9225-A9B7D8B3F8D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38DEEB3A-0894-472B-9D9B-0B51B975E0E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5AA9931E-97C3-40D0-AFD6-EC3BF1EC197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C448ABD0-A562-4F08-B697-5F9A340DF3F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49AD24F9-4862-42FC-A2EC-0847796F6DA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6350</xdr:rowOff>
    </xdr:from>
    <xdr:to>
      <xdr:col>107</xdr:col>
      <xdr:colOff>101600</xdr:colOff>
      <xdr:row>85</xdr:row>
      <xdr:rowOff>107950</xdr:rowOff>
    </xdr:to>
    <xdr:sp macro="" textlink="">
      <xdr:nvSpPr>
        <xdr:cNvPr id="806" name="楕円 805">
          <a:extLst>
            <a:ext uri="{FF2B5EF4-FFF2-40B4-BE49-F238E27FC236}">
              <a16:creationId xmlns:a16="http://schemas.microsoft.com/office/drawing/2014/main" id="{A7698C49-234A-44F3-8FEF-21803B5F51E0}"/>
            </a:ext>
          </a:extLst>
        </xdr:cNvPr>
        <xdr:cNvSpPr/>
      </xdr:nvSpPr>
      <xdr:spPr>
        <a:xfrm>
          <a:off x="1793748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07" name="楕円 806">
          <a:extLst>
            <a:ext uri="{FF2B5EF4-FFF2-40B4-BE49-F238E27FC236}">
              <a16:creationId xmlns:a16="http://schemas.microsoft.com/office/drawing/2014/main" id="{DBE50D76-AF49-44A3-A708-C6C724CD8F28}"/>
            </a:ext>
          </a:extLst>
        </xdr:cNvPr>
        <xdr:cNvSpPr/>
      </xdr:nvSpPr>
      <xdr:spPr>
        <a:xfrm>
          <a:off x="1716278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808" name="直線コネクタ 807">
          <a:extLst>
            <a:ext uri="{FF2B5EF4-FFF2-40B4-BE49-F238E27FC236}">
              <a16:creationId xmlns:a16="http://schemas.microsoft.com/office/drawing/2014/main" id="{6F051C9A-29AA-4207-A408-FE317C085DD1}"/>
            </a:ext>
          </a:extLst>
        </xdr:cNvPr>
        <xdr:cNvCxnSpPr/>
      </xdr:nvCxnSpPr>
      <xdr:spPr>
        <a:xfrm>
          <a:off x="17213580" y="143065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09" name="楕円 808">
          <a:extLst>
            <a:ext uri="{FF2B5EF4-FFF2-40B4-BE49-F238E27FC236}">
              <a16:creationId xmlns:a16="http://schemas.microsoft.com/office/drawing/2014/main" id="{2662CFFF-5275-4F5E-BF70-05146C56DBA5}"/>
            </a:ext>
          </a:extLst>
        </xdr:cNvPr>
        <xdr:cNvSpPr/>
      </xdr:nvSpPr>
      <xdr:spPr>
        <a:xfrm>
          <a:off x="16388080" y="1425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810" name="直線コネクタ 809">
          <a:extLst>
            <a:ext uri="{FF2B5EF4-FFF2-40B4-BE49-F238E27FC236}">
              <a16:creationId xmlns:a16="http://schemas.microsoft.com/office/drawing/2014/main" id="{64E621F6-75FC-4BEA-8154-010AD5943DDC}"/>
            </a:ext>
          </a:extLst>
        </xdr:cNvPr>
        <xdr:cNvCxnSpPr/>
      </xdr:nvCxnSpPr>
      <xdr:spPr>
        <a:xfrm>
          <a:off x="16431260" y="143065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1" name="n_1aveValue【児童館】&#10;一人当たり面積">
          <a:extLst>
            <a:ext uri="{FF2B5EF4-FFF2-40B4-BE49-F238E27FC236}">
              <a16:creationId xmlns:a16="http://schemas.microsoft.com/office/drawing/2014/main" id="{77E7D2A9-D5A1-4BB3-BFB5-5D4BB5D98ABE}"/>
            </a:ext>
          </a:extLst>
        </xdr:cNvPr>
        <xdr:cNvSpPr txBox="1"/>
      </xdr:nvSpPr>
      <xdr:spPr>
        <a:xfrm>
          <a:off x="185611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12" name="n_2aveValue【児童館】&#10;一人当たり面積">
          <a:extLst>
            <a:ext uri="{FF2B5EF4-FFF2-40B4-BE49-F238E27FC236}">
              <a16:creationId xmlns:a16="http://schemas.microsoft.com/office/drawing/2014/main" id="{63F0154D-39BE-4FCC-BC12-CE067C576738}"/>
            </a:ext>
          </a:extLst>
        </xdr:cNvPr>
        <xdr:cNvSpPr txBox="1"/>
      </xdr:nvSpPr>
      <xdr:spPr>
        <a:xfrm>
          <a:off x="177762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13" name="n_3aveValue【児童館】&#10;一人当たり面積">
          <a:extLst>
            <a:ext uri="{FF2B5EF4-FFF2-40B4-BE49-F238E27FC236}">
              <a16:creationId xmlns:a16="http://schemas.microsoft.com/office/drawing/2014/main" id="{C52C1811-94C8-48ED-973C-8ADDF0B1DA38}"/>
            </a:ext>
          </a:extLst>
        </xdr:cNvPr>
        <xdr:cNvSpPr txBox="1"/>
      </xdr:nvSpPr>
      <xdr:spPr>
        <a:xfrm>
          <a:off x="170015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14" name="n_4aveValue【児童館】&#10;一人当たり面積">
          <a:extLst>
            <a:ext uri="{FF2B5EF4-FFF2-40B4-BE49-F238E27FC236}">
              <a16:creationId xmlns:a16="http://schemas.microsoft.com/office/drawing/2014/main" id="{6C7A98C2-B65F-4D6F-ACCC-0A9C7DDAA3AB}"/>
            </a:ext>
          </a:extLst>
        </xdr:cNvPr>
        <xdr:cNvSpPr txBox="1"/>
      </xdr:nvSpPr>
      <xdr:spPr>
        <a:xfrm>
          <a:off x="162268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15" name="n_2mainValue【児童館】&#10;一人当たり面積">
          <a:extLst>
            <a:ext uri="{FF2B5EF4-FFF2-40B4-BE49-F238E27FC236}">
              <a16:creationId xmlns:a16="http://schemas.microsoft.com/office/drawing/2014/main" id="{E6A1BFA1-E268-4374-B1BB-B66D445AB737}"/>
            </a:ext>
          </a:extLst>
        </xdr:cNvPr>
        <xdr:cNvSpPr txBox="1"/>
      </xdr:nvSpPr>
      <xdr:spPr>
        <a:xfrm>
          <a:off x="1777626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16" name="n_3mainValue【児童館】&#10;一人当たり面積">
          <a:extLst>
            <a:ext uri="{FF2B5EF4-FFF2-40B4-BE49-F238E27FC236}">
              <a16:creationId xmlns:a16="http://schemas.microsoft.com/office/drawing/2014/main" id="{8BC1748E-5CD4-4CED-940E-779B80177D06}"/>
            </a:ext>
          </a:extLst>
        </xdr:cNvPr>
        <xdr:cNvSpPr txBox="1"/>
      </xdr:nvSpPr>
      <xdr:spPr>
        <a:xfrm>
          <a:off x="1700156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17" name="n_4mainValue【児童館】&#10;一人当たり面積">
          <a:extLst>
            <a:ext uri="{FF2B5EF4-FFF2-40B4-BE49-F238E27FC236}">
              <a16:creationId xmlns:a16="http://schemas.microsoft.com/office/drawing/2014/main" id="{584C425C-A4B0-4C1A-A0FB-55CC5752B6D4}"/>
            </a:ext>
          </a:extLst>
        </xdr:cNvPr>
        <xdr:cNvSpPr txBox="1"/>
      </xdr:nvSpPr>
      <xdr:spPr>
        <a:xfrm>
          <a:off x="1622686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a:extLst>
            <a:ext uri="{FF2B5EF4-FFF2-40B4-BE49-F238E27FC236}">
              <a16:creationId xmlns:a16="http://schemas.microsoft.com/office/drawing/2014/main" id="{1EA8625D-4683-4E60-90B2-0E459A0C647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a:extLst>
            <a:ext uri="{FF2B5EF4-FFF2-40B4-BE49-F238E27FC236}">
              <a16:creationId xmlns:a16="http://schemas.microsoft.com/office/drawing/2014/main" id="{3D2F0952-9D6B-4D30-B1B2-A1A0B59851E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a:extLst>
            <a:ext uri="{FF2B5EF4-FFF2-40B4-BE49-F238E27FC236}">
              <a16:creationId xmlns:a16="http://schemas.microsoft.com/office/drawing/2014/main" id="{208574CF-111E-4C6E-AD95-96EAB97D4D7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a:extLst>
            <a:ext uri="{FF2B5EF4-FFF2-40B4-BE49-F238E27FC236}">
              <a16:creationId xmlns:a16="http://schemas.microsoft.com/office/drawing/2014/main" id="{673C8520-8F5B-4342-8B32-7BF5F7C81C9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a:extLst>
            <a:ext uri="{FF2B5EF4-FFF2-40B4-BE49-F238E27FC236}">
              <a16:creationId xmlns:a16="http://schemas.microsoft.com/office/drawing/2014/main" id="{4CD158EA-4F64-4DAE-A6F9-B381AA03151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a:extLst>
            <a:ext uri="{FF2B5EF4-FFF2-40B4-BE49-F238E27FC236}">
              <a16:creationId xmlns:a16="http://schemas.microsoft.com/office/drawing/2014/main" id="{14CB0D0E-FC7E-4A23-BAD1-DC4267D1CCE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a:extLst>
            <a:ext uri="{FF2B5EF4-FFF2-40B4-BE49-F238E27FC236}">
              <a16:creationId xmlns:a16="http://schemas.microsoft.com/office/drawing/2014/main" id="{A051A4C5-BA34-456C-B190-53330398524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a:extLst>
            <a:ext uri="{FF2B5EF4-FFF2-40B4-BE49-F238E27FC236}">
              <a16:creationId xmlns:a16="http://schemas.microsoft.com/office/drawing/2014/main" id="{946A4513-5F59-4AB4-A4A1-DFB079E1451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a:extLst>
            <a:ext uri="{FF2B5EF4-FFF2-40B4-BE49-F238E27FC236}">
              <a16:creationId xmlns:a16="http://schemas.microsoft.com/office/drawing/2014/main" id="{7BFC48A8-2A49-4DEB-A7AC-DA136B36465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a:extLst>
            <a:ext uri="{FF2B5EF4-FFF2-40B4-BE49-F238E27FC236}">
              <a16:creationId xmlns:a16="http://schemas.microsoft.com/office/drawing/2014/main" id="{B08CB080-7910-4521-BE80-14BD953DB15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a:extLst>
            <a:ext uri="{FF2B5EF4-FFF2-40B4-BE49-F238E27FC236}">
              <a16:creationId xmlns:a16="http://schemas.microsoft.com/office/drawing/2014/main" id="{B22C2A83-A923-4EEB-84C0-B1097401AACB}"/>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9" name="直線コネクタ 828">
          <a:extLst>
            <a:ext uri="{FF2B5EF4-FFF2-40B4-BE49-F238E27FC236}">
              <a16:creationId xmlns:a16="http://schemas.microsoft.com/office/drawing/2014/main" id="{1DF10699-E657-4CED-8DAB-520B3C7C1A5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0" name="テキスト ボックス 829">
          <a:extLst>
            <a:ext uri="{FF2B5EF4-FFF2-40B4-BE49-F238E27FC236}">
              <a16:creationId xmlns:a16="http://schemas.microsoft.com/office/drawing/2014/main" id="{7CEE7FAE-DF07-4B3D-A7B6-235A95A20979}"/>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1" name="直線コネクタ 830">
          <a:extLst>
            <a:ext uri="{FF2B5EF4-FFF2-40B4-BE49-F238E27FC236}">
              <a16:creationId xmlns:a16="http://schemas.microsoft.com/office/drawing/2014/main" id="{0CFB851F-1C92-433B-B5E5-7B2725425B2B}"/>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2" name="テキスト ボックス 831">
          <a:extLst>
            <a:ext uri="{FF2B5EF4-FFF2-40B4-BE49-F238E27FC236}">
              <a16:creationId xmlns:a16="http://schemas.microsoft.com/office/drawing/2014/main" id="{CE645E6E-D8E9-4BDC-A390-BC8C607B384F}"/>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3" name="直線コネクタ 832">
          <a:extLst>
            <a:ext uri="{FF2B5EF4-FFF2-40B4-BE49-F238E27FC236}">
              <a16:creationId xmlns:a16="http://schemas.microsoft.com/office/drawing/2014/main" id="{77C6A368-4830-4442-863E-684DE1D0C708}"/>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4" name="テキスト ボックス 833">
          <a:extLst>
            <a:ext uri="{FF2B5EF4-FFF2-40B4-BE49-F238E27FC236}">
              <a16:creationId xmlns:a16="http://schemas.microsoft.com/office/drawing/2014/main" id="{63FD2EB8-1359-4E50-B9DD-B86977144C1D}"/>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5" name="直線コネクタ 834">
          <a:extLst>
            <a:ext uri="{FF2B5EF4-FFF2-40B4-BE49-F238E27FC236}">
              <a16:creationId xmlns:a16="http://schemas.microsoft.com/office/drawing/2014/main" id="{276C8FB2-55E6-4329-8EEF-B6AFD367218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6" name="テキスト ボックス 835">
          <a:extLst>
            <a:ext uri="{FF2B5EF4-FFF2-40B4-BE49-F238E27FC236}">
              <a16:creationId xmlns:a16="http://schemas.microsoft.com/office/drawing/2014/main" id="{DDDECD49-40A1-4716-82EC-04CEBBCCD636}"/>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7" name="直線コネクタ 836">
          <a:extLst>
            <a:ext uri="{FF2B5EF4-FFF2-40B4-BE49-F238E27FC236}">
              <a16:creationId xmlns:a16="http://schemas.microsoft.com/office/drawing/2014/main" id="{5DCBBCBA-F6F4-4D0B-B11F-BAF74D5D5FF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8" name="テキスト ボックス 837">
          <a:extLst>
            <a:ext uri="{FF2B5EF4-FFF2-40B4-BE49-F238E27FC236}">
              <a16:creationId xmlns:a16="http://schemas.microsoft.com/office/drawing/2014/main" id="{7E355E15-78CF-4B03-8158-887C7E2C2804}"/>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a:extLst>
            <a:ext uri="{FF2B5EF4-FFF2-40B4-BE49-F238E27FC236}">
              <a16:creationId xmlns:a16="http://schemas.microsoft.com/office/drawing/2014/main" id="{D62E4580-ADA5-4638-A3DE-D056EF2FF0C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0" name="テキスト ボックス 839">
          <a:extLst>
            <a:ext uri="{FF2B5EF4-FFF2-40B4-BE49-F238E27FC236}">
              <a16:creationId xmlns:a16="http://schemas.microsoft.com/office/drawing/2014/main" id="{E0C13F25-9192-46EB-A637-F439AD0D64C1}"/>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1" name="【公民館】&#10;有形固定資産減価償却率グラフ枠">
          <a:extLst>
            <a:ext uri="{FF2B5EF4-FFF2-40B4-BE49-F238E27FC236}">
              <a16:creationId xmlns:a16="http://schemas.microsoft.com/office/drawing/2014/main" id="{CAA3140B-D9EA-4249-A562-A3F78AE21F7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42" name="直線コネクタ 841">
          <a:extLst>
            <a:ext uri="{FF2B5EF4-FFF2-40B4-BE49-F238E27FC236}">
              <a16:creationId xmlns:a16="http://schemas.microsoft.com/office/drawing/2014/main" id="{5CB491FE-090B-4CAC-9425-211FF7645080}"/>
            </a:ext>
          </a:extLst>
        </xdr:cNvPr>
        <xdr:cNvCxnSpPr/>
      </xdr:nvCxnSpPr>
      <xdr:spPr>
        <a:xfrm flipV="1">
          <a:off x="14375764" y="168306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43" name="【公民館】&#10;有形固定資産減価償却率最小値テキスト">
          <a:extLst>
            <a:ext uri="{FF2B5EF4-FFF2-40B4-BE49-F238E27FC236}">
              <a16:creationId xmlns:a16="http://schemas.microsoft.com/office/drawing/2014/main" id="{D93FA770-9A1A-470C-B7FC-0F4923931289}"/>
            </a:ext>
          </a:extLst>
        </xdr:cNvPr>
        <xdr:cNvSpPr txBox="1"/>
      </xdr:nvSpPr>
      <xdr:spPr>
        <a:xfrm>
          <a:off x="144145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44" name="直線コネクタ 843">
          <a:extLst>
            <a:ext uri="{FF2B5EF4-FFF2-40B4-BE49-F238E27FC236}">
              <a16:creationId xmlns:a16="http://schemas.microsoft.com/office/drawing/2014/main" id="{B2A14E55-AD76-421F-B514-3B2E425275FE}"/>
            </a:ext>
          </a:extLst>
        </xdr:cNvPr>
        <xdr:cNvCxnSpPr/>
      </xdr:nvCxnSpPr>
      <xdr:spPr>
        <a:xfrm>
          <a:off x="14287500" y="1820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45" name="【公民館】&#10;有形固定資産減価償却率最大値テキスト">
          <a:extLst>
            <a:ext uri="{FF2B5EF4-FFF2-40B4-BE49-F238E27FC236}">
              <a16:creationId xmlns:a16="http://schemas.microsoft.com/office/drawing/2014/main" id="{4C222490-E9A0-4F95-A158-76935D87D5AF}"/>
            </a:ext>
          </a:extLst>
        </xdr:cNvPr>
        <xdr:cNvSpPr txBox="1"/>
      </xdr:nvSpPr>
      <xdr:spPr>
        <a:xfrm>
          <a:off x="14414500" y="1660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46" name="直線コネクタ 845">
          <a:extLst>
            <a:ext uri="{FF2B5EF4-FFF2-40B4-BE49-F238E27FC236}">
              <a16:creationId xmlns:a16="http://schemas.microsoft.com/office/drawing/2014/main" id="{B6D9EA1F-2300-4223-B36C-8F2DE46AB5DF}"/>
            </a:ext>
          </a:extLst>
        </xdr:cNvPr>
        <xdr:cNvCxnSpPr/>
      </xdr:nvCxnSpPr>
      <xdr:spPr>
        <a:xfrm>
          <a:off x="14287500" y="1683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847" name="【公民館】&#10;有形固定資産減価償却率平均値テキスト">
          <a:extLst>
            <a:ext uri="{FF2B5EF4-FFF2-40B4-BE49-F238E27FC236}">
              <a16:creationId xmlns:a16="http://schemas.microsoft.com/office/drawing/2014/main" id="{A06CC894-E8F3-49E8-8C69-CBC197E0ACB4}"/>
            </a:ext>
          </a:extLst>
        </xdr:cNvPr>
        <xdr:cNvSpPr txBox="1"/>
      </xdr:nvSpPr>
      <xdr:spPr>
        <a:xfrm>
          <a:off x="14414500" y="1741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48" name="フローチャート: 判断 847">
          <a:extLst>
            <a:ext uri="{FF2B5EF4-FFF2-40B4-BE49-F238E27FC236}">
              <a16:creationId xmlns:a16="http://schemas.microsoft.com/office/drawing/2014/main" id="{A2AF83C0-42C3-4344-BC35-EF97628ACAAD}"/>
            </a:ext>
          </a:extLst>
        </xdr:cNvPr>
        <xdr:cNvSpPr/>
      </xdr:nvSpPr>
      <xdr:spPr>
        <a:xfrm>
          <a:off x="14325600" y="174351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49" name="フローチャート: 判断 848">
          <a:extLst>
            <a:ext uri="{FF2B5EF4-FFF2-40B4-BE49-F238E27FC236}">
              <a16:creationId xmlns:a16="http://schemas.microsoft.com/office/drawing/2014/main" id="{F53161FD-E15A-41E6-8F11-EB3AE99BC480}"/>
            </a:ext>
          </a:extLst>
        </xdr:cNvPr>
        <xdr:cNvSpPr/>
      </xdr:nvSpPr>
      <xdr:spPr>
        <a:xfrm>
          <a:off x="13578840" y="1743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50" name="フローチャート: 判断 849">
          <a:extLst>
            <a:ext uri="{FF2B5EF4-FFF2-40B4-BE49-F238E27FC236}">
              <a16:creationId xmlns:a16="http://schemas.microsoft.com/office/drawing/2014/main" id="{141EC89D-A70F-437F-84BE-414EA84DFA81}"/>
            </a:ext>
          </a:extLst>
        </xdr:cNvPr>
        <xdr:cNvSpPr/>
      </xdr:nvSpPr>
      <xdr:spPr>
        <a:xfrm>
          <a:off x="1280414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51" name="フローチャート: 判断 850">
          <a:extLst>
            <a:ext uri="{FF2B5EF4-FFF2-40B4-BE49-F238E27FC236}">
              <a16:creationId xmlns:a16="http://schemas.microsoft.com/office/drawing/2014/main" id="{6FD205D2-CB30-4007-88B9-E4E4EAB0F310}"/>
            </a:ext>
          </a:extLst>
        </xdr:cNvPr>
        <xdr:cNvSpPr/>
      </xdr:nvSpPr>
      <xdr:spPr>
        <a:xfrm>
          <a:off x="12029440" y="17446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52" name="フローチャート: 判断 851">
          <a:extLst>
            <a:ext uri="{FF2B5EF4-FFF2-40B4-BE49-F238E27FC236}">
              <a16:creationId xmlns:a16="http://schemas.microsoft.com/office/drawing/2014/main" id="{B3B12060-5B0F-4E3F-8D9A-579B27A0BBB0}"/>
            </a:ext>
          </a:extLst>
        </xdr:cNvPr>
        <xdr:cNvSpPr/>
      </xdr:nvSpPr>
      <xdr:spPr>
        <a:xfrm>
          <a:off x="11231880"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B40BA0D1-EA42-4360-8C8F-BCD15D4C794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963AA485-D932-4F7F-B54F-A0475A0E901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9F2D9ACD-B781-4E4B-9D5C-29B16B720BB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AF3549F4-4817-40DF-9C3E-2F2E45065EF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F2606EBE-2929-400A-B043-0A8370BD087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858" name="楕円 857">
          <a:extLst>
            <a:ext uri="{FF2B5EF4-FFF2-40B4-BE49-F238E27FC236}">
              <a16:creationId xmlns:a16="http://schemas.microsoft.com/office/drawing/2014/main" id="{B94317F0-4149-4266-AD52-A4B981D97121}"/>
            </a:ext>
          </a:extLst>
        </xdr:cNvPr>
        <xdr:cNvSpPr/>
      </xdr:nvSpPr>
      <xdr:spPr>
        <a:xfrm>
          <a:off x="14325600" y="174256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10177</xdr:rowOff>
    </xdr:from>
    <xdr:ext cx="405111" cy="259045"/>
    <xdr:sp macro="" textlink="">
      <xdr:nvSpPr>
        <xdr:cNvPr id="859" name="【公民館】&#10;有形固定資産減価償却率該当値テキスト">
          <a:extLst>
            <a:ext uri="{FF2B5EF4-FFF2-40B4-BE49-F238E27FC236}">
              <a16:creationId xmlns:a16="http://schemas.microsoft.com/office/drawing/2014/main" id="{44D329DC-EC40-46B4-9AAB-464B4FB2226D}"/>
            </a:ext>
          </a:extLst>
        </xdr:cNvPr>
        <xdr:cNvSpPr txBox="1"/>
      </xdr:nvSpPr>
      <xdr:spPr>
        <a:xfrm>
          <a:off x="14414500"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860" name="楕円 859">
          <a:extLst>
            <a:ext uri="{FF2B5EF4-FFF2-40B4-BE49-F238E27FC236}">
              <a16:creationId xmlns:a16="http://schemas.microsoft.com/office/drawing/2014/main" id="{956E3CA3-299E-4758-B7B4-ABEFA65AD4EE}"/>
            </a:ext>
          </a:extLst>
        </xdr:cNvPr>
        <xdr:cNvSpPr/>
      </xdr:nvSpPr>
      <xdr:spPr>
        <a:xfrm>
          <a:off x="13578840"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38100</xdr:rowOff>
    </xdr:to>
    <xdr:cxnSp macro="">
      <xdr:nvCxnSpPr>
        <xdr:cNvPr id="861" name="直線コネクタ 860">
          <a:extLst>
            <a:ext uri="{FF2B5EF4-FFF2-40B4-BE49-F238E27FC236}">
              <a16:creationId xmlns:a16="http://schemas.microsoft.com/office/drawing/2014/main" id="{C74ACF8F-F7C5-4512-85FB-316BDD01DE6D}"/>
            </a:ext>
          </a:extLst>
        </xdr:cNvPr>
        <xdr:cNvCxnSpPr/>
      </xdr:nvCxnSpPr>
      <xdr:spPr>
        <a:xfrm>
          <a:off x="13629640" y="1743456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862" name="楕円 861">
          <a:extLst>
            <a:ext uri="{FF2B5EF4-FFF2-40B4-BE49-F238E27FC236}">
              <a16:creationId xmlns:a16="http://schemas.microsoft.com/office/drawing/2014/main" id="{B77C4794-1CC7-406F-AC04-A8EEE58951D8}"/>
            </a:ext>
          </a:extLst>
        </xdr:cNvPr>
        <xdr:cNvSpPr/>
      </xdr:nvSpPr>
      <xdr:spPr>
        <a:xfrm>
          <a:off x="12804140" y="17397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9525</xdr:rowOff>
    </xdr:to>
    <xdr:cxnSp macro="">
      <xdr:nvCxnSpPr>
        <xdr:cNvPr id="863" name="直線コネクタ 862">
          <a:extLst>
            <a:ext uri="{FF2B5EF4-FFF2-40B4-BE49-F238E27FC236}">
              <a16:creationId xmlns:a16="http://schemas.microsoft.com/office/drawing/2014/main" id="{0DAAA16D-4E63-437E-8A97-DB551413FC44}"/>
            </a:ext>
          </a:extLst>
        </xdr:cNvPr>
        <xdr:cNvCxnSpPr/>
      </xdr:nvCxnSpPr>
      <xdr:spPr>
        <a:xfrm flipV="1">
          <a:off x="12854940" y="1743456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4445</xdr:rowOff>
    </xdr:from>
    <xdr:to>
      <xdr:col>72</xdr:col>
      <xdr:colOff>38100</xdr:colOff>
      <xdr:row>104</xdr:row>
      <xdr:rowOff>106045</xdr:rowOff>
    </xdr:to>
    <xdr:sp macro="" textlink="">
      <xdr:nvSpPr>
        <xdr:cNvPr id="864" name="楕円 863">
          <a:extLst>
            <a:ext uri="{FF2B5EF4-FFF2-40B4-BE49-F238E27FC236}">
              <a16:creationId xmlns:a16="http://schemas.microsoft.com/office/drawing/2014/main" id="{8EEB5DC8-C74E-46EA-BE21-E699B6F7222E}"/>
            </a:ext>
          </a:extLst>
        </xdr:cNvPr>
        <xdr:cNvSpPr/>
      </xdr:nvSpPr>
      <xdr:spPr>
        <a:xfrm>
          <a:off x="12029440" y="17439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9525</xdr:rowOff>
    </xdr:from>
    <xdr:to>
      <xdr:col>76</xdr:col>
      <xdr:colOff>114300</xdr:colOff>
      <xdr:row>104</xdr:row>
      <xdr:rowOff>55245</xdr:rowOff>
    </xdr:to>
    <xdr:cxnSp macro="">
      <xdr:nvCxnSpPr>
        <xdr:cNvPr id="865" name="直線コネクタ 864">
          <a:extLst>
            <a:ext uri="{FF2B5EF4-FFF2-40B4-BE49-F238E27FC236}">
              <a16:creationId xmlns:a16="http://schemas.microsoft.com/office/drawing/2014/main" id="{156CB64B-2A32-4758-8826-E3D6DB4ED1ED}"/>
            </a:ext>
          </a:extLst>
        </xdr:cNvPr>
        <xdr:cNvCxnSpPr/>
      </xdr:nvCxnSpPr>
      <xdr:spPr>
        <a:xfrm flipV="1">
          <a:off x="12072620" y="1744408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137795</xdr:rowOff>
    </xdr:from>
    <xdr:to>
      <xdr:col>67</xdr:col>
      <xdr:colOff>101600</xdr:colOff>
      <xdr:row>104</xdr:row>
      <xdr:rowOff>67945</xdr:rowOff>
    </xdr:to>
    <xdr:sp macro="" textlink="">
      <xdr:nvSpPr>
        <xdr:cNvPr id="866" name="楕円 865">
          <a:extLst>
            <a:ext uri="{FF2B5EF4-FFF2-40B4-BE49-F238E27FC236}">
              <a16:creationId xmlns:a16="http://schemas.microsoft.com/office/drawing/2014/main" id="{D1AE369C-4BBF-41A4-B030-2551B9D4975A}"/>
            </a:ext>
          </a:extLst>
        </xdr:cNvPr>
        <xdr:cNvSpPr/>
      </xdr:nvSpPr>
      <xdr:spPr>
        <a:xfrm>
          <a:off x="11231880" y="1740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17145</xdr:rowOff>
    </xdr:from>
    <xdr:to>
      <xdr:col>71</xdr:col>
      <xdr:colOff>177800</xdr:colOff>
      <xdr:row>104</xdr:row>
      <xdr:rowOff>55245</xdr:rowOff>
    </xdr:to>
    <xdr:cxnSp macro="">
      <xdr:nvCxnSpPr>
        <xdr:cNvPr id="867" name="直線コネクタ 866">
          <a:extLst>
            <a:ext uri="{FF2B5EF4-FFF2-40B4-BE49-F238E27FC236}">
              <a16:creationId xmlns:a16="http://schemas.microsoft.com/office/drawing/2014/main" id="{E946E1E3-BC71-4008-BD05-1F3EB05A9E93}"/>
            </a:ext>
          </a:extLst>
        </xdr:cNvPr>
        <xdr:cNvCxnSpPr/>
      </xdr:nvCxnSpPr>
      <xdr:spPr>
        <a:xfrm>
          <a:off x="11282680" y="1745170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868" name="n_1aveValue【公民館】&#10;有形固定資産減価償却率">
          <a:extLst>
            <a:ext uri="{FF2B5EF4-FFF2-40B4-BE49-F238E27FC236}">
              <a16:creationId xmlns:a16="http://schemas.microsoft.com/office/drawing/2014/main" id="{D8EB044A-8937-4ECD-9C62-029E62B1C792}"/>
            </a:ext>
          </a:extLst>
        </xdr:cNvPr>
        <xdr:cNvSpPr txBox="1"/>
      </xdr:nvSpPr>
      <xdr:spPr>
        <a:xfrm>
          <a:off x="134372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869" name="n_2aveValue【公民館】&#10;有形固定資産減価償却率">
          <a:extLst>
            <a:ext uri="{FF2B5EF4-FFF2-40B4-BE49-F238E27FC236}">
              <a16:creationId xmlns:a16="http://schemas.microsoft.com/office/drawing/2014/main" id="{5E77349D-6AFF-4FDC-948F-F7ABF4EC1829}"/>
            </a:ext>
          </a:extLst>
        </xdr:cNvPr>
        <xdr:cNvSpPr txBox="1"/>
      </xdr:nvSpPr>
      <xdr:spPr>
        <a:xfrm>
          <a:off x="12675244" y="1753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870" name="n_3aveValue【公民館】&#10;有形固定資産減価償却率">
          <a:extLst>
            <a:ext uri="{FF2B5EF4-FFF2-40B4-BE49-F238E27FC236}">
              <a16:creationId xmlns:a16="http://schemas.microsoft.com/office/drawing/2014/main" id="{ABAC0597-499A-40AC-A420-5DEED8C9A780}"/>
            </a:ext>
          </a:extLst>
        </xdr:cNvPr>
        <xdr:cNvSpPr txBox="1"/>
      </xdr:nvSpPr>
      <xdr:spPr>
        <a:xfrm>
          <a:off x="11900544" y="175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871" name="n_4aveValue【公民館】&#10;有形固定資産減価償却率">
          <a:extLst>
            <a:ext uri="{FF2B5EF4-FFF2-40B4-BE49-F238E27FC236}">
              <a16:creationId xmlns:a16="http://schemas.microsoft.com/office/drawing/2014/main" id="{D332BDF7-2112-405D-ACFE-E51ABA15534E}"/>
            </a:ext>
          </a:extLst>
        </xdr:cNvPr>
        <xdr:cNvSpPr txBox="1"/>
      </xdr:nvSpPr>
      <xdr:spPr>
        <a:xfrm>
          <a:off x="11102984" y="1753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67327</xdr:rowOff>
    </xdr:from>
    <xdr:ext cx="405111" cy="259045"/>
    <xdr:sp macro="" textlink="">
      <xdr:nvSpPr>
        <xdr:cNvPr id="872" name="n_1mainValue【公民館】&#10;有形固定資産減価償却率">
          <a:extLst>
            <a:ext uri="{FF2B5EF4-FFF2-40B4-BE49-F238E27FC236}">
              <a16:creationId xmlns:a16="http://schemas.microsoft.com/office/drawing/2014/main" id="{B85D94C8-61B4-4A9C-B6E7-C9146B619501}"/>
            </a:ext>
          </a:extLst>
        </xdr:cNvPr>
        <xdr:cNvSpPr txBox="1"/>
      </xdr:nvSpPr>
      <xdr:spPr>
        <a:xfrm>
          <a:off x="134372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76852</xdr:rowOff>
    </xdr:from>
    <xdr:ext cx="405111" cy="259045"/>
    <xdr:sp macro="" textlink="">
      <xdr:nvSpPr>
        <xdr:cNvPr id="873" name="n_2mainValue【公民館】&#10;有形固定資産減価償却率">
          <a:extLst>
            <a:ext uri="{FF2B5EF4-FFF2-40B4-BE49-F238E27FC236}">
              <a16:creationId xmlns:a16="http://schemas.microsoft.com/office/drawing/2014/main" id="{CDBDF2BD-2E06-42D3-BE07-61C117265B4D}"/>
            </a:ext>
          </a:extLst>
        </xdr:cNvPr>
        <xdr:cNvSpPr txBox="1"/>
      </xdr:nvSpPr>
      <xdr:spPr>
        <a:xfrm>
          <a:off x="12675244" y="171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122572</xdr:rowOff>
    </xdr:from>
    <xdr:ext cx="405111" cy="259045"/>
    <xdr:sp macro="" textlink="">
      <xdr:nvSpPr>
        <xdr:cNvPr id="874" name="n_3mainValue【公民館】&#10;有形固定資産減価償却率">
          <a:extLst>
            <a:ext uri="{FF2B5EF4-FFF2-40B4-BE49-F238E27FC236}">
              <a16:creationId xmlns:a16="http://schemas.microsoft.com/office/drawing/2014/main" id="{C3499A49-3178-4922-A597-CDA027E2CB90}"/>
            </a:ext>
          </a:extLst>
        </xdr:cNvPr>
        <xdr:cNvSpPr txBox="1"/>
      </xdr:nvSpPr>
      <xdr:spPr>
        <a:xfrm>
          <a:off x="119005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84472</xdr:rowOff>
    </xdr:from>
    <xdr:ext cx="405111" cy="259045"/>
    <xdr:sp macro="" textlink="">
      <xdr:nvSpPr>
        <xdr:cNvPr id="875" name="n_4mainValue【公民館】&#10;有形固定資産減価償却率">
          <a:extLst>
            <a:ext uri="{FF2B5EF4-FFF2-40B4-BE49-F238E27FC236}">
              <a16:creationId xmlns:a16="http://schemas.microsoft.com/office/drawing/2014/main" id="{27892C5C-6010-4A19-9277-82529AD6964F}"/>
            </a:ext>
          </a:extLst>
        </xdr:cNvPr>
        <xdr:cNvSpPr txBox="1"/>
      </xdr:nvSpPr>
      <xdr:spPr>
        <a:xfrm>
          <a:off x="1110298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6" name="正方形/長方形 875">
          <a:extLst>
            <a:ext uri="{FF2B5EF4-FFF2-40B4-BE49-F238E27FC236}">
              <a16:creationId xmlns:a16="http://schemas.microsoft.com/office/drawing/2014/main" id="{D8F78314-90A0-46A0-A5CA-639F4A7D102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7" name="正方形/長方形 876">
          <a:extLst>
            <a:ext uri="{FF2B5EF4-FFF2-40B4-BE49-F238E27FC236}">
              <a16:creationId xmlns:a16="http://schemas.microsoft.com/office/drawing/2014/main" id="{457402F9-ACD8-432C-850C-236EE2707C7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8" name="正方形/長方形 877">
          <a:extLst>
            <a:ext uri="{FF2B5EF4-FFF2-40B4-BE49-F238E27FC236}">
              <a16:creationId xmlns:a16="http://schemas.microsoft.com/office/drawing/2014/main" id="{F8752930-9162-4821-AE26-D560B2C98E1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9" name="正方形/長方形 878">
          <a:extLst>
            <a:ext uri="{FF2B5EF4-FFF2-40B4-BE49-F238E27FC236}">
              <a16:creationId xmlns:a16="http://schemas.microsoft.com/office/drawing/2014/main" id="{C6C29A23-69BC-47A4-B997-3E39C2F6A64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0" name="正方形/長方形 879">
          <a:extLst>
            <a:ext uri="{FF2B5EF4-FFF2-40B4-BE49-F238E27FC236}">
              <a16:creationId xmlns:a16="http://schemas.microsoft.com/office/drawing/2014/main" id="{41A027D2-5173-4F00-A67A-42686F3C940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1" name="正方形/長方形 880">
          <a:extLst>
            <a:ext uri="{FF2B5EF4-FFF2-40B4-BE49-F238E27FC236}">
              <a16:creationId xmlns:a16="http://schemas.microsoft.com/office/drawing/2014/main" id="{6637D6B7-2396-446D-B1CC-BE31C6F92D0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2" name="正方形/長方形 881">
          <a:extLst>
            <a:ext uri="{FF2B5EF4-FFF2-40B4-BE49-F238E27FC236}">
              <a16:creationId xmlns:a16="http://schemas.microsoft.com/office/drawing/2014/main" id="{90AF9908-5E3C-47FE-B072-EB14723B803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3" name="正方形/長方形 882">
          <a:extLst>
            <a:ext uri="{FF2B5EF4-FFF2-40B4-BE49-F238E27FC236}">
              <a16:creationId xmlns:a16="http://schemas.microsoft.com/office/drawing/2014/main" id="{F6091CAC-F18A-44FA-953E-19F92E67307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4" name="テキスト ボックス 883">
          <a:extLst>
            <a:ext uri="{FF2B5EF4-FFF2-40B4-BE49-F238E27FC236}">
              <a16:creationId xmlns:a16="http://schemas.microsoft.com/office/drawing/2014/main" id="{22576BA8-A966-48F9-9C7E-BD9B7FF5CD3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5" name="直線コネクタ 884">
          <a:extLst>
            <a:ext uri="{FF2B5EF4-FFF2-40B4-BE49-F238E27FC236}">
              <a16:creationId xmlns:a16="http://schemas.microsoft.com/office/drawing/2014/main" id="{04BC7244-AEFD-4702-B1A0-294B31829BF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6" name="直線コネクタ 885">
          <a:extLst>
            <a:ext uri="{FF2B5EF4-FFF2-40B4-BE49-F238E27FC236}">
              <a16:creationId xmlns:a16="http://schemas.microsoft.com/office/drawing/2014/main" id="{B594F956-06C8-40A8-88BF-A198C99E5115}"/>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7" name="テキスト ボックス 886">
          <a:extLst>
            <a:ext uri="{FF2B5EF4-FFF2-40B4-BE49-F238E27FC236}">
              <a16:creationId xmlns:a16="http://schemas.microsoft.com/office/drawing/2014/main" id="{E0936367-10EC-49C8-932D-3C4B5B248A3D}"/>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8" name="直線コネクタ 887">
          <a:extLst>
            <a:ext uri="{FF2B5EF4-FFF2-40B4-BE49-F238E27FC236}">
              <a16:creationId xmlns:a16="http://schemas.microsoft.com/office/drawing/2014/main" id="{F19FBF91-52C8-476D-89A0-05C2025308B9}"/>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9" name="テキスト ボックス 888">
          <a:extLst>
            <a:ext uri="{FF2B5EF4-FFF2-40B4-BE49-F238E27FC236}">
              <a16:creationId xmlns:a16="http://schemas.microsoft.com/office/drawing/2014/main" id="{D4DFC00A-6089-4EFF-8AB1-E41E3C2DC85D}"/>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0" name="直線コネクタ 889">
          <a:extLst>
            <a:ext uri="{FF2B5EF4-FFF2-40B4-BE49-F238E27FC236}">
              <a16:creationId xmlns:a16="http://schemas.microsoft.com/office/drawing/2014/main" id="{029ABA0F-E044-4022-83B3-742768A8ABEC}"/>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1" name="テキスト ボックス 890">
          <a:extLst>
            <a:ext uri="{FF2B5EF4-FFF2-40B4-BE49-F238E27FC236}">
              <a16:creationId xmlns:a16="http://schemas.microsoft.com/office/drawing/2014/main" id="{E945522E-26B0-4DF4-8B47-4AC06396B783}"/>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2" name="直線コネクタ 891">
          <a:extLst>
            <a:ext uri="{FF2B5EF4-FFF2-40B4-BE49-F238E27FC236}">
              <a16:creationId xmlns:a16="http://schemas.microsoft.com/office/drawing/2014/main" id="{7B79C02F-6061-4C9D-A078-F5F07B3158FC}"/>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3" name="テキスト ボックス 892">
          <a:extLst>
            <a:ext uri="{FF2B5EF4-FFF2-40B4-BE49-F238E27FC236}">
              <a16:creationId xmlns:a16="http://schemas.microsoft.com/office/drawing/2014/main" id="{94C2EEC6-AD7D-4D68-81CE-7A70BEA7B892}"/>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4" name="直線コネクタ 893">
          <a:extLst>
            <a:ext uri="{FF2B5EF4-FFF2-40B4-BE49-F238E27FC236}">
              <a16:creationId xmlns:a16="http://schemas.microsoft.com/office/drawing/2014/main" id="{2AC2C461-EF28-4DFC-9343-6A5F5C7C036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5" name="テキスト ボックス 894">
          <a:extLst>
            <a:ext uri="{FF2B5EF4-FFF2-40B4-BE49-F238E27FC236}">
              <a16:creationId xmlns:a16="http://schemas.microsoft.com/office/drawing/2014/main" id="{48D4AEF1-00A3-40B8-8F04-6D4F00CE73A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6" name="【公民館】&#10;一人当たり面積グラフ枠">
          <a:extLst>
            <a:ext uri="{FF2B5EF4-FFF2-40B4-BE49-F238E27FC236}">
              <a16:creationId xmlns:a16="http://schemas.microsoft.com/office/drawing/2014/main" id="{8097F7E8-37FD-45A2-8725-1EA3DB5CB2D5}"/>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97" name="直線コネクタ 896">
          <a:extLst>
            <a:ext uri="{FF2B5EF4-FFF2-40B4-BE49-F238E27FC236}">
              <a16:creationId xmlns:a16="http://schemas.microsoft.com/office/drawing/2014/main" id="{8D40AF95-B640-4A2A-A987-CFF904499138}"/>
            </a:ext>
          </a:extLst>
        </xdr:cNvPr>
        <xdr:cNvCxnSpPr/>
      </xdr:nvCxnSpPr>
      <xdr:spPr>
        <a:xfrm flipV="1">
          <a:off x="19509104" y="16952977"/>
          <a:ext cx="0" cy="118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98" name="【公民館】&#10;一人当たり面積最小値テキスト">
          <a:extLst>
            <a:ext uri="{FF2B5EF4-FFF2-40B4-BE49-F238E27FC236}">
              <a16:creationId xmlns:a16="http://schemas.microsoft.com/office/drawing/2014/main" id="{5E2A524C-6B82-4FF0-86E3-063D8111E425}"/>
            </a:ext>
          </a:extLst>
        </xdr:cNvPr>
        <xdr:cNvSpPr txBox="1"/>
      </xdr:nvSpPr>
      <xdr:spPr>
        <a:xfrm>
          <a:off x="19547840" y="181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99" name="直線コネクタ 898">
          <a:extLst>
            <a:ext uri="{FF2B5EF4-FFF2-40B4-BE49-F238E27FC236}">
              <a16:creationId xmlns:a16="http://schemas.microsoft.com/office/drawing/2014/main" id="{57E66F87-AAA2-4EF9-AB21-EEFBF47FE5A4}"/>
            </a:ext>
          </a:extLst>
        </xdr:cNvPr>
        <xdr:cNvCxnSpPr/>
      </xdr:nvCxnSpPr>
      <xdr:spPr>
        <a:xfrm>
          <a:off x="19443700" y="18142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900" name="【公民館】&#10;一人当たり面積最大値テキスト">
          <a:extLst>
            <a:ext uri="{FF2B5EF4-FFF2-40B4-BE49-F238E27FC236}">
              <a16:creationId xmlns:a16="http://schemas.microsoft.com/office/drawing/2014/main" id="{227DFC9E-9E73-47E3-87AB-4821844A8F6C}"/>
            </a:ext>
          </a:extLst>
        </xdr:cNvPr>
        <xdr:cNvSpPr txBox="1"/>
      </xdr:nvSpPr>
      <xdr:spPr>
        <a:xfrm>
          <a:off x="19547840" y="1673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901" name="直線コネクタ 900">
          <a:extLst>
            <a:ext uri="{FF2B5EF4-FFF2-40B4-BE49-F238E27FC236}">
              <a16:creationId xmlns:a16="http://schemas.microsoft.com/office/drawing/2014/main" id="{B150191D-B694-4FD5-AD69-B42CA4469FFD}"/>
            </a:ext>
          </a:extLst>
        </xdr:cNvPr>
        <xdr:cNvCxnSpPr/>
      </xdr:nvCxnSpPr>
      <xdr:spPr>
        <a:xfrm>
          <a:off x="19443700" y="16952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902" name="【公民館】&#10;一人当たり面積平均値テキスト">
          <a:extLst>
            <a:ext uri="{FF2B5EF4-FFF2-40B4-BE49-F238E27FC236}">
              <a16:creationId xmlns:a16="http://schemas.microsoft.com/office/drawing/2014/main" id="{177745D6-6067-4122-81D2-A962DA023ED3}"/>
            </a:ext>
          </a:extLst>
        </xdr:cNvPr>
        <xdr:cNvSpPr txBox="1"/>
      </xdr:nvSpPr>
      <xdr:spPr>
        <a:xfrm>
          <a:off x="19547840" y="17611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903" name="フローチャート: 判断 902">
          <a:extLst>
            <a:ext uri="{FF2B5EF4-FFF2-40B4-BE49-F238E27FC236}">
              <a16:creationId xmlns:a16="http://schemas.microsoft.com/office/drawing/2014/main" id="{60CE9E11-FE02-4793-914A-904D2ACA56B4}"/>
            </a:ext>
          </a:extLst>
        </xdr:cNvPr>
        <xdr:cNvSpPr/>
      </xdr:nvSpPr>
      <xdr:spPr>
        <a:xfrm>
          <a:off x="19458940" y="17760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04" name="フローチャート: 判断 903">
          <a:extLst>
            <a:ext uri="{FF2B5EF4-FFF2-40B4-BE49-F238E27FC236}">
              <a16:creationId xmlns:a16="http://schemas.microsoft.com/office/drawing/2014/main" id="{48FC56B9-AFA9-43B4-BB4A-801B747BCD12}"/>
            </a:ext>
          </a:extLst>
        </xdr:cNvPr>
        <xdr:cNvSpPr/>
      </xdr:nvSpPr>
      <xdr:spPr>
        <a:xfrm>
          <a:off x="18735040" y="177883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05" name="フローチャート: 判断 904">
          <a:extLst>
            <a:ext uri="{FF2B5EF4-FFF2-40B4-BE49-F238E27FC236}">
              <a16:creationId xmlns:a16="http://schemas.microsoft.com/office/drawing/2014/main" id="{F774197C-34C9-4EE3-9CC2-D251F3529DD9}"/>
            </a:ext>
          </a:extLst>
        </xdr:cNvPr>
        <xdr:cNvSpPr/>
      </xdr:nvSpPr>
      <xdr:spPr>
        <a:xfrm>
          <a:off x="1793748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06" name="フローチャート: 判断 905">
          <a:extLst>
            <a:ext uri="{FF2B5EF4-FFF2-40B4-BE49-F238E27FC236}">
              <a16:creationId xmlns:a16="http://schemas.microsoft.com/office/drawing/2014/main" id="{B195B32A-70AF-4488-AB67-B1A0BA490C57}"/>
            </a:ext>
          </a:extLst>
        </xdr:cNvPr>
        <xdr:cNvSpPr/>
      </xdr:nvSpPr>
      <xdr:spPr>
        <a:xfrm>
          <a:off x="1716278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07" name="フローチャート: 判断 906">
          <a:extLst>
            <a:ext uri="{FF2B5EF4-FFF2-40B4-BE49-F238E27FC236}">
              <a16:creationId xmlns:a16="http://schemas.microsoft.com/office/drawing/2014/main" id="{F992A983-E0AC-4E40-9A13-F066F8E96170}"/>
            </a:ext>
          </a:extLst>
        </xdr:cNvPr>
        <xdr:cNvSpPr/>
      </xdr:nvSpPr>
      <xdr:spPr>
        <a:xfrm>
          <a:off x="16388080" y="17804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AE3B8F82-0D5A-419B-A821-768F9D7D40A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12E0FAFE-5CCA-4398-A930-B4FE8FB1BF0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1F07E60F-524F-4B87-B8D1-57FEA59CC3F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509F04B5-03E0-4AC6-B92B-A17D296E52C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C498439C-07B3-4F17-BAE8-BE77BAE14B5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913" name="楕円 912">
          <a:extLst>
            <a:ext uri="{FF2B5EF4-FFF2-40B4-BE49-F238E27FC236}">
              <a16:creationId xmlns:a16="http://schemas.microsoft.com/office/drawing/2014/main" id="{562B01F6-CBEE-4561-8796-6B4A79051F25}"/>
            </a:ext>
          </a:extLst>
        </xdr:cNvPr>
        <xdr:cNvSpPr/>
      </xdr:nvSpPr>
      <xdr:spPr>
        <a:xfrm>
          <a:off x="19458940" y="18010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914" name="【公民館】&#10;一人当たり面積該当値テキスト">
          <a:extLst>
            <a:ext uri="{FF2B5EF4-FFF2-40B4-BE49-F238E27FC236}">
              <a16:creationId xmlns:a16="http://schemas.microsoft.com/office/drawing/2014/main" id="{C7BA18FD-6A52-4820-9D5B-785A2DBEA9F4}"/>
            </a:ext>
          </a:extLst>
        </xdr:cNvPr>
        <xdr:cNvSpPr txBox="1"/>
      </xdr:nvSpPr>
      <xdr:spPr>
        <a:xfrm>
          <a:off x="19547840" y="1792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915" name="楕円 914">
          <a:extLst>
            <a:ext uri="{FF2B5EF4-FFF2-40B4-BE49-F238E27FC236}">
              <a16:creationId xmlns:a16="http://schemas.microsoft.com/office/drawing/2014/main" id="{0A805B91-C110-445F-998C-AC6A81D0F960}"/>
            </a:ext>
          </a:extLst>
        </xdr:cNvPr>
        <xdr:cNvSpPr/>
      </xdr:nvSpPr>
      <xdr:spPr>
        <a:xfrm>
          <a:off x="18735040" y="180131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126492</xdr:rowOff>
    </xdr:to>
    <xdr:cxnSp macro="">
      <xdr:nvCxnSpPr>
        <xdr:cNvPr id="916" name="直線コネクタ 915">
          <a:extLst>
            <a:ext uri="{FF2B5EF4-FFF2-40B4-BE49-F238E27FC236}">
              <a16:creationId xmlns:a16="http://schemas.microsoft.com/office/drawing/2014/main" id="{4FAA0B4C-7E25-44D3-96A4-3B4F3B191271}"/>
            </a:ext>
          </a:extLst>
        </xdr:cNvPr>
        <xdr:cNvCxnSpPr/>
      </xdr:nvCxnSpPr>
      <xdr:spPr>
        <a:xfrm flipV="1">
          <a:off x="18778220" y="1806168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61976</xdr:rowOff>
    </xdr:from>
    <xdr:to>
      <xdr:col>107</xdr:col>
      <xdr:colOff>101600</xdr:colOff>
      <xdr:row>107</xdr:row>
      <xdr:rowOff>163576</xdr:rowOff>
    </xdr:to>
    <xdr:sp macro="" textlink="">
      <xdr:nvSpPr>
        <xdr:cNvPr id="917" name="楕円 916">
          <a:extLst>
            <a:ext uri="{FF2B5EF4-FFF2-40B4-BE49-F238E27FC236}">
              <a16:creationId xmlns:a16="http://schemas.microsoft.com/office/drawing/2014/main" id="{D44ACB3E-3381-49DD-9555-AF23E4A25BD4}"/>
            </a:ext>
          </a:extLst>
        </xdr:cNvPr>
        <xdr:cNvSpPr/>
      </xdr:nvSpPr>
      <xdr:spPr>
        <a:xfrm>
          <a:off x="17937480" y="179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112776</xdr:rowOff>
    </xdr:from>
    <xdr:to>
      <xdr:col>111</xdr:col>
      <xdr:colOff>177800</xdr:colOff>
      <xdr:row>107</xdr:row>
      <xdr:rowOff>126492</xdr:rowOff>
    </xdr:to>
    <xdr:cxnSp macro="">
      <xdr:nvCxnSpPr>
        <xdr:cNvPr id="918" name="直線コネクタ 917">
          <a:extLst>
            <a:ext uri="{FF2B5EF4-FFF2-40B4-BE49-F238E27FC236}">
              <a16:creationId xmlns:a16="http://schemas.microsoft.com/office/drawing/2014/main" id="{99205454-9D06-45AA-91AB-1A456DA77646}"/>
            </a:ext>
          </a:extLst>
        </xdr:cNvPr>
        <xdr:cNvCxnSpPr/>
      </xdr:nvCxnSpPr>
      <xdr:spPr>
        <a:xfrm>
          <a:off x="17988280" y="18050256"/>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19" name="楕円 918">
          <a:extLst>
            <a:ext uri="{FF2B5EF4-FFF2-40B4-BE49-F238E27FC236}">
              <a16:creationId xmlns:a16="http://schemas.microsoft.com/office/drawing/2014/main" id="{F4331A88-3569-4E53-BFFB-2F1C7CE7A141}"/>
            </a:ext>
          </a:extLst>
        </xdr:cNvPr>
        <xdr:cNvSpPr/>
      </xdr:nvSpPr>
      <xdr:spPr>
        <a:xfrm>
          <a:off x="17162780" y="179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57913</xdr:rowOff>
    </xdr:from>
    <xdr:to>
      <xdr:col>107</xdr:col>
      <xdr:colOff>50800</xdr:colOff>
      <xdr:row>107</xdr:row>
      <xdr:rowOff>112776</xdr:rowOff>
    </xdr:to>
    <xdr:cxnSp macro="">
      <xdr:nvCxnSpPr>
        <xdr:cNvPr id="920" name="直線コネクタ 919">
          <a:extLst>
            <a:ext uri="{FF2B5EF4-FFF2-40B4-BE49-F238E27FC236}">
              <a16:creationId xmlns:a16="http://schemas.microsoft.com/office/drawing/2014/main" id="{E5BEFB79-10D7-407D-A468-79E0CF652086}"/>
            </a:ext>
          </a:extLst>
        </xdr:cNvPr>
        <xdr:cNvCxnSpPr/>
      </xdr:nvCxnSpPr>
      <xdr:spPr>
        <a:xfrm>
          <a:off x="17213580" y="17995393"/>
          <a:ext cx="7747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7113</xdr:rowOff>
    </xdr:from>
    <xdr:to>
      <xdr:col>98</xdr:col>
      <xdr:colOff>38100</xdr:colOff>
      <xdr:row>107</xdr:row>
      <xdr:rowOff>108713</xdr:rowOff>
    </xdr:to>
    <xdr:sp macro="" textlink="">
      <xdr:nvSpPr>
        <xdr:cNvPr id="921" name="楕円 920">
          <a:extLst>
            <a:ext uri="{FF2B5EF4-FFF2-40B4-BE49-F238E27FC236}">
              <a16:creationId xmlns:a16="http://schemas.microsoft.com/office/drawing/2014/main" id="{4EBA9A32-A13D-44B1-93C6-C4C85F91399C}"/>
            </a:ext>
          </a:extLst>
        </xdr:cNvPr>
        <xdr:cNvSpPr/>
      </xdr:nvSpPr>
      <xdr:spPr>
        <a:xfrm>
          <a:off x="16388080" y="17944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57913</xdr:rowOff>
    </xdr:from>
    <xdr:to>
      <xdr:col>102</xdr:col>
      <xdr:colOff>114300</xdr:colOff>
      <xdr:row>107</xdr:row>
      <xdr:rowOff>57913</xdr:rowOff>
    </xdr:to>
    <xdr:cxnSp macro="">
      <xdr:nvCxnSpPr>
        <xdr:cNvPr id="922" name="直線コネクタ 921">
          <a:extLst>
            <a:ext uri="{FF2B5EF4-FFF2-40B4-BE49-F238E27FC236}">
              <a16:creationId xmlns:a16="http://schemas.microsoft.com/office/drawing/2014/main" id="{59B1ABFC-11DE-4F4E-9189-9EA80EE27E4B}"/>
            </a:ext>
          </a:extLst>
        </xdr:cNvPr>
        <xdr:cNvCxnSpPr/>
      </xdr:nvCxnSpPr>
      <xdr:spPr>
        <a:xfrm>
          <a:off x="16431260" y="1799539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923" name="n_1aveValue【公民館】&#10;一人当たり面積">
          <a:extLst>
            <a:ext uri="{FF2B5EF4-FFF2-40B4-BE49-F238E27FC236}">
              <a16:creationId xmlns:a16="http://schemas.microsoft.com/office/drawing/2014/main" id="{A63EF6F3-C969-4261-954F-B5FA949625D8}"/>
            </a:ext>
          </a:extLst>
        </xdr:cNvPr>
        <xdr:cNvSpPr txBox="1"/>
      </xdr:nvSpPr>
      <xdr:spPr>
        <a:xfrm>
          <a:off x="18561127" y="1757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924" name="n_2aveValue【公民館】&#10;一人当たり面積">
          <a:extLst>
            <a:ext uri="{FF2B5EF4-FFF2-40B4-BE49-F238E27FC236}">
              <a16:creationId xmlns:a16="http://schemas.microsoft.com/office/drawing/2014/main" id="{ABD59C4E-7729-466D-BBEE-6662CA6AFEE4}"/>
            </a:ext>
          </a:extLst>
        </xdr:cNvPr>
        <xdr:cNvSpPr txBox="1"/>
      </xdr:nvSpPr>
      <xdr:spPr>
        <a:xfrm>
          <a:off x="17776267" y="175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925" name="n_3aveValue【公民館】&#10;一人当たり面積">
          <a:extLst>
            <a:ext uri="{FF2B5EF4-FFF2-40B4-BE49-F238E27FC236}">
              <a16:creationId xmlns:a16="http://schemas.microsoft.com/office/drawing/2014/main" id="{F9C33488-C4A7-4279-AA16-D043825F302D}"/>
            </a:ext>
          </a:extLst>
        </xdr:cNvPr>
        <xdr:cNvSpPr txBox="1"/>
      </xdr:nvSpPr>
      <xdr:spPr>
        <a:xfrm>
          <a:off x="1700156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926" name="n_4aveValue【公民館】&#10;一人当たり面積">
          <a:extLst>
            <a:ext uri="{FF2B5EF4-FFF2-40B4-BE49-F238E27FC236}">
              <a16:creationId xmlns:a16="http://schemas.microsoft.com/office/drawing/2014/main" id="{C9796B98-1D5B-43D5-8073-CCFA12207FCD}"/>
            </a:ext>
          </a:extLst>
        </xdr:cNvPr>
        <xdr:cNvSpPr txBox="1"/>
      </xdr:nvSpPr>
      <xdr:spPr>
        <a:xfrm>
          <a:off x="16226867" y="1758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927" name="n_1mainValue【公民館】&#10;一人当たり面積">
          <a:extLst>
            <a:ext uri="{FF2B5EF4-FFF2-40B4-BE49-F238E27FC236}">
              <a16:creationId xmlns:a16="http://schemas.microsoft.com/office/drawing/2014/main" id="{444B0EB1-B762-4D76-A2E2-1E709E39D088}"/>
            </a:ext>
          </a:extLst>
        </xdr:cNvPr>
        <xdr:cNvSpPr txBox="1"/>
      </xdr:nvSpPr>
      <xdr:spPr>
        <a:xfrm>
          <a:off x="18561127" y="1810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154703</xdr:rowOff>
    </xdr:from>
    <xdr:ext cx="469744" cy="259045"/>
    <xdr:sp macro="" textlink="">
      <xdr:nvSpPr>
        <xdr:cNvPr id="928" name="n_2mainValue【公民館】&#10;一人当たり面積">
          <a:extLst>
            <a:ext uri="{FF2B5EF4-FFF2-40B4-BE49-F238E27FC236}">
              <a16:creationId xmlns:a16="http://schemas.microsoft.com/office/drawing/2014/main" id="{2D42F3BE-1852-4259-B5D0-472AAE2778EC}"/>
            </a:ext>
          </a:extLst>
        </xdr:cNvPr>
        <xdr:cNvSpPr txBox="1"/>
      </xdr:nvSpPr>
      <xdr:spPr>
        <a:xfrm>
          <a:off x="17776267" y="1809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929" name="n_3mainValue【公民館】&#10;一人当たり面積">
          <a:extLst>
            <a:ext uri="{FF2B5EF4-FFF2-40B4-BE49-F238E27FC236}">
              <a16:creationId xmlns:a16="http://schemas.microsoft.com/office/drawing/2014/main" id="{E9255B09-27A6-4ACB-B272-A1E661D8742A}"/>
            </a:ext>
          </a:extLst>
        </xdr:cNvPr>
        <xdr:cNvSpPr txBox="1"/>
      </xdr:nvSpPr>
      <xdr:spPr>
        <a:xfrm>
          <a:off x="170015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99840</xdr:rowOff>
    </xdr:from>
    <xdr:ext cx="469744" cy="259045"/>
    <xdr:sp macro="" textlink="">
      <xdr:nvSpPr>
        <xdr:cNvPr id="930" name="n_4mainValue【公民館】&#10;一人当たり面積">
          <a:extLst>
            <a:ext uri="{FF2B5EF4-FFF2-40B4-BE49-F238E27FC236}">
              <a16:creationId xmlns:a16="http://schemas.microsoft.com/office/drawing/2014/main" id="{D7B05727-3A05-4CA1-A892-D327DC6929D7}"/>
            </a:ext>
          </a:extLst>
        </xdr:cNvPr>
        <xdr:cNvSpPr txBox="1"/>
      </xdr:nvSpPr>
      <xdr:spPr>
        <a:xfrm>
          <a:off x="162268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1" name="正方形/長方形 930">
          <a:extLst>
            <a:ext uri="{FF2B5EF4-FFF2-40B4-BE49-F238E27FC236}">
              <a16:creationId xmlns:a16="http://schemas.microsoft.com/office/drawing/2014/main" id="{362BDAE1-E7B9-4F29-AAF5-414EBBBFDED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2" name="正方形/長方形 931">
          <a:extLst>
            <a:ext uri="{FF2B5EF4-FFF2-40B4-BE49-F238E27FC236}">
              <a16:creationId xmlns:a16="http://schemas.microsoft.com/office/drawing/2014/main" id="{FE19E65A-EE7B-4421-A667-B4830D51D22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3" name="テキスト ボックス 932">
          <a:extLst>
            <a:ext uri="{FF2B5EF4-FFF2-40B4-BE49-F238E27FC236}">
              <a16:creationId xmlns:a16="http://schemas.microsoft.com/office/drawing/2014/main" id="{7007F96E-F458-4846-8643-4FBB90ADBE1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類似団体内平均値と比較して、特に有形固定資産減価償却率が高くなっている（老朽化している）施設は、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は、本市が保有する施設の中で、有形固定資産額が最も高く、年々増加傾向で全国・類似団体平均値を下回っているものの、県平均を上回っている。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年度に戸馳大橋架替工事が旧施設の除却を含めて完了したことから、令和元年度と比較して大幅に減少した。令和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年度は対前年度比で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ポイント上昇したものの、各平均（類似団体・全国・県）を下回っている。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は、市内</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か所に災害公営住宅を整備した令和元年度以降、類似団体平均を下回っている状況である。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は、合併以降に竣工した施設もあり、各平均（類似団体・全国・県）を大幅に下回っている。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は、民営化を進めた結果、合併当初（</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施設から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年度末時点）となったものの、</a:t>
          </a:r>
          <a:r>
            <a:rPr kumimoji="1" lang="en-US" altLang="ja-JP" sz="1300">
              <a:latin typeface="ＭＳ Ｐゴシック" panose="020B0600070205080204" pitchFamily="50" charset="-128"/>
              <a:ea typeface="ＭＳ Ｐゴシック" panose="020B0600070205080204" pitchFamily="50" charset="-128"/>
            </a:rPr>
            <a:t>1969</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1975</a:t>
          </a:r>
          <a:r>
            <a:rPr kumimoji="1" lang="ja-JP" altLang="en-US" sz="1300">
              <a:latin typeface="ＭＳ Ｐゴシック" panose="020B0600070205080204" pitchFamily="50" charset="-128"/>
              <a:ea typeface="ＭＳ Ｐゴシック" panose="020B0600070205080204" pitchFamily="50" charset="-128"/>
            </a:rPr>
            <a:t>年に建築した保育所が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施設で、耐用年数を超過していることから各平均（類似団体・全国・県）を上回っている。今後も民営化により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施設は譲渡する予定でるたため、施設数は減少する予定である。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は、小中学校の建て替えを行っていることから、低下傾向で各平均（類似団体・全国・県）を下回つている。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24810A-DCEF-4266-B114-F7A946E2D6E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96B489-ADC4-49CC-B2F9-EC98E2C64C5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35F17A-A20E-4E42-BB90-1CBC56F5047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0B828C-7C65-4530-9C94-38EBD5977E5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80D7D7-B80C-427F-85F5-06CE5F836A5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F2117F-8A42-476E-B5FD-33DC9DC45BF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80C0AC-FDA7-437D-9047-3CD5DAE47CA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A70476-A068-4FAB-800F-7958C8FDCAA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CC31FD-2AD6-4240-9C6D-5A8D5A32459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540341-615F-49EA-954F-789294D9F51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57,981
57,432
188.61
37,608,565
36,440,534
878,043
18,333,181
42,782,318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73D7E3-C189-4AEC-A97E-554FA990EE4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91B187-C2C6-4730-A12F-20B947D254D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ABED61-476F-48B3-AE62-6DEA92BB793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73C1F5-6D89-4ECD-8A73-15BD372E444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255B78-DA78-4898-9584-2B0F10E9C3E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9B5D8E6-9B54-4C30-BA69-7A955CDF94C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43BE70-235E-45F9-A392-1AA0311B2BB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FB850B-EDDB-4D76-9300-1583E549502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A0BD0A-CC8F-4584-8E93-F74A9ECA66E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1E61C5-F97F-4C9C-924A-FFE7A834C38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769ADA-DD0D-4F9E-BEB7-036FEB32F56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F2378E-5111-4272-811A-8C4DB344417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4F94B9-BDE3-4B01-8D15-E3427104427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AA7E71F-6BA3-47DA-B19C-E9659694001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BF982B-651F-4959-A86A-B17B4741BAB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156E37-58BA-4E92-B3F6-D4CB054D87A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A32C1F-3CC3-4EAE-94BC-0A9A0E4964C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C94235-95D0-4B05-8BEB-C225BF173C6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6183C7-497F-49DE-81EF-5412781F9C0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F36293-3A11-4BD6-907E-EACDB01AE55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A382C6-9EB2-40D6-8F08-6855B1D4E2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B5F691-5EDA-4995-A54E-A7E34CACDF9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1725ED-53A1-406C-B0B4-CD22A3FFA8E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3AA246-E425-4675-9A07-767BFDB8CEF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DE54E28-BEC7-4DDF-BDC5-5CD1A437F93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6636DA3-C53C-4EBD-A9AA-806B03BF871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64F07F-7899-47AD-A9C9-04941716003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48D0347-8781-4E55-8408-85FE4588401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1F085E-2E9D-4DA9-9F27-8448FF9E255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900C7FA-43B0-483C-A14D-C7464664B35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8B4C1C-60EC-4670-B255-DB9340D23A6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861F12B-20F8-4D39-8A14-75CBB96BEBA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BC10ACF-0B5C-4EC7-A728-541E7CEE26B7}"/>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01614B1-C3E9-447D-8217-ABFC5141D227}"/>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F9C481D-9E20-4574-9A95-13BE4CE8A4D7}"/>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EB6683E-6DF5-4D9E-9486-B3BD73B5EDF5}"/>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8F9FCBD-2620-4C46-A34D-A0468B448734}"/>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DC50144-B010-45C0-BC90-DF273FECF55B}"/>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6093B2C-7ACF-4027-A701-977873B3571C}"/>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8F8ED97-C569-4506-887A-E64A35DC6D9B}"/>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7B38D31-46D7-4B11-A45B-39FC6351C5E9}"/>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014B5F-384F-4671-A42D-1C3FD30C90D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81FE5D-4E3C-43B0-9185-2CD65167EF5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A8BBA58-8D40-4713-837A-4A954FE48F9E}"/>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58BF057-6B4D-4633-A859-E63392B835C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CE65FC5-D4B6-4185-A044-DB0D8557036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232DB66-454D-4177-82DD-795125189E3C}"/>
            </a:ext>
          </a:extLst>
        </xdr:cNvPr>
        <xdr:cNvCxnSpPr/>
      </xdr:nvCxnSpPr>
      <xdr:spPr>
        <a:xfrm flipV="1">
          <a:off x="4086225" y="564424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723A990-EEA9-4A38-9F86-585C22280529}"/>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01EE078-4B15-4804-B38A-C14E684AE7CA}"/>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F64D1CC8-8E68-4AC2-850D-7850011BB9BC}"/>
            </a:ext>
          </a:extLst>
        </xdr:cNvPr>
        <xdr:cNvSpPr txBox="1"/>
      </xdr:nvSpPr>
      <xdr:spPr>
        <a:xfrm>
          <a:off x="412496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A107DDE9-4ECC-42D2-9EF4-1C619FC46194}"/>
            </a:ext>
          </a:extLst>
        </xdr:cNvPr>
        <xdr:cNvCxnSpPr/>
      </xdr:nvCxnSpPr>
      <xdr:spPr>
        <a:xfrm>
          <a:off x="402082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A634CF9F-648D-429D-8ED9-7573FB587153}"/>
            </a:ext>
          </a:extLst>
        </xdr:cNvPr>
        <xdr:cNvSpPr txBox="1"/>
      </xdr:nvSpPr>
      <xdr:spPr>
        <a:xfrm>
          <a:off x="4124960" y="5997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34736B0C-9E5C-49A8-861E-06EFA4123168}"/>
            </a:ext>
          </a:extLst>
        </xdr:cNvPr>
        <xdr:cNvSpPr/>
      </xdr:nvSpPr>
      <xdr:spPr>
        <a:xfrm>
          <a:off x="4036060"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E0486007-166A-4961-B10E-AE1DAF553161}"/>
            </a:ext>
          </a:extLst>
        </xdr:cNvPr>
        <xdr:cNvSpPr/>
      </xdr:nvSpPr>
      <xdr:spPr>
        <a:xfrm>
          <a:off x="331216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2EA0C4DB-64DA-41DD-B907-975224726695}"/>
            </a:ext>
          </a:extLst>
        </xdr:cNvPr>
        <xdr:cNvSpPr/>
      </xdr:nvSpPr>
      <xdr:spPr>
        <a:xfrm>
          <a:off x="2514600" y="614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63166E69-614C-4B70-B866-27E92354BDB0}"/>
            </a:ext>
          </a:extLst>
        </xdr:cNvPr>
        <xdr:cNvSpPr/>
      </xdr:nvSpPr>
      <xdr:spPr>
        <a:xfrm>
          <a:off x="173990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8B7FF944-3B15-4271-BF0E-F221E4377126}"/>
            </a:ext>
          </a:extLst>
        </xdr:cNvPr>
        <xdr:cNvSpPr/>
      </xdr:nvSpPr>
      <xdr:spPr>
        <a:xfrm>
          <a:off x="965200" y="621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FABBF6E-67F2-4F0D-92A1-9E339C6C5E2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08E74D-E97A-43B9-879D-C0FFAB49BB2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4D92F05-4D39-4B52-BAED-F21F072ECEF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4B44F2-0012-4707-AE14-A3EBB7E2BC8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1362FF7-EFA1-48E9-953C-5F2B0298D03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138067</xdr:rowOff>
    </xdr:from>
    <xdr:to>
      <xdr:col>24</xdr:col>
      <xdr:colOff>114300</xdr:colOff>
      <xdr:row>37</xdr:row>
      <xdr:rowOff>68217</xdr:rowOff>
    </xdr:to>
    <xdr:sp macro="" textlink="">
      <xdr:nvSpPr>
        <xdr:cNvPr id="74" name="楕円 73">
          <a:extLst>
            <a:ext uri="{FF2B5EF4-FFF2-40B4-BE49-F238E27FC236}">
              <a16:creationId xmlns:a16="http://schemas.microsoft.com/office/drawing/2014/main" id="{4FDA4E92-DF9E-462D-82AD-28278AF057A1}"/>
            </a:ext>
          </a:extLst>
        </xdr:cNvPr>
        <xdr:cNvSpPr/>
      </xdr:nvSpPr>
      <xdr:spPr>
        <a:xfrm>
          <a:off x="4036060" y="61731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116494</xdr:rowOff>
    </xdr:from>
    <xdr:ext cx="405111" cy="259045"/>
    <xdr:sp macro="" textlink="">
      <xdr:nvSpPr>
        <xdr:cNvPr id="75" name="【図書館】&#10;有形固定資産減価償却率該当値テキスト">
          <a:extLst>
            <a:ext uri="{FF2B5EF4-FFF2-40B4-BE49-F238E27FC236}">
              <a16:creationId xmlns:a16="http://schemas.microsoft.com/office/drawing/2014/main" id="{82BEE3EC-2753-4C8E-9744-8A2108AC15B1}"/>
            </a:ext>
          </a:extLst>
        </xdr:cNvPr>
        <xdr:cNvSpPr txBox="1"/>
      </xdr:nvSpPr>
      <xdr:spPr>
        <a:xfrm>
          <a:off x="4124960"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a:extLst>
            <a:ext uri="{FF2B5EF4-FFF2-40B4-BE49-F238E27FC236}">
              <a16:creationId xmlns:a16="http://schemas.microsoft.com/office/drawing/2014/main" id="{D48D8B30-E2A7-406C-A9B3-30515A24D127}"/>
            </a:ext>
          </a:extLst>
        </xdr:cNvPr>
        <xdr:cNvSpPr/>
      </xdr:nvSpPr>
      <xdr:spPr>
        <a:xfrm>
          <a:off x="3312160" y="631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167640</xdr:rowOff>
    </xdr:to>
    <xdr:cxnSp macro="">
      <xdr:nvCxnSpPr>
        <xdr:cNvPr id="77" name="直線コネクタ 76">
          <a:extLst>
            <a:ext uri="{FF2B5EF4-FFF2-40B4-BE49-F238E27FC236}">
              <a16:creationId xmlns:a16="http://schemas.microsoft.com/office/drawing/2014/main" id="{D2482E68-3322-4DE2-BAE8-918E4A3516C4}"/>
            </a:ext>
          </a:extLst>
        </xdr:cNvPr>
        <xdr:cNvCxnSpPr/>
      </xdr:nvCxnSpPr>
      <xdr:spPr>
        <a:xfrm flipV="1">
          <a:off x="3355340" y="6220097"/>
          <a:ext cx="73152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8" name="楕円 77">
          <a:extLst>
            <a:ext uri="{FF2B5EF4-FFF2-40B4-BE49-F238E27FC236}">
              <a16:creationId xmlns:a16="http://schemas.microsoft.com/office/drawing/2014/main" id="{6DF02DD5-79F5-437E-B971-A298DD34EEB5}"/>
            </a:ext>
          </a:extLst>
        </xdr:cNvPr>
        <xdr:cNvSpPr/>
      </xdr:nvSpPr>
      <xdr:spPr>
        <a:xfrm>
          <a:off x="2514600" y="627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167640</xdr:rowOff>
    </xdr:to>
    <xdr:cxnSp macro="">
      <xdr:nvCxnSpPr>
        <xdr:cNvPr id="79" name="直線コネクタ 78">
          <a:extLst>
            <a:ext uri="{FF2B5EF4-FFF2-40B4-BE49-F238E27FC236}">
              <a16:creationId xmlns:a16="http://schemas.microsoft.com/office/drawing/2014/main" id="{8595D620-B727-4BFD-B582-C846D26AA487}"/>
            </a:ext>
          </a:extLst>
        </xdr:cNvPr>
        <xdr:cNvCxnSpPr/>
      </xdr:nvCxnSpPr>
      <xdr:spPr>
        <a:xfrm>
          <a:off x="2565400" y="632460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27033</xdr:rowOff>
    </xdr:from>
    <xdr:to>
      <xdr:col>10</xdr:col>
      <xdr:colOff>165100</xdr:colOff>
      <xdr:row>37</xdr:row>
      <xdr:rowOff>128633</xdr:rowOff>
    </xdr:to>
    <xdr:sp macro="" textlink="">
      <xdr:nvSpPr>
        <xdr:cNvPr id="80" name="楕円 79">
          <a:extLst>
            <a:ext uri="{FF2B5EF4-FFF2-40B4-BE49-F238E27FC236}">
              <a16:creationId xmlns:a16="http://schemas.microsoft.com/office/drawing/2014/main" id="{EC1DE444-7B4F-457A-92D4-7728122C7825}"/>
            </a:ext>
          </a:extLst>
        </xdr:cNvPr>
        <xdr:cNvSpPr/>
      </xdr:nvSpPr>
      <xdr:spPr>
        <a:xfrm>
          <a:off x="1739900" y="62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77833</xdr:rowOff>
    </xdr:from>
    <xdr:to>
      <xdr:col>15</xdr:col>
      <xdr:colOff>50800</xdr:colOff>
      <xdr:row>37</xdr:row>
      <xdr:rowOff>121920</xdr:rowOff>
    </xdr:to>
    <xdr:cxnSp macro="">
      <xdr:nvCxnSpPr>
        <xdr:cNvPr id="81" name="直線コネクタ 80">
          <a:extLst>
            <a:ext uri="{FF2B5EF4-FFF2-40B4-BE49-F238E27FC236}">
              <a16:creationId xmlns:a16="http://schemas.microsoft.com/office/drawing/2014/main" id="{F19DC8EF-2400-4B10-AFD3-C29DC25C0103}"/>
            </a:ext>
          </a:extLst>
        </xdr:cNvPr>
        <xdr:cNvCxnSpPr/>
      </xdr:nvCxnSpPr>
      <xdr:spPr>
        <a:xfrm>
          <a:off x="1790700" y="6280513"/>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a:extLst>
            <a:ext uri="{FF2B5EF4-FFF2-40B4-BE49-F238E27FC236}">
              <a16:creationId xmlns:a16="http://schemas.microsoft.com/office/drawing/2014/main" id="{085C3CC2-9B1C-4EAE-91BC-F2566A96591F}"/>
            </a:ext>
          </a:extLst>
        </xdr:cNvPr>
        <xdr:cNvSpPr/>
      </xdr:nvSpPr>
      <xdr:spPr>
        <a:xfrm>
          <a:off x="965200" y="6187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77833</xdr:rowOff>
    </xdr:to>
    <xdr:cxnSp macro="">
      <xdr:nvCxnSpPr>
        <xdr:cNvPr id="83" name="直線コネクタ 82">
          <a:extLst>
            <a:ext uri="{FF2B5EF4-FFF2-40B4-BE49-F238E27FC236}">
              <a16:creationId xmlns:a16="http://schemas.microsoft.com/office/drawing/2014/main" id="{22F83D98-320C-43DB-BCB0-F57706273A2F}"/>
            </a:ext>
          </a:extLst>
        </xdr:cNvPr>
        <xdr:cNvCxnSpPr/>
      </xdr:nvCxnSpPr>
      <xdr:spPr>
        <a:xfrm>
          <a:off x="1008380" y="6234793"/>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056C469C-B067-4053-BA13-226EC250C2CD}"/>
            </a:ext>
          </a:extLst>
        </xdr:cNvPr>
        <xdr:cNvSpPr txBox="1"/>
      </xdr:nvSpPr>
      <xdr:spPr>
        <a:xfrm>
          <a:off x="317056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0798D50A-7F92-4523-8270-962D8EB49CF2}"/>
            </a:ext>
          </a:extLst>
        </xdr:cNvPr>
        <xdr:cNvSpPr txBox="1"/>
      </xdr:nvSpPr>
      <xdr:spPr>
        <a:xfrm>
          <a:off x="2385704" y="592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DDC8DE25-9168-47B2-B302-DF428B6476D1}"/>
            </a:ext>
          </a:extLst>
        </xdr:cNvPr>
        <xdr:cNvSpPr txBox="1"/>
      </xdr:nvSpPr>
      <xdr:spPr>
        <a:xfrm>
          <a:off x="161100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C35AEF83-1F44-4A23-8967-B5803F84B78E}"/>
            </a:ext>
          </a:extLst>
        </xdr:cNvPr>
        <xdr:cNvSpPr txBox="1"/>
      </xdr:nvSpPr>
      <xdr:spPr>
        <a:xfrm>
          <a:off x="83630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8" name="n_1mainValue【図書館】&#10;有形固定資産減価償却率">
          <a:extLst>
            <a:ext uri="{FF2B5EF4-FFF2-40B4-BE49-F238E27FC236}">
              <a16:creationId xmlns:a16="http://schemas.microsoft.com/office/drawing/2014/main" id="{DCD1EBD9-8879-469B-A410-62AEFF8E5674}"/>
            </a:ext>
          </a:extLst>
        </xdr:cNvPr>
        <xdr:cNvSpPr txBox="1"/>
      </xdr:nvSpPr>
      <xdr:spPr>
        <a:xfrm>
          <a:off x="317056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9" name="n_2mainValue【図書館】&#10;有形固定資産減価償却率">
          <a:extLst>
            <a:ext uri="{FF2B5EF4-FFF2-40B4-BE49-F238E27FC236}">
              <a16:creationId xmlns:a16="http://schemas.microsoft.com/office/drawing/2014/main" id="{8184D55E-B646-4DC7-8CCF-D70AC1B55E9F}"/>
            </a:ext>
          </a:extLst>
        </xdr:cNvPr>
        <xdr:cNvSpPr txBox="1"/>
      </xdr:nvSpPr>
      <xdr:spPr>
        <a:xfrm>
          <a:off x="238570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119760</xdr:rowOff>
    </xdr:from>
    <xdr:ext cx="405111" cy="259045"/>
    <xdr:sp macro="" textlink="">
      <xdr:nvSpPr>
        <xdr:cNvPr id="90" name="n_3mainValue【図書館】&#10;有形固定資産減価償却率">
          <a:extLst>
            <a:ext uri="{FF2B5EF4-FFF2-40B4-BE49-F238E27FC236}">
              <a16:creationId xmlns:a16="http://schemas.microsoft.com/office/drawing/2014/main" id="{BA6A4925-1A31-43F1-9F9A-2B193650BF9A}"/>
            </a:ext>
          </a:extLst>
        </xdr:cNvPr>
        <xdr:cNvSpPr txBox="1"/>
      </xdr:nvSpPr>
      <xdr:spPr>
        <a:xfrm>
          <a:off x="1611004" y="63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91" name="n_4mainValue【図書館】&#10;有形固定資産減価償却率">
          <a:extLst>
            <a:ext uri="{FF2B5EF4-FFF2-40B4-BE49-F238E27FC236}">
              <a16:creationId xmlns:a16="http://schemas.microsoft.com/office/drawing/2014/main" id="{F27771B9-5F38-41BB-AE76-D720D950A678}"/>
            </a:ext>
          </a:extLst>
        </xdr:cNvPr>
        <xdr:cNvSpPr txBox="1"/>
      </xdr:nvSpPr>
      <xdr:spPr>
        <a:xfrm>
          <a:off x="83630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7735342-74F1-4BFE-B468-FAEF09D16F8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3335DB5-1B9C-4335-9959-2776E8FF58B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1A38197-5426-41FD-959B-702D2442CC3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A35A4FF-9D9E-4D7F-B3B6-6BC08D7CD1A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693B54A-176F-4A4B-A39B-A262C669ACB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BDA1B8B-FA69-4D04-BA00-D71B4B6D900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4DAEF7-8ADA-43AD-80AE-0A1A4177A24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CA3CC8B-E7D7-445F-A7B2-E64C5687235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5A980E8-2B46-416A-BFCB-8F0817820B7B}"/>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4F38FBD-3A1E-44FC-8653-35FE1D5956E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D2BB73A0-C2E7-4B3C-9D0E-468902536CE5}"/>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F9E9ADDB-DAC2-4AE3-A8DF-F0CB75C37F85}"/>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37DF39EA-80DD-4170-9B5E-612A49F51EB1}"/>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3332C344-F9DF-4B92-A45B-72906F306EC5}"/>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EDF1506F-C6F4-4AD7-B9F9-5EB939C4D081}"/>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EFE4E386-B75E-4D5E-A742-8D5B1640BB36}"/>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FE159635-A7D2-4D02-9386-BDAD56C9C701}"/>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B3644D59-2309-492A-8A45-5B3233F3BF78}"/>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5FF2D4F7-7719-47B6-8989-5979D3BA21E2}"/>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694E767C-A979-49EE-BD66-45E790B8547C}"/>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D94AF9EC-B22B-418F-BA78-91DFAD7F700E}"/>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55DD3B64-562A-4072-A501-ABE210486B0C}"/>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16B4BF5D-20B6-46BC-A08A-4966BB5E6836}"/>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5E6F7477-DF00-4744-8623-1BA00380B54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FB7E5893-D893-4942-AB8A-A543A4827C02}"/>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E101E683-EA05-4CB2-B182-E7852E258E2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689C188B-7BA6-412F-9081-0056D76666E4}"/>
            </a:ext>
          </a:extLst>
        </xdr:cNvPr>
        <xdr:cNvCxnSpPr/>
      </xdr:nvCxnSpPr>
      <xdr:spPr>
        <a:xfrm flipV="1">
          <a:off x="9219565" y="5743303"/>
          <a:ext cx="0" cy="13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8BF92E6D-C35F-48E2-B709-6F0F27C494E5}"/>
            </a:ext>
          </a:extLst>
        </xdr:cNvPr>
        <xdr:cNvSpPr txBox="1"/>
      </xdr:nvSpPr>
      <xdr:spPr>
        <a:xfrm>
          <a:off x="9258300" y="70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106A1208-0BF9-46F8-9EE6-DC9FA4D1EE46}"/>
            </a:ext>
          </a:extLst>
        </xdr:cNvPr>
        <xdr:cNvCxnSpPr/>
      </xdr:nvCxnSpPr>
      <xdr:spPr>
        <a:xfrm>
          <a:off x="9154160" y="706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4919662C-2E40-41D7-9599-64BB8213203C}"/>
            </a:ext>
          </a:extLst>
        </xdr:cNvPr>
        <xdr:cNvSpPr txBox="1"/>
      </xdr:nvSpPr>
      <xdr:spPr>
        <a:xfrm>
          <a:off x="9258300" y="55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82FD591C-6C50-4AF0-B663-6701BE348186}"/>
            </a:ext>
          </a:extLst>
        </xdr:cNvPr>
        <xdr:cNvCxnSpPr/>
      </xdr:nvCxnSpPr>
      <xdr:spPr>
        <a:xfrm>
          <a:off x="915416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42B37E7B-EBF9-4AC1-BF95-6567AE8859D5}"/>
            </a:ext>
          </a:extLst>
        </xdr:cNvPr>
        <xdr:cNvSpPr txBox="1"/>
      </xdr:nvSpPr>
      <xdr:spPr>
        <a:xfrm>
          <a:off x="9258300" y="64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1849EBE1-691B-4C3E-9C78-70F402149A97}"/>
            </a:ext>
          </a:extLst>
        </xdr:cNvPr>
        <xdr:cNvSpPr/>
      </xdr:nvSpPr>
      <xdr:spPr>
        <a:xfrm>
          <a:off x="9192260" y="66041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8525A403-514D-423B-B938-83FB0C1D72BE}"/>
            </a:ext>
          </a:extLst>
        </xdr:cNvPr>
        <xdr:cNvSpPr/>
      </xdr:nvSpPr>
      <xdr:spPr>
        <a:xfrm>
          <a:off x="8445500" y="666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AA96074A-3585-4FCD-9C55-5734A46BD8B4}"/>
            </a:ext>
          </a:extLst>
        </xdr:cNvPr>
        <xdr:cNvSpPr/>
      </xdr:nvSpPr>
      <xdr:spPr>
        <a:xfrm>
          <a:off x="767080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662595B8-B363-43EF-955D-7D2E244FCD76}"/>
            </a:ext>
          </a:extLst>
        </xdr:cNvPr>
        <xdr:cNvSpPr/>
      </xdr:nvSpPr>
      <xdr:spPr>
        <a:xfrm>
          <a:off x="6873240" y="671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EAA1CC79-2D61-4315-BBC8-5EC86F9AB56B}"/>
            </a:ext>
          </a:extLst>
        </xdr:cNvPr>
        <xdr:cNvSpPr/>
      </xdr:nvSpPr>
      <xdr:spPr>
        <a:xfrm>
          <a:off x="6098540" y="67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ECB8FC8-98CC-44F4-94C7-CDD5D18F421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97609D5-D196-40A4-A1B0-50736383561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CB37BBC-940D-4356-B814-0C8DC352E89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451F1363-445C-4FBA-B509-85CE8191CC8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8E4B17A7-9288-432F-B62C-8F8D137A50C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34" name="楕円 133">
          <a:extLst>
            <a:ext uri="{FF2B5EF4-FFF2-40B4-BE49-F238E27FC236}">
              <a16:creationId xmlns:a16="http://schemas.microsoft.com/office/drawing/2014/main" id="{8E99BF9B-26C0-43F9-8AF2-36835EAA9A88}"/>
            </a:ext>
          </a:extLst>
        </xdr:cNvPr>
        <xdr:cNvSpPr/>
      </xdr:nvSpPr>
      <xdr:spPr>
        <a:xfrm>
          <a:off x="9192260" y="6653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93634</xdr:rowOff>
    </xdr:from>
    <xdr:ext cx="469744" cy="259045"/>
    <xdr:sp macro="" textlink="">
      <xdr:nvSpPr>
        <xdr:cNvPr id="135" name="【図書館】&#10;一人当たり面積該当値テキスト">
          <a:extLst>
            <a:ext uri="{FF2B5EF4-FFF2-40B4-BE49-F238E27FC236}">
              <a16:creationId xmlns:a16="http://schemas.microsoft.com/office/drawing/2014/main" id="{931BCD33-74B1-4D09-9430-81F9BF920578}"/>
            </a:ext>
          </a:extLst>
        </xdr:cNvPr>
        <xdr:cNvSpPr txBox="1"/>
      </xdr:nvSpPr>
      <xdr:spPr>
        <a:xfrm>
          <a:off x="9258300" y="66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36" name="楕円 135">
          <a:extLst>
            <a:ext uri="{FF2B5EF4-FFF2-40B4-BE49-F238E27FC236}">
              <a16:creationId xmlns:a16="http://schemas.microsoft.com/office/drawing/2014/main" id="{50B73CFD-A813-4687-BF8C-212133C2C6BE}"/>
            </a:ext>
          </a:extLst>
        </xdr:cNvPr>
        <xdr:cNvSpPr/>
      </xdr:nvSpPr>
      <xdr:spPr>
        <a:xfrm>
          <a:off x="8445500" y="666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166007</xdr:rowOff>
    </xdr:from>
    <xdr:to>
      <xdr:col>55</xdr:col>
      <xdr:colOff>0</xdr:colOff>
      <xdr:row>40</xdr:row>
      <xdr:rowOff>10885</xdr:rowOff>
    </xdr:to>
    <xdr:cxnSp macro="">
      <xdr:nvCxnSpPr>
        <xdr:cNvPr id="137" name="直線コネクタ 136">
          <a:extLst>
            <a:ext uri="{FF2B5EF4-FFF2-40B4-BE49-F238E27FC236}">
              <a16:creationId xmlns:a16="http://schemas.microsoft.com/office/drawing/2014/main" id="{0A9F0747-7A66-429E-9A96-60AEE1711F40}"/>
            </a:ext>
          </a:extLst>
        </xdr:cNvPr>
        <xdr:cNvCxnSpPr/>
      </xdr:nvCxnSpPr>
      <xdr:spPr>
        <a:xfrm flipV="1">
          <a:off x="8496300" y="6703967"/>
          <a:ext cx="7239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8" name="楕円 137">
          <a:extLst>
            <a:ext uri="{FF2B5EF4-FFF2-40B4-BE49-F238E27FC236}">
              <a16:creationId xmlns:a16="http://schemas.microsoft.com/office/drawing/2014/main" id="{A8816883-951A-4515-8E68-B71A60462465}"/>
            </a:ext>
          </a:extLst>
        </xdr:cNvPr>
        <xdr:cNvSpPr/>
      </xdr:nvSpPr>
      <xdr:spPr>
        <a:xfrm>
          <a:off x="7670800" y="6669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10885</xdr:rowOff>
    </xdr:to>
    <xdr:cxnSp macro="">
      <xdr:nvCxnSpPr>
        <xdr:cNvPr id="139" name="直線コネクタ 138">
          <a:extLst>
            <a:ext uri="{FF2B5EF4-FFF2-40B4-BE49-F238E27FC236}">
              <a16:creationId xmlns:a16="http://schemas.microsoft.com/office/drawing/2014/main" id="{41E36D69-780A-4631-BDA7-2570295ABD28}"/>
            </a:ext>
          </a:extLst>
        </xdr:cNvPr>
        <xdr:cNvCxnSpPr/>
      </xdr:nvCxnSpPr>
      <xdr:spPr>
        <a:xfrm>
          <a:off x="7713980" y="67164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147865</xdr:rowOff>
    </xdr:from>
    <xdr:to>
      <xdr:col>41</xdr:col>
      <xdr:colOff>101600</xdr:colOff>
      <xdr:row>40</xdr:row>
      <xdr:rowOff>78015</xdr:rowOff>
    </xdr:to>
    <xdr:sp macro="" textlink="">
      <xdr:nvSpPr>
        <xdr:cNvPr id="140" name="楕円 139">
          <a:extLst>
            <a:ext uri="{FF2B5EF4-FFF2-40B4-BE49-F238E27FC236}">
              <a16:creationId xmlns:a16="http://schemas.microsoft.com/office/drawing/2014/main" id="{3BDAFCA2-06ED-4393-AA1F-FDFA5B380AA4}"/>
            </a:ext>
          </a:extLst>
        </xdr:cNvPr>
        <xdr:cNvSpPr/>
      </xdr:nvSpPr>
      <xdr:spPr>
        <a:xfrm>
          <a:off x="6873240" y="668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27215</xdr:rowOff>
    </xdr:to>
    <xdr:cxnSp macro="">
      <xdr:nvCxnSpPr>
        <xdr:cNvPr id="141" name="直線コネクタ 140">
          <a:extLst>
            <a:ext uri="{FF2B5EF4-FFF2-40B4-BE49-F238E27FC236}">
              <a16:creationId xmlns:a16="http://schemas.microsoft.com/office/drawing/2014/main" id="{144800D1-F6D1-4759-BC9C-0CEE8EAE0D5C}"/>
            </a:ext>
          </a:extLst>
        </xdr:cNvPr>
        <xdr:cNvCxnSpPr/>
      </xdr:nvCxnSpPr>
      <xdr:spPr>
        <a:xfrm flipV="1">
          <a:off x="6924040" y="6716485"/>
          <a:ext cx="78994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147865</xdr:rowOff>
    </xdr:from>
    <xdr:to>
      <xdr:col>36</xdr:col>
      <xdr:colOff>165100</xdr:colOff>
      <xdr:row>40</xdr:row>
      <xdr:rowOff>78015</xdr:rowOff>
    </xdr:to>
    <xdr:sp macro="" textlink="">
      <xdr:nvSpPr>
        <xdr:cNvPr id="142" name="楕円 141">
          <a:extLst>
            <a:ext uri="{FF2B5EF4-FFF2-40B4-BE49-F238E27FC236}">
              <a16:creationId xmlns:a16="http://schemas.microsoft.com/office/drawing/2014/main" id="{494DDB98-2F1F-40B4-9F65-CD2F3A58EC68}"/>
            </a:ext>
          </a:extLst>
        </xdr:cNvPr>
        <xdr:cNvSpPr/>
      </xdr:nvSpPr>
      <xdr:spPr>
        <a:xfrm>
          <a:off x="6098540" y="668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27215</xdr:rowOff>
    </xdr:from>
    <xdr:to>
      <xdr:col>41</xdr:col>
      <xdr:colOff>50800</xdr:colOff>
      <xdr:row>40</xdr:row>
      <xdr:rowOff>27215</xdr:rowOff>
    </xdr:to>
    <xdr:cxnSp macro="">
      <xdr:nvCxnSpPr>
        <xdr:cNvPr id="143" name="直線コネクタ 142">
          <a:extLst>
            <a:ext uri="{FF2B5EF4-FFF2-40B4-BE49-F238E27FC236}">
              <a16:creationId xmlns:a16="http://schemas.microsoft.com/office/drawing/2014/main" id="{E63D3764-2F1B-401A-B3CE-BCAE28021F77}"/>
            </a:ext>
          </a:extLst>
        </xdr:cNvPr>
        <xdr:cNvCxnSpPr/>
      </xdr:nvCxnSpPr>
      <xdr:spPr>
        <a:xfrm>
          <a:off x="6149340" y="673281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19AE7E68-CC49-492E-933E-50809D474E70}"/>
            </a:ext>
          </a:extLst>
        </xdr:cNvPr>
        <xdr:cNvSpPr txBox="1"/>
      </xdr:nvSpPr>
      <xdr:spPr>
        <a:xfrm>
          <a:off x="827158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B0FA76E8-C156-4B57-95C7-56FFD5907B4A}"/>
            </a:ext>
          </a:extLst>
        </xdr:cNvPr>
        <xdr:cNvSpPr txBox="1"/>
      </xdr:nvSpPr>
      <xdr:spPr>
        <a:xfrm>
          <a:off x="750958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69F29E3E-5320-4378-884F-E6885D1F2E6C}"/>
            </a:ext>
          </a:extLst>
        </xdr:cNvPr>
        <xdr:cNvSpPr txBox="1"/>
      </xdr:nvSpPr>
      <xdr:spPr>
        <a:xfrm>
          <a:off x="6712027"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id="{87EBCBD3-10ED-4608-93FF-EA33FFA1CBC5}"/>
            </a:ext>
          </a:extLst>
        </xdr:cNvPr>
        <xdr:cNvSpPr txBox="1"/>
      </xdr:nvSpPr>
      <xdr:spPr>
        <a:xfrm>
          <a:off x="5937327"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78212</xdr:rowOff>
    </xdr:from>
    <xdr:ext cx="469744" cy="259045"/>
    <xdr:sp macro="" textlink="">
      <xdr:nvSpPr>
        <xdr:cNvPr id="148" name="n_1mainValue【図書館】&#10;一人当たり面積">
          <a:extLst>
            <a:ext uri="{FF2B5EF4-FFF2-40B4-BE49-F238E27FC236}">
              <a16:creationId xmlns:a16="http://schemas.microsoft.com/office/drawing/2014/main" id="{1762EC4F-D9F0-42CE-9B10-BD86177B50F6}"/>
            </a:ext>
          </a:extLst>
        </xdr:cNvPr>
        <xdr:cNvSpPr txBox="1"/>
      </xdr:nvSpPr>
      <xdr:spPr>
        <a:xfrm>
          <a:off x="8271587" y="644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49" name="n_2mainValue【図書館】&#10;一人当たり面積">
          <a:extLst>
            <a:ext uri="{FF2B5EF4-FFF2-40B4-BE49-F238E27FC236}">
              <a16:creationId xmlns:a16="http://schemas.microsoft.com/office/drawing/2014/main" id="{BB3D7B16-C45C-42E4-BCEC-DB1AB6FAD740}"/>
            </a:ext>
          </a:extLst>
        </xdr:cNvPr>
        <xdr:cNvSpPr txBox="1"/>
      </xdr:nvSpPr>
      <xdr:spPr>
        <a:xfrm>
          <a:off x="7509587" y="644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94542</xdr:rowOff>
    </xdr:from>
    <xdr:ext cx="469744" cy="259045"/>
    <xdr:sp macro="" textlink="">
      <xdr:nvSpPr>
        <xdr:cNvPr id="150" name="n_3mainValue【図書館】&#10;一人当たり面積">
          <a:extLst>
            <a:ext uri="{FF2B5EF4-FFF2-40B4-BE49-F238E27FC236}">
              <a16:creationId xmlns:a16="http://schemas.microsoft.com/office/drawing/2014/main" id="{4EE4CA16-AF6D-425B-878C-125D22A6C01E}"/>
            </a:ext>
          </a:extLst>
        </xdr:cNvPr>
        <xdr:cNvSpPr txBox="1"/>
      </xdr:nvSpPr>
      <xdr:spPr>
        <a:xfrm>
          <a:off x="6712027" y="646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94542</xdr:rowOff>
    </xdr:from>
    <xdr:ext cx="469744" cy="259045"/>
    <xdr:sp macro="" textlink="">
      <xdr:nvSpPr>
        <xdr:cNvPr id="151" name="n_4mainValue【図書館】&#10;一人当たり面積">
          <a:extLst>
            <a:ext uri="{FF2B5EF4-FFF2-40B4-BE49-F238E27FC236}">
              <a16:creationId xmlns:a16="http://schemas.microsoft.com/office/drawing/2014/main" id="{6E33E5BC-D578-4982-9029-C57E23D9F421}"/>
            </a:ext>
          </a:extLst>
        </xdr:cNvPr>
        <xdr:cNvSpPr txBox="1"/>
      </xdr:nvSpPr>
      <xdr:spPr>
        <a:xfrm>
          <a:off x="5937327" y="646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4099731F-8CE5-43B0-A6AA-93690EFF1B5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5D926995-1746-4BC7-8A44-8FEECC53E43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5CEF5387-9372-438E-A79A-FA51DC67D10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E66C0AA9-B9D0-4102-B2EA-F49E109C0BC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9B6700AA-C370-4C74-AE39-EBC562F42C1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96F70F49-0526-4950-B19F-CDB22128749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59C63551-A32E-4241-9275-5AB368CEF0E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729511FD-BD5F-4179-924C-8E41A8DD7EA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D9422B66-BFAD-4A8D-99D3-3D8D8053A42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5A7E5E03-7640-42C9-8AFC-9A41830E534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22A4534A-864F-4E37-9957-51E72EF8B36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D82DF496-3BE2-4C1B-91B2-7E040710AD6D}"/>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D532AF97-19AE-4EC9-BBEF-3D4FC9B393B7}"/>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54837C03-744F-4E2A-9209-FC179AAFDEF5}"/>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28D4A555-FDB1-43FB-910E-DC737203CF3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118B035-0880-4456-8DEC-A38A49D421C7}"/>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EA4CE3F1-5EFF-4387-8BA0-085925474F6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929D86D7-40EC-40A7-8710-F35AFFF36FD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48D834B6-6743-4941-99AD-832FC57715E7}"/>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8D9F57D5-8D2C-4560-97C7-733986AE826A}"/>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97C4E308-9FCB-487C-BD72-B632B32E36AD}"/>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13B94FAC-A15F-4E26-80E8-749C5308717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DCC57EFB-9561-4858-9599-E5732C2C201A}"/>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1C3D0184-9D4C-4F63-8562-56AF1EDE718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7A7F312F-A5BC-43F5-8515-CA7265FC1949}"/>
            </a:ext>
          </a:extLst>
        </xdr:cNvPr>
        <xdr:cNvCxnSpPr/>
      </xdr:nvCxnSpPr>
      <xdr:spPr>
        <a:xfrm flipV="1">
          <a:off x="4086225" y="945261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D05B8053-F422-43E9-8AD4-3C34A50C612E}"/>
            </a:ext>
          </a:extLst>
        </xdr:cNvPr>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A42D562A-4FF5-4030-910D-979DBC2A91C3}"/>
            </a:ext>
          </a:extLst>
        </xdr:cNvPr>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E11F88F8-6B82-4C79-83D8-5F5353EB32ED}"/>
            </a:ext>
          </a:extLst>
        </xdr:cNvPr>
        <xdr:cNvSpPr txBox="1"/>
      </xdr:nvSpPr>
      <xdr:spPr>
        <a:xfrm>
          <a:off x="412496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31A28E3E-17DF-4E4B-B0CF-2C0FE2678393}"/>
            </a:ext>
          </a:extLst>
        </xdr:cNvPr>
        <xdr:cNvCxnSpPr/>
      </xdr:nvCxnSpPr>
      <xdr:spPr>
        <a:xfrm>
          <a:off x="4020820" y="945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3BAEC985-CD27-4BAE-8DCA-45F236B9651E}"/>
            </a:ext>
          </a:extLst>
        </xdr:cNvPr>
        <xdr:cNvSpPr txBox="1"/>
      </xdr:nvSpPr>
      <xdr:spPr>
        <a:xfrm>
          <a:off x="4124960" y="991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126ACA65-12D8-4680-9177-CAA418D7EA33}"/>
            </a:ext>
          </a:extLst>
        </xdr:cNvPr>
        <xdr:cNvSpPr/>
      </xdr:nvSpPr>
      <xdr:spPr>
        <a:xfrm>
          <a:off x="403606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9B32E8AB-B8A0-446C-8604-159E8387D7B2}"/>
            </a:ext>
          </a:extLst>
        </xdr:cNvPr>
        <xdr:cNvSpPr/>
      </xdr:nvSpPr>
      <xdr:spPr>
        <a:xfrm>
          <a:off x="3312160" y="10102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F70DE75E-B4B6-415C-B732-E1E8673D7D53}"/>
            </a:ext>
          </a:extLst>
        </xdr:cNvPr>
        <xdr:cNvSpPr/>
      </xdr:nvSpPr>
      <xdr:spPr>
        <a:xfrm>
          <a:off x="25146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1AB19D7D-AB13-4C74-9542-A270F1800C40}"/>
            </a:ext>
          </a:extLst>
        </xdr:cNvPr>
        <xdr:cNvSpPr/>
      </xdr:nvSpPr>
      <xdr:spPr>
        <a:xfrm>
          <a:off x="173990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9F1678C7-06C4-4050-83A2-8C412E1453A0}"/>
            </a:ext>
          </a:extLst>
        </xdr:cNvPr>
        <xdr:cNvSpPr/>
      </xdr:nvSpPr>
      <xdr:spPr>
        <a:xfrm>
          <a:off x="96520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727D36B-4960-44B7-A0B3-8B0B059B1EC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3CE3A7A-9CC6-48CC-84A9-068C940F14E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8A4B685-49F5-4F17-9442-260CF204858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5EC8F2C-7254-4C54-A912-9B3C2FFFCE6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71993120-FE48-4507-AE71-FE4570D03A2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92" name="楕円 191">
          <a:extLst>
            <a:ext uri="{FF2B5EF4-FFF2-40B4-BE49-F238E27FC236}">
              <a16:creationId xmlns:a16="http://schemas.microsoft.com/office/drawing/2014/main" id="{E0D6FD04-1F15-4C18-A363-77C94700208C}"/>
            </a:ext>
          </a:extLst>
        </xdr:cNvPr>
        <xdr:cNvSpPr/>
      </xdr:nvSpPr>
      <xdr:spPr>
        <a:xfrm>
          <a:off x="403606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158132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A4B7A056-7F4D-474A-BB75-5255186685C0}"/>
            </a:ext>
          </a:extLst>
        </xdr:cNvPr>
        <xdr:cNvSpPr txBox="1"/>
      </xdr:nvSpPr>
      <xdr:spPr>
        <a:xfrm>
          <a:off x="412496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141605</xdr:rowOff>
    </xdr:from>
    <xdr:to>
      <xdr:col>20</xdr:col>
      <xdr:colOff>38100</xdr:colOff>
      <xdr:row>61</xdr:row>
      <xdr:rowOff>71755</xdr:rowOff>
    </xdr:to>
    <xdr:sp macro="" textlink="">
      <xdr:nvSpPr>
        <xdr:cNvPr id="194" name="楕円 193">
          <a:extLst>
            <a:ext uri="{FF2B5EF4-FFF2-40B4-BE49-F238E27FC236}">
              <a16:creationId xmlns:a16="http://schemas.microsoft.com/office/drawing/2014/main" id="{002C359B-C4B9-4A17-B104-63E09D66D94B}"/>
            </a:ext>
          </a:extLst>
        </xdr:cNvPr>
        <xdr:cNvSpPr/>
      </xdr:nvSpPr>
      <xdr:spPr>
        <a:xfrm>
          <a:off x="3312160" y="10200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20955</xdr:rowOff>
    </xdr:from>
    <xdr:to>
      <xdr:col>24</xdr:col>
      <xdr:colOff>63500</xdr:colOff>
      <xdr:row>61</xdr:row>
      <xdr:rowOff>59055</xdr:rowOff>
    </xdr:to>
    <xdr:cxnSp macro="">
      <xdr:nvCxnSpPr>
        <xdr:cNvPr id="195" name="直線コネクタ 194">
          <a:extLst>
            <a:ext uri="{FF2B5EF4-FFF2-40B4-BE49-F238E27FC236}">
              <a16:creationId xmlns:a16="http://schemas.microsoft.com/office/drawing/2014/main" id="{1522E52B-2925-4094-AF0D-1DDAD084DFB5}"/>
            </a:ext>
          </a:extLst>
        </xdr:cNvPr>
        <xdr:cNvCxnSpPr/>
      </xdr:nvCxnSpPr>
      <xdr:spPr>
        <a:xfrm>
          <a:off x="3355340" y="1024699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96" name="楕円 195">
          <a:extLst>
            <a:ext uri="{FF2B5EF4-FFF2-40B4-BE49-F238E27FC236}">
              <a16:creationId xmlns:a16="http://schemas.microsoft.com/office/drawing/2014/main" id="{8A6A97C3-F750-42FC-AC1B-18290E04A679}"/>
            </a:ext>
          </a:extLst>
        </xdr:cNvPr>
        <xdr:cNvSpPr/>
      </xdr:nvSpPr>
      <xdr:spPr>
        <a:xfrm>
          <a:off x="2514600" y="1016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61</xdr:row>
      <xdr:rowOff>20955</xdr:rowOff>
    </xdr:to>
    <xdr:cxnSp macro="">
      <xdr:nvCxnSpPr>
        <xdr:cNvPr id="197" name="直線コネクタ 196">
          <a:extLst>
            <a:ext uri="{FF2B5EF4-FFF2-40B4-BE49-F238E27FC236}">
              <a16:creationId xmlns:a16="http://schemas.microsoft.com/office/drawing/2014/main" id="{A09EA5CD-D766-41C7-B413-8B9A92FB9B19}"/>
            </a:ext>
          </a:extLst>
        </xdr:cNvPr>
        <xdr:cNvCxnSpPr/>
      </xdr:nvCxnSpPr>
      <xdr:spPr>
        <a:xfrm>
          <a:off x="2565400" y="1021270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90170</xdr:rowOff>
    </xdr:from>
    <xdr:to>
      <xdr:col>10</xdr:col>
      <xdr:colOff>165100</xdr:colOff>
      <xdr:row>61</xdr:row>
      <xdr:rowOff>20320</xdr:rowOff>
    </xdr:to>
    <xdr:sp macro="" textlink="">
      <xdr:nvSpPr>
        <xdr:cNvPr id="198" name="楕円 197">
          <a:extLst>
            <a:ext uri="{FF2B5EF4-FFF2-40B4-BE49-F238E27FC236}">
              <a16:creationId xmlns:a16="http://schemas.microsoft.com/office/drawing/2014/main" id="{358550E1-6CB3-4792-BA38-CF3C6F3C978C}"/>
            </a:ext>
          </a:extLst>
        </xdr:cNvPr>
        <xdr:cNvSpPr/>
      </xdr:nvSpPr>
      <xdr:spPr>
        <a:xfrm>
          <a:off x="173990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140970</xdr:rowOff>
    </xdr:from>
    <xdr:to>
      <xdr:col>15</xdr:col>
      <xdr:colOff>50800</xdr:colOff>
      <xdr:row>60</xdr:row>
      <xdr:rowOff>154305</xdr:rowOff>
    </xdr:to>
    <xdr:cxnSp macro="">
      <xdr:nvCxnSpPr>
        <xdr:cNvPr id="199" name="直線コネクタ 198">
          <a:extLst>
            <a:ext uri="{FF2B5EF4-FFF2-40B4-BE49-F238E27FC236}">
              <a16:creationId xmlns:a16="http://schemas.microsoft.com/office/drawing/2014/main" id="{072E7325-6088-48F9-B769-B97E7EA00A68}"/>
            </a:ext>
          </a:extLst>
        </xdr:cNvPr>
        <xdr:cNvCxnSpPr/>
      </xdr:nvCxnSpPr>
      <xdr:spPr>
        <a:xfrm>
          <a:off x="1790700" y="1019937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200" name="楕円 199">
          <a:extLst>
            <a:ext uri="{FF2B5EF4-FFF2-40B4-BE49-F238E27FC236}">
              <a16:creationId xmlns:a16="http://schemas.microsoft.com/office/drawing/2014/main" id="{B0A012B0-9B85-4DC5-AB94-E734E078187F}"/>
            </a:ext>
          </a:extLst>
        </xdr:cNvPr>
        <xdr:cNvSpPr/>
      </xdr:nvSpPr>
      <xdr:spPr>
        <a:xfrm>
          <a:off x="965200" y="1011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140970</xdr:rowOff>
    </xdr:to>
    <xdr:cxnSp macro="">
      <xdr:nvCxnSpPr>
        <xdr:cNvPr id="201" name="直線コネクタ 200">
          <a:extLst>
            <a:ext uri="{FF2B5EF4-FFF2-40B4-BE49-F238E27FC236}">
              <a16:creationId xmlns:a16="http://schemas.microsoft.com/office/drawing/2014/main" id="{A344388C-C06B-4007-84AB-4BE937BE2549}"/>
            </a:ext>
          </a:extLst>
        </xdr:cNvPr>
        <xdr:cNvCxnSpPr/>
      </xdr:nvCxnSpPr>
      <xdr:spPr>
        <a:xfrm>
          <a:off x="1008380" y="1016127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9B011FFC-A61C-4867-9C61-1A9AC383AC83}"/>
            </a:ext>
          </a:extLst>
        </xdr:cNvPr>
        <xdr:cNvSpPr txBox="1"/>
      </xdr:nvSpPr>
      <xdr:spPr>
        <a:xfrm>
          <a:off x="317056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85D5D02E-42CB-4BA6-A73B-3BC11238FFA8}"/>
            </a:ext>
          </a:extLst>
        </xdr:cNvPr>
        <xdr:cNvSpPr txBox="1"/>
      </xdr:nvSpPr>
      <xdr:spPr>
        <a:xfrm>
          <a:off x="238570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D5A3AD06-530B-416D-8C27-0CC42FFD357B}"/>
            </a:ext>
          </a:extLst>
        </xdr:cNvPr>
        <xdr:cNvSpPr txBox="1"/>
      </xdr:nvSpPr>
      <xdr:spPr>
        <a:xfrm>
          <a:off x="161100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1A92AC67-DC25-4516-8753-17EF55CDAEE8}"/>
            </a:ext>
          </a:extLst>
        </xdr:cNvPr>
        <xdr:cNvSpPr txBox="1"/>
      </xdr:nvSpPr>
      <xdr:spPr>
        <a:xfrm>
          <a:off x="8363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62882</xdr:rowOff>
    </xdr:from>
    <xdr:ext cx="405111" cy="259045"/>
    <xdr:sp macro="" textlink="">
      <xdr:nvSpPr>
        <xdr:cNvPr id="206" name="n_1mainValue【体育館・プール】&#10;有形固定資産減価償却率">
          <a:extLst>
            <a:ext uri="{FF2B5EF4-FFF2-40B4-BE49-F238E27FC236}">
              <a16:creationId xmlns:a16="http://schemas.microsoft.com/office/drawing/2014/main" id="{AEAFC45F-8E45-402C-86F9-F173980C1417}"/>
            </a:ext>
          </a:extLst>
        </xdr:cNvPr>
        <xdr:cNvSpPr txBox="1"/>
      </xdr:nvSpPr>
      <xdr:spPr>
        <a:xfrm>
          <a:off x="317056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207" name="n_2mainValue【体育館・プール】&#10;有形固定資産減価償却率">
          <a:extLst>
            <a:ext uri="{FF2B5EF4-FFF2-40B4-BE49-F238E27FC236}">
              <a16:creationId xmlns:a16="http://schemas.microsoft.com/office/drawing/2014/main" id="{8971E4CD-B5F0-44EB-AC9B-19C27F663DBF}"/>
            </a:ext>
          </a:extLst>
        </xdr:cNvPr>
        <xdr:cNvSpPr txBox="1"/>
      </xdr:nvSpPr>
      <xdr:spPr>
        <a:xfrm>
          <a:off x="238570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11447</xdr:rowOff>
    </xdr:from>
    <xdr:ext cx="405111" cy="259045"/>
    <xdr:sp macro="" textlink="">
      <xdr:nvSpPr>
        <xdr:cNvPr id="208" name="n_3mainValue【体育館・プール】&#10;有形固定資産減価償却率">
          <a:extLst>
            <a:ext uri="{FF2B5EF4-FFF2-40B4-BE49-F238E27FC236}">
              <a16:creationId xmlns:a16="http://schemas.microsoft.com/office/drawing/2014/main" id="{6DA83A41-A337-4515-81DA-4CBCB56ACFD9}"/>
            </a:ext>
          </a:extLst>
        </xdr:cNvPr>
        <xdr:cNvSpPr txBox="1"/>
      </xdr:nvSpPr>
      <xdr:spPr>
        <a:xfrm>
          <a:off x="161100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144797</xdr:rowOff>
    </xdr:from>
    <xdr:ext cx="405111" cy="259045"/>
    <xdr:sp macro="" textlink="">
      <xdr:nvSpPr>
        <xdr:cNvPr id="209" name="n_4mainValue【体育館・プール】&#10;有形固定資産減価償却率">
          <a:extLst>
            <a:ext uri="{FF2B5EF4-FFF2-40B4-BE49-F238E27FC236}">
              <a16:creationId xmlns:a16="http://schemas.microsoft.com/office/drawing/2014/main" id="{761C4BB6-936D-4634-B169-F9238DFE0B55}"/>
            </a:ext>
          </a:extLst>
        </xdr:cNvPr>
        <xdr:cNvSpPr txBox="1"/>
      </xdr:nvSpPr>
      <xdr:spPr>
        <a:xfrm>
          <a:off x="83630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3738E081-B5DD-4FF5-B9F4-936EABBCD6A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BBEC25BB-FD1E-4700-8637-91248C3D481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18A875B-C63D-4A47-B112-D8CA6DDAFD4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2C0EF931-2D12-4CF1-B29C-69605AD8420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B97E7F74-149D-451A-8CF0-A07E03B1C04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43C4F757-1901-43FD-84EC-F66E6803E82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8669C44E-256F-4F54-8DB3-A5A30B5DA46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FB0E8049-7082-40F1-AB69-ABFEAAFB330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78FA5773-48F6-4962-988B-EDC86211131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F2C88E98-7F0D-40A8-AD9E-0C1CBFD700A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67C49E3B-E3EE-4814-9B43-16317F104241}"/>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8ABA6089-ECB3-4163-B5CC-CC795E7A1737}"/>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CF58327E-4A38-4C79-B139-B94F877AA0FB}"/>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9C239AC5-7F82-4A72-881D-0617DFB288D5}"/>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7F9E3596-8AD6-4C15-8B55-D4A7D75CABE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1A6AC904-15DD-4050-B633-B4E8C7906087}"/>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F99F6625-FDB2-4874-8149-6109C2EEF983}"/>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3E94DAE5-B6C5-48E1-A861-1C751D10CC4D}"/>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F3B9AF89-559C-40C1-A8EC-E049CDAFB19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CB0548C-33D2-4ECB-826B-5B86FE03E922}"/>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129CF1DD-7ED3-415D-8868-39621EAA935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C254C1EA-68C7-4421-9E2F-2DF9E7ABBAC4}"/>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639F6FD0-37DE-4737-92AB-032FFB1427C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3EA50326-1FF4-4D28-95FA-1A1CFF5C663B}"/>
            </a:ext>
          </a:extLst>
        </xdr:cNvPr>
        <xdr:cNvCxnSpPr/>
      </xdr:nvCxnSpPr>
      <xdr:spPr>
        <a:xfrm flipV="1">
          <a:off x="9219565" y="939546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904E9D0C-0F5D-4AC1-9F61-BEAB3CEEA286}"/>
            </a:ext>
          </a:extLst>
        </xdr:cNvPr>
        <xdr:cNvSpPr txBox="1"/>
      </xdr:nvSpPr>
      <xdr:spPr>
        <a:xfrm>
          <a:off x="92583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D2182DD8-917D-47AD-BE74-B330D382796F}"/>
            </a:ext>
          </a:extLst>
        </xdr:cNvPr>
        <xdr:cNvCxnSpPr/>
      </xdr:nvCxnSpPr>
      <xdr:spPr>
        <a:xfrm>
          <a:off x="9154160" y="1078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1DFE22D5-F8EF-4A71-9706-9FC502A7835F}"/>
            </a:ext>
          </a:extLst>
        </xdr:cNvPr>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363177AD-C426-4891-AC96-76E263A10A27}"/>
            </a:ext>
          </a:extLst>
        </xdr:cNvPr>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B61138BD-CF7C-4206-A642-BDFEFD4B4904}"/>
            </a:ext>
          </a:extLst>
        </xdr:cNvPr>
        <xdr:cNvSpPr txBox="1"/>
      </xdr:nvSpPr>
      <xdr:spPr>
        <a:xfrm>
          <a:off x="9258300" y="10391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C4BE69BA-449E-4B1F-90BB-A50EE39BFB02}"/>
            </a:ext>
          </a:extLst>
        </xdr:cNvPr>
        <xdr:cNvSpPr/>
      </xdr:nvSpPr>
      <xdr:spPr>
        <a:xfrm>
          <a:off x="9192260" y="104089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216B93E6-7853-4276-B3F1-71E4C79EBF7A}"/>
            </a:ext>
          </a:extLst>
        </xdr:cNvPr>
        <xdr:cNvSpPr/>
      </xdr:nvSpPr>
      <xdr:spPr>
        <a:xfrm>
          <a:off x="8445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B0903B31-09CE-445E-9530-825BA39E208E}"/>
            </a:ext>
          </a:extLst>
        </xdr:cNvPr>
        <xdr:cNvSpPr/>
      </xdr:nvSpPr>
      <xdr:spPr>
        <a:xfrm>
          <a:off x="7670800" y="10431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BB401328-5108-4B1D-AE3A-F3748BDD0634}"/>
            </a:ext>
          </a:extLst>
        </xdr:cNvPr>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F2F3CFB3-1E92-4DE4-9CA5-DF1B9B1A0711}"/>
            </a:ext>
          </a:extLst>
        </xdr:cNvPr>
        <xdr:cNvSpPr/>
      </xdr:nvSpPr>
      <xdr:spPr>
        <a:xfrm>
          <a:off x="6098540" y="1045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0A7769E-5FA4-4DC4-8CAB-1B328757809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2801DF0-F660-421C-B39E-8FA90357B06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90A0CB7-5F95-4BDB-87DB-1FA3B3D6EE8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7AD42FF-7084-4ABF-92D0-5CD7480B4DC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9814BD70-C378-4632-A2DE-6FF534DADD7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129540</xdr:rowOff>
    </xdr:from>
    <xdr:to>
      <xdr:col>55</xdr:col>
      <xdr:colOff>50800</xdr:colOff>
      <xdr:row>62</xdr:row>
      <xdr:rowOff>59690</xdr:rowOff>
    </xdr:to>
    <xdr:sp macro="" textlink="">
      <xdr:nvSpPr>
        <xdr:cNvPr id="249" name="楕円 248">
          <a:extLst>
            <a:ext uri="{FF2B5EF4-FFF2-40B4-BE49-F238E27FC236}">
              <a16:creationId xmlns:a16="http://schemas.microsoft.com/office/drawing/2014/main" id="{F1967FE8-8E2C-4558-808B-CF1EE8DE7488}"/>
            </a:ext>
          </a:extLst>
        </xdr:cNvPr>
        <xdr:cNvSpPr/>
      </xdr:nvSpPr>
      <xdr:spPr>
        <a:xfrm>
          <a:off x="9192260" y="10355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152417</xdr:rowOff>
    </xdr:from>
    <xdr:ext cx="469744" cy="259045"/>
    <xdr:sp macro="" textlink="">
      <xdr:nvSpPr>
        <xdr:cNvPr id="250" name="【体育館・プール】&#10;一人当たり面積該当値テキスト">
          <a:extLst>
            <a:ext uri="{FF2B5EF4-FFF2-40B4-BE49-F238E27FC236}">
              <a16:creationId xmlns:a16="http://schemas.microsoft.com/office/drawing/2014/main" id="{43A4D826-C6DA-42B7-A432-C5F672C0CCA8}"/>
            </a:ext>
          </a:extLst>
        </xdr:cNvPr>
        <xdr:cNvSpPr txBox="1"/>
      </xdr:nvSpPr>
      <xdr:spPr>
        <a:xfrm>
          <a:off x="9258300"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251" name="楕円 250">
          <a:extLst>
            <a:ext uri="{FF2B5EF4-FFF2-40B4-BE49-F238E27FC236}">
              <a16:creationId xmlns:a16="http://schemas.microsoft.com/office/drawing/2014/main" id="{1F3F8013-A1CD-4EE6-B6EA-8C502122AECB}"/>
            </a:ext>
          </a:extLst>
        </xdr:cNvPr>
        <xdr:cNvSpPr/>
      </xdr:nvSpPr>
      <xdr:spPr>
        <a:xfrm>
          <a:off x="844550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8890</xdr:rowOff>
    </xdr:from>
    <xdr:to>
      <xdr:col>55</xdr:col>
      <xdr:colOff>0</xdr:colOff>
      <xdr:row>62</xdr:row>
      <xdr:rowOff>11430</xdr:rowOff>
    </xdr:to>
    <xdr:cxnSp macro="">
      <xdr:nvCxnSpPr>
        <xdr:cNvPr id="252" name="直線コネクタ 251">
          <a:extLst>
            <a:ext uri="{FF2B5EF4-FFF2-40B4-BE49-F238E27FC236}">
              <a16:creationId xmlns:a16="http://schemas.microsoft.com/office/drawing/2014/main" id="{C6F6B46D-21DF-433C-BA2D-8A21BDDAF166}"/>
            </a:ext>
          </a:extLst>
        </xdr:cNvPr>
        <xdr:cNvCxnSpPr/>
      </xdr:nvCxnSpPr>
      <xdr:spPr>
        <a:xfrm flipV="1">
          <a:off x="8496300" y="10402570"/>
          <a:ext cx="7239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253" name="楕円 252">
          <a:extLst>
            <a:ext uri="{FF2B5EF4-FFF2-40B4-BE49-F238E27FC236}">
              <a16:creationId xmlns:a16="http://schemas.microsoft.com/office/drawing/2014/main" id="{EF466C9D-E6EA-4A40-B44C-81BFBAEF2BC7}"/>
            </a:ext>
          </a:extLst>
        </xdr:cNvPr>
        <xdr:cNvSpPr/>
      </xdr:nvSpPr>
      <xdr:spPr>
        <a:xfrm>
          <a:off x="7670800" y="1036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15240</xdr:rowOff>
    </xdr:to>
    <xdr:cxnSp macro="">
      <xdr:nvCxnSpPr>
        <xdr:cNvPr id="254" name="直線コネクタ 253">
          <a:extLst>
            <a:ext uri="{FF2B5EF4-FFF2-40B4-BE49-F238E27FC236}">
              <a16:creationId xmlns:a16="http://schemas.microsoft.com/office/drawing/2014/main" id="{3AB88E52-141E-4C1B-8493-EACF733A592B}"/>
            </a:ext>
          </a:extLst>
        </xdr:cNvPr>
        <xdr:cNvCxnSpPr/>
      </xdr:nvCxnSpPr>
      <xdr:spPr>
        <a:xfrm flipV="1">
          <a:off x="7713980" y="1040511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121920</xdr:rowOff>
    </xdr:from>
    <xdr:to>
      <xdr:col>41</xdr:col>
      <xdr:colOff>101600</xdr:colOff>
      <xdr:row>62</xdr:row>
      <xdr:rowOff>52070</xdr:rowOff>
    </xdr:to>
    <xdr:sp macro="" textlink="">
      <xdr:nvSpPr>
        <xdr:cNvPr id="255" name="楕円 254">
          <a:extLst>
            <a:ext uri="{FF2B5EF4-FFF2-40B4-BE49-F238E27FC236}">
              <a16:creationId xmlns:a16="http://schemas.microsoft.com/office/drawing/2014/main" id="{BB36DAAC-60C2-4E7F-98F1-29A47A17E387}"/>
            </a:ext>
          </a:extLst>
        </xdr:cNvPr>
        <xdr:cNvSpPr/>
      </xdr:nvSpPr>
      <xdr:spPr>
        <a:xfrm>
          <a:off x="6873240" y="10347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1270</xdr:rowOff>
    </xdr:from>
    <xdr:to>
      <xdr:col>45</xdr:col>
      <xdr:colOff>177800</xdr:colOff>
      <xdr:row>62</xdr:row>
      <xdr:rowOff>15240</xdr:rowOff>
    </xdr:to>
    <xdr:cxnSp macro="">
      <xdr:nvCxnSpPr>
        <xdr:cNvPr id="256" name="直線コネクタ 255">
          <a:extLst>
            <a:ext uri="{FF2B5EF4-FFF2-40B4-BE49-F238E27FC236}">
              <a16:creationId xmlns:a16="http://schemas.microsoft.com/office/drawing/2014/main" id="{AC726E94-BA6C-45D0-8540-93E37852481D}"/>
            </a:ext>
          </a:extLst>
        </xdr:cNvPr>
        <xdr:cNvCxnSpPr/>
      </xdr:nvCxnSpPr>
      <xdr:spPr>
        <a:xfrm>
          <a:off x="6924040" y="10394950"/>
          <a:ext cx="78994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124460</xdr:rowOff>
    </xdr:from>
    <xdr:to>
      <xdr:col>36</xdr:col>
      <xdr:colOff>165100</xdr:colOff>
      <xdr:row>62</xdr:row>
      <xdr:rowOff>54610</xdr:rowOff>
    </xdr:to>
    <xdr:sp macro="" textlink="">
      <xdr:nvSpPr>
        <xdr:cNvPr id="257" name="楕円 256">
          <a:extLst>
            <a:ext uri="{FF2B5EF4-FFF2-40B4-BE49-F238E27FC236}">
              <a16:creationId xmlns:a16="http://schemas.microsoft.com/office/drawing/2014/main" id="{092F61F1-7D22-484B-8120-CF1CB19AF649}"/>
            </a:ext>
          </a:extLst>
        </xdr:cNvPr>
        <xdr:cNvSpPr/>
      </xdr:nvSpPr>
      <xdr:spPr>
        <a:xfrm>
          <a:off x="609854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1270</xdr:rowOff>
    </xdr:from>
    <xdr:to>
      <xdr:col>41</xdr:col>
      <xdr:colOff>50800</xdr:colOff>
      <xdr:row>62</xdr:row>
      <xdr:rowOff>3810</xdr:rowOff>
    </xdr:to>
    <xdr:cxnSp macro="">
      <xdr:nvCxnSpPr>
        <xdr:cNvPr id="258" name="直線コネクタ 257">
          <a:extLst>
            <a:ext uri="{FF2B5EF4-FFF2-40B4-BE49-F238E27FC236}">
              <a16:creationId xmlns:a16="http://schemas.microsoft.com/office/drawing/2014/main" id="{8790C42D-6C8F-4311-9B79-16F1C6D6F58C}"/>
            </a:ext>
          </a:extLst>
        </xdr:cNvPr>
        <xdr:cNvCxnSpPr/>
      </xdr:nvCxnSpPr>
      <xdr:spPr>
        <a:xfrm flipV="1">
          <a:off x="6149340" y="1039495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0190C4B6-A6EC-4D31-9828-FEDF09B0B156}"/>
            </a:ext>
          </a:extLst>
        </xdr:cNvPr>
        <xdr:cNvSpPr txBox="1"/>
      </xdr:nvSpPr>
      <xdr:spPr>
        <a:xfrm>
          <a:off x="827158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8F7BB4A5-DE7F-4DAE-B1BA-5BB1FC96AE03}"/>
            </a:ext>
          </a:extLst>
        </xdr:cNvPr>
        <xdr:cNvSpPr txBox="1"/>
      </xdr:nvSpPr>
      <xdr:spPr>
        <a:xfrm>
          <a:off x="7509587"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08E699A9-A368-408C-BC7E-F95968A2873D}"/>
            </a:ext>
          </a:extLst>
        </xdr:cNvPr>
        <xdr:cNvSpPr txBox="1"/>
      </xdr:nvSpPr>
      <xdr:spPr>
        <a:xfrm>
          <a:off x="67120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8935BC6D-3F4E-4870-98BB-ABFF5A2EBD2F}"/>
            </a:ext>
          </a:extLst>
        </xdr:cNvPr>
        <xdr:cNvSpPr txBox="1"/>
      </xdr:nvSpPr>
      <xdr:spPr>
        <a:xfrm>
          <a:off x="59373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78757</xdr:rowOff>
    </xdr:from>
    <xdr:ext cx="469744" cy="259045"/>
    <xdr:sp macro="" textlink="">
      <xdr:nvSpPr>
        <xdr:cNvPr id="263" name="n_1mainValue【体育館・プール】&#10;一人当たり面積">
          <a:extLst>
            <a:ext uri="{FF2B5EF4-FFF2-40B4-BE49-F238E27FC236}">
              <a16:creationId xmlns:a16="http://schemas.microsoft.com/office/drawing/2014/main" id="{E2919B1C-C52E-4107-911A-3EC3C5E9EE95}"/>
            </a:ext>
          </a:extLst>
        </xdr:cNvPr>
        <xdr:cNvSpPr txBox="1"/>
      </xdr:nvSpPr>
      <xdr:spPr>
        <a:xfrm>
          <a:off x="827158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82567</xdr:rowOff>
    </xdr:from>
    <xdr:ext cx="469744" cy="259045"/>
    <xdr:sp macro="" textlink="">
      <xdr:nvSpPr>
        <xdr:cNvPr id="264" name="n_2mainValue【体育館・プール】&#10;一人当たり面積">
          <a:extLst>
            <a:ext uri="{FF2B5EF4-FFF2-40B4-BE49-F238E27FC236}">
              <a16:creationId xmlns:a16="http://schemas.microsoft.com/office/drawing/2014/main" id="{573C67A9-4DAE-408D-A110-6A7A457FA0A8}"/>
            </a:ext>
          </a:extLst>
        </xdr:cNvPr>
        <xdr:cNvSpPr txBox="1"/>
      </xdr:nvSpPr>
      <xdr:spPr>
        <a:xfrm>
          <a:off x="750958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68597</xdr:rowOff>
    </xdr:from>
    <xdr:ext cx="469744" cy="259045"/>
    <xdr:sp macro="" textlink="">
      <xdr:nvSpPr>
        <xdr:cNvPr id="265" name="n_3mainValue【体育館・プール】&#10;一人当たり面積">
          <a:extLst>
            <a:ext uri="{FF2B5EF4-FFF2-40B4-BE49-F238E27FC236}">
              <a16:creationId xmlns:a16="http://schemas.microsoft.com/office/drawing/2014/main" id="{0FD86E7F-C0AE-4CAB-B979-7BCA9135C442}"/>
            </a:ext>
          </a:extLst>
        </xdr:cNvPr>
        <xdr:cNvSpPr txBox="1"/>
      </xdr:nvSpPr>
      <xdr:spPr>
        <a:xfrm>
          <a:off x="6712027" y="1012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71137</xdr:rowOff>
    </xdr:from>
    <xdr:ext cx="469744" cy="259045"/>
    <xdr:sp macro="" textlink="">
      <xdr:nvSpPr>
        <xdr:cNvPr id="266" name="n_4mainValue【体育館・プール】&#10;一人当たり面積">
          <a:extLst>
            <a:ext uri="{FF2B5EF4-FFF2-40B4-BE49-F238E27FC236}">
              <a16:creationId xmlns:a16="http://schemas.microsoft.com/office/drawing/2014/main" id="{4E07DF40-2244-4374-8B63-BB9959A620CA}"/>
            </a:ext>
          </a:extLst>
        </xdr:cNvPr>
        <xdr:cNvSpPr txBox="1"/>
      </xdr:nvSpPr>
      <xdr:spPr>
        <a:xfrm>
          <a:off x="59373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D522F546-8FBE-4FE5-A899-E7A7F4702D6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1B61366-DB55-4B08-9D2A-B9E6CA7F32E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7B6FA120-ED99-4ED3-A25E-F2B7F2C8AB8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5F650399-C4AC-44D2-8224-B6734978F79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F7702B1F-E935-4FAD-A32F-F866044A88B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6DCDAFCD-F7CC-487D-95DD-B157D64409F9}"/>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6FDAD1C4-27C4-43A1-BFAF-AA99CC03000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3A02432C-5FEB-4313-8A67-F7E50F99F5C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ECEE9A90-EBEA-4E74-BEAA-ADB1B0E5DBB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DEFE9124-0AFA-444D-8EDC-BF40E19BA64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B7CC8827-6FA4-4087-866C-4AC3E2D5900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E8B4B599-EB00-471D-83A4-674A808A306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14BD4FD6-E370-4242-BAA1-912395D8109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FB0E010E-3144-4E3E-85D4-302C2FD1F97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E7A03CFE-E16A-476B-947E-C1B9AE2A0C96}"/>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EA9F1A6B-BBEB-4D49-AC8A-08F8EB18A92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4CF52892-EA33-44F9-8FE0-828F409DDBB4}"/>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D6D3583A-B755-4B66-B95B-4C4FA696260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BEFBCE1E-0290-49E0-A2A5-22DD0E6459B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A3EABD84-7B83-4964-8B4D-F094142CD89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7CB724DE-015D-4F24-817F-C185BC92C5A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9F5520E-042A-4EC6-8147-A20E3C5335E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8BC8E932-2842-4D60-8109-FB85867C31CE}"/>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CFED19DA-3A38-4202-A699-246BE8C6F03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ECCE5B0A-BC17-4492-B0B5-434DC46B80CD}"/>
            </a:ext>
          </a:extLst>
        </xdr:cNvPr>
        <xdr:cNvCxnSpPr/>
      </xdr:nvCxnSpPr>
      <xdr:spPr>
        <a:xfrm flipV="1">
          <a:off x="4086225" y="12952094"/>
          <a:ext cx="0" cy="15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9AD59885-48CC-45DB-B703-AED867A93EBE}"/>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5CF71A80-7866-4E4D-B793-680CCE21846F}"/>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77EB9198-133C-4946-A548-7FC8F7AD8D4C}"/>
            </a:ext>
          </a:extLst>
        </xdr:cNvPr>
        <xdr:cNvSpPr txBox="1"/>
      </xdr:nvSpPr>
      <xdr:spPr>
        <a:xfrm>
          <a:off x="412496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42F32CDD-6470-485B-A5D6-8A2D5CF8B86E}"/>
            </a:ext>
          </a:extLst>
        </xdr:cNvPr>
        <xdr:cNvCxnSpPr/>
      </xdr:nvCxnSpPr>
      <xdr:spPr>
        <a:xfrm>
          <a:off x="402082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C04BDF3-1AD5-4A61-86CB-A3CFB5BC0FF0}"/>
            </a:ext>
          </a:extLst>
        </xdr:cNvPr>
        <xdr:cNvSpPr txBox="1"/>
      </xdr:nvSpPr>
      <xdr:spPr>
        <a:xfrm>
          <a:off x="4124960" y="13685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7C99A3D1-8456-40D2-8525-3904DD05D385}"/>
            </a:ext>
          </a:extLst>
        </xdr:cNvPr>
        <xdr:cNvSpPr/>
      </xdr:nvSpPr>
      <xdr:spPr>
        <a:xfrm>
          <a:off x="403606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1126AA85-025A-490D-AC81-E2C94607B278}"/>
            </a:ext>
          </a:extLst>
        </xdr:cNvPr>
        <xdr:cNvSpPr/>
      </xdr:nvSpPr>
      <xdr:spPr>
        <a:xfrm>
          <a:off x="3312160" y="13651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A7BD562B-0A6C-4CB7-AFA5-A4F0E85CE575}"/>
            </a:ext>
          </a:extLst>
        </xdr:cNvPr>
        <xdr:cNvSpPr/>
      </xdr:nvSpPr>
      <xdr:spPr>
        <a:xfrm>
          <a:off x="251460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4A21C43D-EC69-479F-AE53-545936D013F3}"/>
            </a:ext>
          </a:extLst>
        </xdr:cNvPr>
        <xdr:cNvSpPr/>
      </xdr:nvSpPr>
      <xdr:spPr>
        <a:xfrm>
          <a:off x="173990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22B8041F-4933-4432-AE61-291BF369A11F}"/>
            </a:ext>
          </a:extLst>
        </xdr:cNvPr>
        <xdr:cNvSpPr/>
      </xdr:nvSpPr>
      <xdr:spPr>
        <a:xfrm>
          <a:off x="965200" y="135756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60816EB-1FC2-476A-A4C8-40F2E1FFAC9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4AE8485-7AC9-4AA7-A29E-3DFDDAEFF47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95C01CB-4836-4B8E-9F5A-44158DFD0B2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CB27363-6205-4A3A-815F-6902998E012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3C184D4-DEED-4478-A7CD-DABB8573184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307" name="楕円 306">
          <a:extLst>
            <a:ext uri="{FF2B5EF4-FFF2-40B4-BE49-F238E27FC236}">
              <a16:creationId xmlns:a16="http://schemas.microsoft.com/office/drawing/2014/main" id="{6F80F310-7BDD-4483-81A0-804EFA53BEF1}"/>
            </a:ext>
          </a:extLst>
        </xdr:cNvPr>
        <xdr:cNvSpPr/>
      </xdr:nvSpPr>
      <xdr:spPr>
        <a:xfrm>
          <a:off x="4036060" y="1365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95902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3A326E70-C770-4081-98E5-AE4D2E338EBA}"/>
            </a:ext>
          </a:extLst>
        </xdr:cNvPr>
        <xdr:cNvSpPr txBox="1"/>
      </xdr:nvSpPr>
      <xdr:spPr>
        <a:xfrm>
          <a:off x="4124960"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xdr:rowOff>
    </xdr:from>
    <xdr:to>
      <xdr:col>20</xdr:col>
      <xdr:colOff>38100</xdr:colOff>
      <xdr:row>79</xdr:row>
      <xdr:rowOff>117475</xdr:rowOff>
    </xdr:to>
    <xdr:sp macro="" textlink="">
      <xdr:nvSpPr>
        <xdr:cNvPr id="309" name="楕円 308">
          <a:extLst>
            <a:ext uri="{FF2B5EF4-FFF2-40B4-BE49-F238E27FC236}">
              <a16:creationId xmlns:a16="http://schemas.microsoft.com/office/drawing/2014/main" id="{B33EA5A8-BAA2-41C5-89EA-2D8CF7C8D4AC}"/>
            </a:ext>
          </a:extLst>
        </xdr:cNvPr>
        <xdr:cNvSpPr/>
      </xdr:nvSpPr>
      <xdr:spPr>
        <a:xfrm>
          <a:off x="3312160" y="13259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66675</xdr:rowOff>
    </xdr:from>
    <xdr:to>
      <xdr:col>24</xdr:col>
      <xdr:colOff>63500</xdr:colOff>
      <xdr:row>81</xdr:row>
      <xdr:rowOff>123825</xdr:rowOff>
    </xdr:to>
    <xdr:cxnSp macro="">
      <xdr:nvCxnSpPr>
        <xdr:cNvPr id="310" name="直線コネクタ 309">
          <a:extLst>
            <a:ext uri="{FF2B5EF4-FFF2-40B4-BE49-F238E27FC236}">
              <a16:creationId xmlns:a16="http://schemas.microsoft.com/office/drawing/2014/main" id="{748A861E-7573-42B5-BB42-885ECDA14AC1}"/>
            </a:ext>
          </a:extLst>
        </xdr:cNvPr>
        <xdr:cNvCxnSpPr/>
      </xdr:nvCxnSpPr>
      <xdr:spPr>
        <a:xfrm>
          <a:off x="3355340" y="13310235"/>
          <a:ext cx="73152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145414</xdr:rowOff>
    </xdr:from>
    <xdr:to>
      <xdr:col>15</xdr:col>
      <xdr:colOff>101600</xdr:colOff>
      <xdr:row>79</xdr:row>
      <xdr:rowOff>75564</xdr:rowOff>
    </xdr:to>
    <xdr:sp macro="" textlink="">
      <xdr:nvSpPr>
        <xdr:cNvPr id="311" name="楕円 310">
          <a:extLst>
            <a:ext uri="{FF2B5EF4-FFF2-40B4-BE49-F238E27FC236}">
              <a16:creationId xmlns:a16="http://schemas.microsoft.com/office/drawing/2014/main" id="{5C293664-B148-478A-ABDF-6E0F42035887}"/>
            </a:ext>
          </a:extLst>
        </xdr:cNvPr>
        <xdr:cNvSpPr/>
      </xdr:nvSpPr>
      <xdr:spPr>
        <a:xfrm>
          <a:off x="2514600" y="13221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24764</xdr:rowOff>
    </xdr:from>
    <xdr:to>
      <xdr:col>19</xdr:col>
      <xdr:colOff>177800</xdr:colOff>
      <xdr:row>79</xdr:row>
      <xdr:rowOff>66675</xdr:rowOff>
    </xdr:to>
    <xdr:cxnSp macro="">
      <xdr:nvCxnSpPr>
        <xdr:cNvPr id="312" name="直線コネクタ 311">
          <a:extLst>
            <a:ext uri="{FF2B5EF4-FFF2-40B4-BE49-F238E27FC236}">
              <a16:creationId xmlns:a16="http://schemas.microsoft.com/office/drawing/2014/main" id="{604B49B3-8A96-4819-BA8A-B69CA6F80631}"/>
            </a:ext>
          </a:extLst>
        </xdr:cNvPr>
        <xdr:cNvCxnSpPr/>
      </xdr:nvCxnSpPr>
      <xdr:spPr>
        <a:xfrm>
          <a:off x="2565400" y="13268324"/>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151130</xdr:rowOff>
    </xdr:from>
    <xdr:to>
      <xdr:col>10</xdr:col>
      <xdr:colOff>165100</xdr:colOff>
      <xdr:row>80</xdr:row>
      <xdr:rowOff>81280</xdr:rowOff>
    </xdr:to>
    <xdr:sp macro="" textlink="">
      <xdr:nvSpPr>
        <xdr:cNvPr id="313" name="楕円 312">
          <a:extLst>
            <a:ext uri="{FF2B5EF4-FFF2-40B4-BE49-F238E27FC236}">
              <a16:creationId xmlns:a16="http://schemas.microsoft.com/office/drawing/2014/main" id="{1185FC81-DA0F-485C-9D8D-211A35E58C79}"/>
            </a:ext>
          </a:extLst>
        </xdr:cNvPr>
        <xdr:cNvSpPr/>
      </xdr:nvSpPr>
      <xdr:spPr>
        <a:xfrm>
          <a:off x="1739900" y="13394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24764</xdr:rowOff>
    </xdr:from>
    <xdr:to>
      <xdr:col>15</xdr:col>
      <xdr:colOff>50800</xdr:colOff>
      <xdr:row>80</xdr:row>
      <xdr:rowOff>30480</xdr:rowOff>
    </xdr:to>
    <xdr:cxnSp macro="">
      <xdr:nvCxnSpPr>
        <xdr:cNvPr id="314" name="直線コネクタ 313">
          <a:extLst>
            <a:ext uri="{FF2B5EF4-FFF2-40B4-BE49-F238E27FC236}">
              <a16:creationId xmlns:a16="http://schemas.microsoft.com/office/drawing/2014/main" id="{02179D19-992D-4153-BE6D-F3B57B8427C6}"/>
            </a:ext>
          </a:extLst>
        </xdr:cNvPr>
        <xdr:cNvCxnSpPr/>
      </xdr:nvCxnSpPr>
      <xdr:spPr>
        <a:xfrm flipV="1">
          <a:off x="1790700" y="13268324"/>
          <a:ext cx="7747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99695</xdr:rowOff>
    </xdr:from>
    <xdr:to>
      <xdr:col>6</xdr:col>
      <xdr:colOff>38100</xdr:colOff>
      <xdr:row>81</xdr:row>
      <xdr:rowOff>29845</xdr:rowOff>
    </xdr:to>
    <xdr:sp macro="" textlink="">
      <xdr:nvSpPr>
        <xdr:cNvPr id="315" name="楕円 314">
          <a:extLst>
            <a:ext uri="{FF2B5EF4-FFF2-40B4-BE49-F238E27FC236}">
              <a16:creationId xmlns:a16="http://schemas.microsoft.com/office/drawing/2014/main" id="{654659A0-151F-43B5-839E-A4E284074119}"/>
            </a:ext>
          </a:extLst>
        </xdr:cNvPr>
        <xdr:cNvSpPr/>
      </xdr:nvSpPr>
      <xdr:spPr>
        <a:xfrm>
          <a:off x="965200" y="13510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30480</xdr:rowOff>
    </xdr:from>
    <xdr:to>
      <xdr:col>10</xdr:col>
      <xdr:colOff>114300</xdr:colOff>
      <xdr:row>80</xdr:row>
      <xdr:rowOff>150495</xdr:rowOff>
    </xdr:to>
    <xdr:cxnSp macro="">
      <xdr:nvCxnSpPr>
        <xdr:cNvPr id="316" name="直線コネクタ 315">
          <a:extLst>
            <a:ext uri="{FF2B5EF4-FFF2-40B4-BE49-F238E27FC236}">
              <a16:creationId xmlns:a16="http://schemas.microsoft.com/office/drawing/2014/main" id="{6C7F96C1-BF55-4DD5-BEDB-220D097B3DF7}"/>
            </a:ext>
          </a:extLst>
        </xdr:cNvPr>
        <xdr:cNvCxnSpPr/>
      </xdr:nvCxnSpPr>
      <xdr:spPr>
        <a:xfrm flipV="1">
          <a:off x="1008380" y="13441680"/>
          <a:ext cx="78232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7" name="n_1aveValue【福祉施設】&#10;有形固定資産減価償却率">
          <a:extLst>
            <a:ext uri="{FF2B5EF4-FFF2-40B4-BE49-F238E27FC236}">
              <a16:creationId xmlns:a16="http://schemas.microsoft.com/office/drawing/2014/main" id="{47CAB9D4-F894-481A-804C-500A2890AF97}"/>
            </a:ext>
          </a:extLst>
        </xdr:cNvPr>
        <xdr:cNvSpPr txBox="1"/>
      </xdr:nvSpPr>
      <xdr:spPr>
        <a:xfrm>
          <a:off x="3170564" y="1374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8" name="n_2aveValue【福祉施設】&#10;有形固定資産減価償却率">
          <a:extLst>
            <a:ext uri="{FF2B5EF4-FFF2-40B4-BE49-F238E27FC236}">
              <a16:creationId xmlns:a16="http://schemas.microsoft.com/office/drawing/2014/main" id="{2312E11B-C249-42C6-B623-EC0698ACFD83}"/>
            </a:ext>
          </a:extLst>
        </xdr:cNvPr>
        <xdr:cNvSpPr txBox="1"/>
      </xdr:nvSpPr>
      <xdr:spPr>
        <a:xfrm>
          <a:off x="238570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a:extLst>
            <a:ext uri="{FF2B5EF4-FFF2-40B4-BE49-F238E27FC236}">
              <a16:creationId xmlns:a16="http://schemas.microsoft.com/office/drawing/2014/main" id="{B318E825-AFEF-4BA8-BBC0-A49AA35E32E4}"/>
            </a:ext>
          </a:extLst>
        </xdr:cNvPr>
        <xdr:cNvSpPr txBox="1"/>
      </xdr:nvSpPr>
      <xdr:spPr>
        <a:xfrm>
          <a:off x="1611004" y="1369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a:extLst>
            <a:ext uri="{FF2B5EF4-FFF2-40B4-BE49-F238E27FC236}">
              <a16:creationId xmlns:a16="http://schemas.microsoft.com/office/drawing/2014/main" id="{9C81DCC3-5AA8-477D-9D8A-0DD729A4761D}"/>
            </a:ext>
          </a:extLst>
        </xdr:cNvPr>
        <xdr:cNvSpPr txBox="1"/>
      </xdr:nvSpPr>
      <xdr:spPr>
        <a:xfrm>
          <a:off x="836304" y="1366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134002</xdr:rowOff>
    </xdr:from>
    <xdr:ext cx="405111" cy="259045"/>
    <xdr:sp macro="" textlink="">
      <xdr:nvSpPr>
        <xdr:cNvPr id="321" name="n_1mainValue【福祉施設】&#10;有形固定資産減価償却率">
          <a:extLst>
            <a:ext uri="{FF2B5EF4-FFF2-40B4-BE49-F238E27FC236}">
              <a16:creationId xmlns:a16="http://schemas.microsoft.com/office/drawing/2014/main" id="{846E63FC-BF44-4726-805B-A354BC5B94C5}"/>
            </a:ext>
          </a:extLst>
        </xdr:cNvPr>
        <xdr:cNvSpPr txBox="1"/>
      </xdr:nvSpPr>
      <xdr:spPr>
        <a:xfrm>
          <a:off x="3170564" y="1304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92091</xdr:rowOff>
    </xdr:from>
    <xdr:ext cx="405111" cy="259045"/>
    <xdr:sp macro="" textlink="">
      <xdr:nvSpPr>
        <xdr:cNvPr id="322" name="n_2mainValue【福祉施設】&#10;有形固定資産減価償却率">
          <a:extLst>
            <a:ext uri="{FF2B5EF4-FFF2-40B4-BE49-F238E27FC236}">
              <a16:creationId xmlns:a16="http://schemas.microsoft.com/office/drawing/2014/main" id="{96FCAF4E-F4F4-4C03-B60B-77302FD069BB}"/>
            </a:ext>
          </a:extLst>
        </xdr:cNvPr>
        <xdr:cNvSpPr txBox="1"/>
      </xdr:nvSpPr>
      <xdr:spPr>
        <a:xfrm>
          <a:off x="2385704" y="13000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97807</xdr:rowOff>
    </xdr:from>
    <xdr:ext cx="405111" cy="259045"/>
    <xdr:sp macro="" textlink="">
      <xdr:nvSpPr>
        <xdr:cNvPr id="323" name="n_3mainValue【福祉施設】&#10;有形固定資産減価償却率">
          <a:extLst>
            <a:ext uri="{FF2B5EF4-FFF2-40B4-BE49-F238E27FC236}">
              <a16:creationId xmlns:a16="http://schemas.microsoft.com/office/drawing/2014/main" id="{30B696B5-2C35-4E15-8D0E-37081B469709}"/>
            </a:ext>
          </a:extLst>
        </xdr:cNvPr>
        <xdr:cNvSpPr txBox="1"/>
      </xdr:nvSpPr>
      <xdr:spPr>
        <a:xfrm>
          <a:off x="161100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324" name="n_4mainValue【福祉施設】&#10;有形固定資産減価償却率">
          <a:extLst>
            <a:ext uri="{FF2B5EF4-FFF2-40B4-BE49-F238E27FC236}">
              <a16:creationId xmlns:a16="http://schemas.microsoft.com/office/drawing/2014/main" id="{59F0DAC5-A2BF-40AE-89BC-72A2B23BDD24}"/>
            </a:ext>
          </a:extLst>
        </xdr:cNvPr>
        <xdr:cNvSpPr txBox="1"/>
      </xdr:nvSpPr>
      <xdr:spPr>
        <a:xfrm>
          <a:off x="83630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52B6BC9-806A-4CDE-B770-A5BF5EC9F9A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D3A3FBCB-EFEA-4E3E-837B-8C3AA488853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6B2C79B0-B381-4E3E-8836-FD2FC9EC057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8D24E4D7-D166-4BF9-988D-9267E69F56C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9C6E7C0-A3D7-47F2-9D09-7E854C3AEB1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31EAC63-D896-4CD2-8CD9-0921B0619DF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EE707FA3-D811-4A19-9BC7-0FF47CBBC96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66738097-2F14-471A-A2B9-279A7468B28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3037D750-95A9-4EA4-827F-9CAB93C0210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749AB6F3-ACAD-4430-A465-F7082DC4F47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B7B0B86F-AC20-4712-B5EE-3281A59A2E9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CC45DC9E-28DA-47D3-BBE5-C503A7D1F005}"/>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188AF26F-6BD6-4051-9133-CEA8A610F66C}"/>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36A43051-847C-472E-A222-AB5AE54C556D}"/>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3F066657-B398-4976-A4F9-8FDD1928DF1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98279833-F70B-4E0D-BCB9-278348FB85DA}"/>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6307C82B-00E1-49B3-9CCF-8A0B2D0CB43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40627C97-5B9E-4264-B9BB-5B4A644B2E1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8BBE78DE-03C4-4488-85BD-A221286F7EBA}"/>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53C6C780-118D-459E-A796-E80809798AE2}"/>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761AA391-E520-40CE-BCDA-4B18A60E52B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77244F81-E5B9-4210-847D-FE0D8FE9CA2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4B7305B1-62F4-4260-B43E-1B3BB7F101F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5F99BEF9-0ACD-46B1-9BBE-9C07F65A1188}"/>
            </a:ext>
          </a:extLst>
        </xdr:cNvPr>
        <xdr:cNvCxnSpPr/>
      </xdr:nvCxnSpPr>
      <xdr:spPr>
        <a:xfrm flipV="1">
          <a:off x="9219565" y="13072110"/>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66D403E9-6F33-493C-8C20-33E819352B3A}"/>
            </a:ext>
          </a:extLst>
        </xdr:cNvPr>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E9202579-E6FE-410B-93A7-1C61BBE2B232}"/>
            </a:ext>
          </a:extLst>
        </xdr:cNvPr>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47A19417-6668-4000-8273-A471F037F209}"/>
            </a:ext>
          </a:extLst>
        </xdr:cNvPr>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9061DAEE-A91C-4322-B6C2-83E0DACDF14D}"/>
            </a:ext>
          </a:extLst>
        </xdr:cNvPr>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C2D92EF0-F731-4DE9-ACC7-05DB894F4326}"/>
            </a:ext>
          </a:extLst>
        </xdr:cNvPr>
        <xdr:cNvSpPr txBox="1"/>
      </xdr:nvSpPr>
      <xdr:spPr>
        <a:xfrm>
          <a:off x="9258300" y="1390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84AFBB1F-38CF-426C-BEC2-98BC61E38646}"/>
            </a:ext>
          </a:extLst>
        </xdr:cNvPr>
        <xdr:cNvSpPr/>
      </xdr:nvSpPr>
      <xdr:spPr>
        <a:xfrm>
          <a:off x="9192260" y="1405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99A9E5C3-0DFF-41BF-B8E4-22CED35CCAA6}"/>
            </a:ext>
          </a:extLst>
        </xdr:cNvPr>
        <xdr:cNvSpPr/>
      </xdr:nvSpPr>
      <xdr:spPr>
        <a:xfrm>
          <a:off x="844550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E6896F4C-FE2E-4A6B-AFC9-8609BF3DCFBA}"/>
            </a:ext>
          </a:extLst>
        </xdr:cNvPr>
        <xdr:cNvSpPr/>
      </xdr:nvSpPr>
      <xdr:spPr>
        <a:xfrm>
          <a:off x="7670800" y="14076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10DB97F6-90A5-4B56-96CF-CC75C6214879}"/>
            </a:ext>
          </a:extLst>
        </xdr:cNvPr>
        <xdr:cNvSpPr/>
      </xdr:nvSpPr>
      <xdr:spPr>
        <a:xfrm>
          <a:off x="687324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902A13B8-109B-4DAD-A53C-2BDE91F1A170}"/>
            </a:ext>
          </a:extLst>
        </xdr:cNvPr>
        <xdr:cNvSpPr/>
      </xdr:nvSpPr>
      <xdr:spPr>
        <a:xfrm>
          <a:off x="609854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0AF3E38-B8AF-48B8-85C8-878BA03492E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5703BC5-0330-42C5-B746-8BA8350ED57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4C53A66-C65B-4B87-975A-EC5CFA5DD77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3252254-D1C1-46E2-848A-30B78C6A752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C5D7858-9E00-4019-A0FF-EC489DF63ED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2539</xdr:rowOff>
    </xdr:from>
    <xdr:to>
      <xdr:col>55</xdr:col>
      <xdr:colOff>50800</xdr:colOff>
      <xdr:row>86</xdr:row>
      <xdr:rowOff>104139</xdr:rowOff>
    </xdr:to>
    <xdr:sp macro="" textlink="">
      <xdr:nvSpPr>
        <xdr:cNvPr id="364" name="楕円 363">
          <a:extLst>
            <a:ext uri="{FF2B5EF4-FFF2-40B4-BE49-F238E27FC236}">
              <a16:creationId xmlns:a16="http://schemas.microsoft.com/office/drawing/2014/main" id="{102D0B30-353D-42BB-9F30-14B937F44536}"/>
            </a:ext>
          </a:extLst>
        </xdr:cNvPr>
        <xdr:cNvSpPr/>
      </xdr:nvSpPr>
      <xdr:spPr>
        <a:xfrm>
          <a:off x="9192260" y="144195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88916</xdr:rowOff>
    </xdr:from>
    <xdr:ext cx="469744" cy="259045"/>
    <xdr:sp macro="" textlink="">
      <xdr:nvSpPr>
        <xdr:cNvPr id="365" name="【福祉施設】&#10;一人当たり面積該当値テキスト">
          <a:extLst>
            <a:ext uri="{FF2B5EF4-FFF2-40B4-BE49-F238E27FC236}">
              <a16:creationId xmlns:a16="http://schemas.microsoft.com/office/drawing/2014/main" id="{824D5921-D09B-4D0C-A631-F767023B39C6}"/>
            </a:ext>
          </a:extLst>
        </xdr:cNvPr>
        <xdr:cNvSpPr txBox="1"/>
      </xdr:nvSpPr>
      <xdr:spPr>
        <a:xfrm>
          <a:off x="92583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66" name="楕円 365">
          <a:extLst>
            <a:ext uri="{FF2B5EF4-FFF2-40B4-BE49-F238E27FC236}">
              <a16:creationId xmlns:a16="http://schemas.microsoft.com/office/drawing/2014/main" id="{E765A9CD-EA54-445C-9EF7-B53EDDCE943B}"/>
            </a:ext>
          </a:extLst>
        </xdr:cNvPr>
        <xdr:cNvSpPr/>
      </xdr:nvSpPr>
      <xdr:spPr>
        <a:xfrm>
          <a:off x="8445500" y="14381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53339</xdr:rowOff>
    </xdr:to>
    <xdr:cxnSp macro="">
      <xdr:nvCxnSpPr>
        <xdr:cNvPr id="367" name="直線コネクタ 366">
          <a:extLst>
            <a:ext uri="{FF2B5EF4-FFF2-40B4-BE49-F238E27FC236}">
              <a16:creationId xmlns:a16="http://schemas.microsoft.com/office/drawing/2014/main" id="{03037559-4C93-40BD-A8AA-A8D69AE19434}"/>
            </a:ext>
          </a:extLst>
        </xdr:cNvPr>
        <xdr:cNvCxnSpPr/>
      </xdr:nvCxnSpPr>
      <xdr:spPr>
        <a:xfrm>
          <a:off x="8496300" y="14428470"/>
          <a:ext cx="7239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368" name="楕円 367">
          <a:extLst>
            <a:ext uri="{FF2B5EF4-FFF2-40B4-BE49-F238E27FC236}">
              <a16:creationId xmlns:a16="http://schemas.microsoft.com/office/drawing/2014/main" id="{0B41D72B-D1C7-4468-B857-17702B5D29D7}"/>
            </a:ext>
          </a:extLst>
        </xdr:cNvPr>
        <xdr:cNvSpPr/>
      </xdr:nvSpPr>
      <xdr:spPr>
        <a:xfrm>
          <a:off x="7670800" y="14381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11430</xdr:rowOff>
    </xdr:to>
    <xdr:cxnSp macro="">
      <xdr:nvCxnSpPr>
        <xdr:cNvPr id="369" name="直線コネクタ 368">
          <a:extLst>
            <a:ext uri="{FF2B5EF4-FFF2-40B4-BE49-F238E27FC236}">
              <a16:creationId xmlns:a16="http://schemas.microsoft.com/office/drawing/2014/main" id="{B9EB2228-C272-402C-B4D1-79C6E5533581}"/>
            </a:ext>
          </a:extLst>
        </xdr:cNvPr>
        <xdr:cNvCxnSpPr/>
      </xdr:nvCxnSpPr>
      <xdr:spPr>
        <a:xfrm>
          <a:off x="7713980" y="144284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71120</xdr:rowOff>
    </xdr:from>
    <xdr:to>
      <xdr:col>41</xdr:col>
      <xdr:colOff>101600</xdr:colOff>
      <xdr:row>86</xdr:row>
      <xdr:rowOff>1270</xdr:rowOff>
    </xdr:to>
    <xdr:sp macro="" textlink="">
      <xdr:nvSpPr>
        <xdr:cNvPr id="370" name="楕円 369">
          <a:extLst>
            <a:ext uri="{FF2B5EF4-FFF2-40B4-BE49-F238E27FC236}">
              <a16:creationId xmlns:a16="http://schemas.microsoft.com/office/drawing/2014/main" id="{EFDACFF6-2739-4016-A555-29A08F597111}"/>
            </a:ext>
          </a:extLst>
        </xdr:cNvPr>
        <xdr:cNvSpPr/>
      </xdr:nvSpPr>
      <xdr:spPr>
        <a:xfrm>
          <a:off x="6873240" y="1432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121920</xdr:rowOff>
    </xdr:from>
    <xdr:to>
      <xdr:col>45</xdr:col>
      <xdr:colOff>177800</xdr:colOff>
      <xdr:row>86</xdr:row>
      <xdr:rowOff>11430</xdr:rowOff>
    </xdr:to>
    <xdr:cxnSp macro="">
      <xdr:nvCxnSpPr>
        <xdr:cNvPr id="371" name="直線コネクタ 370">
          <a:extLst>
            <a:ext uri="{FF2B5EF4-FFF2-40B4-BE49-F238E27FC236}">
              <a16:creationId xmlns:a16="http://schemas.microsoft.com/office/drawing/2014/main" id="{D01668AD-7E8D-4574-BF60-2D819B523F64}"/>
            </a:ext>
          </a:extLst>
        </xdr:cNvPr>
        <xdr:cNvCxnSpPr/>
      </xdr:nvCxnSpPr>
      <xdr:spPr>
        <a:xfrm>
          <a:off x="6924040" y="1437132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72" name="楕円 371">
          <a:extLst>
            <a:ext uri="{FF2B5EF4-FFF2-40B4-BE49-F238E27FC236}">
              <a16:creationId xmlns:a16="http://schemas.microsoft.com/office/drawing/2014/main" id="{80FE7975-C1C8-4F8A-B584-A99E855B13A6}"/>
            </a:ext>
          </a:extLst>
        </xdr:cNvPr>
        <xdr:cNvSpPr/>
      </xdr:nvSpPr>
      <xdr:spPr>
        <a:xfrm>
          <a:off x="609854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91439</xdr:rowOff>
    </xdr:from>
    <xdr:to>
      <xdr:col>41</xdr:col>
      <xdr:colOff>50800</xdr:colOff>
      <xdr:row>85</xdr:row>
      <xdr:rowOff>121920</xdr:rowOff>
    </xdr:to>
    <xdr:cxnSp macro="">
      <xdr:nvCxnSpPr>
        <xdr:cNvPr id="373" name="直線コネクタ 372">
          <a:extLst>
            <a:ext uri="{FF2B5EF4-FFF2-40B4-BE49-F238E27FC236}">
              <a16:creationId xmlns:a16="http://schemas.microsoft.com/office/drawing/2014/main" id="{5D66C4CB-B84B-4FEF-9596-E311467FF0F0}"/>
            </a:ext>
          </a:extLst>
        </xdr:cNvPr>
        <xdr:cNvCxnSpPr/>
      </xdr:nvCxnSpPr>
      <xdr:spPr>
        <a:xfrm>
          <a:off x="6149340" y="14340839"/>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id="{67039F31-A53F-4126-8100-024B7DCC7F10}"/>
            </a:ext>
          </a:extLst>
        </xdr:cNvPr>
        <xdr:cNvSpPr txBox="1"/>
      </xdr:nvSpPr>
      <xdr:spPr>
        <a:xfrm>
          <a:off x="8271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id="{773394FF-0E86-4AAB-9A0E-5DA79568E2B8}"/>
            </a:ext>
          </a:extLst>
        </xdr:cNvPr>
        <xdr:cNvSpPr txBox="1"/>
      </xdr:nvSpPr>
      <xdr:spPr>
        <a:xfrm>
          <a:off x="7509587" y="138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D5E9009-B7ED-4340-A66D-60299D61C17C}"/>
            </a:ext>
          </a:extLst>
        </xdr:cNvPr>
        <xdr:cNvSpPr txBox="1"/>
      </xdr:nvSpPr>
      <xdr:spPr>
        <a:xfrm>
          <a:off x="67120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F76DAE55-3C8B-4E10-8A41-5D58C13C4D6F}"/>
            </a:ext>
          </a:extLst>
        </xdr:cNvPr>
        <xdr:cNvSpPr txBox="1"/>
      </xdr:nvSpPr>
      <xdr:spPr>
        <a:xfrm>
          <a:off x="593732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378" name="n_1mainValue【福祉施設】&#10;一人当たり面積">
          <a:extLst>
            <a:ext uri="{FF2B5EF4-FFF2-40B4-BE49-F238E27FC236}">
              <a16:creationId xmlns:a16="http://schemas.microsoft.com/office/drawing/2014/main" id="{1F3D2B80-5B41-4EBE-B6D1-AA2166165926}"/>
            </a:ext>
          </a:extLst>
        </xdr:cNvPr>
        <xdr:cNvSpPr txBox="1"/>
      </xdr:nvSpPr>
      <xdr:spPr>
        <a:xfrm>
          <a:off x="827158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379" name="n_2mainValue【福祉施設】&#10;一人当たり面積">
          <a:extLst>
            <a:ext uri="{FF2B5EF4-FFF2-40B4-BE49-F238E27FC236}">
              <a16:creationId xmlns:a16="http://schemas.microsoft.com/office/drawing/2014/main" id="{3B3EBD2C-8AC4-40A3-A204-86586926C8CE}"/>
            </a:ext>
          </a:extLst>
        </xdr:cNvPr>
        <xdr:cNvSpPr txBox="1"/>
      </xdr:nvSpPr>
      <xdr:spPr>
        <a:xfrm>
          <a:off x="750958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80" name="n_3mainValue【福祉施設】&#10;一人当たり面積">
          <a:extLst>
            <a:ext uri="{FF2B5EF4-FFF2-40B4-BE49-F238E27FC236}">
              <a16:creationId xmlns:a16="http://schemas.microsoft.com/office/drawing/2014/main" id="{7FD0B751-348B-4921-9939-A1B94948127C}"/>
            </a:ext>
          </a:extLst>
        </xdr:cNvPr>
        <xdr:cNvSpPr txBox="1"/>
      </xdr:nvSpPr>
      <xdr:spPr>
        <a:xfrm>
          <a:off x="67120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81" name="n_4mainValue【福祉施設】&#10;一人当たり面積">
          <a:extLst>
            <a:ext uri="{FF2B5EF4-FFF2-40B4-BE49-F238E27FC236}">
              <a16:creationId xmlns:a16="http://schemas.microsoft.com/office/drawing/2014/main" id="{A613AF26-437A-415D-93C8-02DB96696293}"/>
            </a:ext>
          </a:extLst>
        </xdr:cNvPr>
        <xdr:cNvSpPr txBox="1"/>
      </xdr:nvSpPr>
      <xdr:spPr>
        <a:xfrm>
          <a:off x="59373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C68F9B40-C580-4A26-A66F-1FA919C4B25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ED091A79-CFD3-4B6A-9FB8-F90D0950849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F4A937D8-5DAA-4F83-8D69-2B0B3D9D454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4CBBA631-8923-4765-93DC-AA280FFD4B7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31EEEFC5-AD50-4D36-AD29-E7B37309A7C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C0B86857-6E26-4414-A3F1-B425A0E28F3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512C7B24-E85A-4B3E-BD26-8985000237C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A4959513-D3B7-4F38-BB05-16EB1347227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C4839734-4684-4282-AF30-260AAC915973}"/>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44B0A2BB-5192-4282-98EA-A93987B3D625}"/>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9E114B31-7394-4822-8788-C76AC61B038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31E148A1-3286-48C6-8437-A2556C13767E}"/>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C04BFB2B-6199-4212-A104-A7669B889CE4}"/>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5F9B5B8F-D7D2-4378-91A6-4EFA03BA9CFA}"/>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869EB4E9-C0D3-4F4E-9473-1F5BF1EC31F2}"/>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879C699D-5946-481A-8D6A-37FEC6EF7C5E}"/>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A23CFC73-4659-4B4B-A0D8-AAA6C55A9EBB}"/>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8FC7B4EA-D47E-4829-8D66-A21767C89DCF}"/>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B44DAD1B-DCB3-43A9-A104-F39D989C8F2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F3BCD37C-CF7C-4F7F-8934-65A04421763D}"/>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452F72B9-2F96-4426-A5D5-1FC2AF3E78A8}"/>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5186AD65-C03C-4829-8B38-95FFB7B2FF9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E6C58760-CF5B-492E-9AC8-E35EC9266CE6}"/>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C29F750A-7679-48B7-AA3D-062D5236DA4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78BD088A-D37A-4632-9034-7DCC98CF8F1C}"/>
            </a:ext>
          </a:extLst>
        </xdr:cNvPr>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B91BFA77-948B-4A97-BCE0-F18055DAD12C}"/>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CEBC4350-325C-4033-9323-6D8BB147CC8A}"/>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5570E07D-4989-406B-B658-9251E32AF3F5}"/>
            </a:ext>
          </a:extLst>
        </xdr:cNvPr>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9E68EA8F-4BAB-420C-B917-052D987AE9AC}"/>
            </a:ext>
          </a:extLst>
        </xdr:cNvPr>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4B2C7C02-EB9C-4643-9D16-EC8741190655}"/>
            </a:ext>
          </a:extLst>
        </xdr:cNvPr>
        <xdr:cNvSpPr txBox="1"/>
      </xdr:nvSpPr>
      <xdr:spPr>
        <a:xfrm>
          <a:off x="4124960" y="17226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85864AAD-5B74-4438-A50C-6744ABB10A96}"/>
            </a:ext>
          </a:extLst>
        </xdr:cNvPr>
        <xdr:cNvSpPr/>
      </xdr:nvSpPr>
      <xdr:spPr>
        <a:xfrm>
          <a:off x="4036060" y="17248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2C62D5C1-B3EF-452F-BCC1-BB668BD39B8D}"/>
            </a:ext>
          </a:extLst>
        </xdr:cNvPr>
        <xdr:cNvSpPr/>
      </xdr:nvSpPr>
      <xdr:spPr>
        <a:xfrm>
          <a:off x="3312160" y="17309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AF17B7BB-744B-48DB-B20B-CD260B34D7CF}"/>
            </a:ext>
          </a:extLst>
        </xdr:cNvPr>
        <xdr:cNvSpPr/>
      </xdr:nvSpPr>
      <xdr:spPr>
        <a:xfrm>
          <a:off x="2514600" y="173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3C8B06BC-E9E9-4E97-A829-044475689196}"/>
            </a:ext>
          </a:extLst>
        </xdr:cNvPr>
        <xdr:cNvSpPr/>
      </xdr:nvSpPr>
      <xdr:spPr>
        <a:xfrm>
          <a:off x="173990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C8DF53AA-4482-4DDC-96FF-C595EBC67C43}"/>
            </a:ext>
          </a:extLst>
        </xdr:cNvPr>
        <xdr:cNvSpPr/>
      </xdr:nvSpPr>
      <xdr:spPr>
        <a:xfrm>
          <a:off x="965200" y="173208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821F013-09E7-49AF-96B2-C8BDEB8CA0C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A5E2E1A-3A10-4444-80CA-D0BFD9087F4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F4FBBED-B0CA-4020-8CC1-C02F2619C7E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AEB39DE-E272-44BF-82FF-929F4FC10B5C}"/>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BA6236E-6C25-4082-83A2-8C573D490CD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122555</xdr:rowOff>
    </xdr:from>
    <xdr:to>
      <xdr:col>24</xdr:col>
      <xdr:colOff>114300</xdr:colOff>
      <xdr:row>102</xdr:row>
      <xdr:rowOff>52705</xdr:rowOff>
    </xdr:to>
    <xdr:sp macro="" textlink="">
      <xdr:nvSpPr>
        <xdr:cNvPr id="422" name="楕円 421">
          <a:extLst>
            <a:ext uri="{FF2B5EF4-FFF2-40B4-BE49-F238E27FC236}">
              <a16:creationId xmlns:a16="http://schemas.microsoft.com/office/drawing/2014/main" id="{674AAB7E-54BB-4B15-84C7-FB8CEF7F6B56}"/>
            </a:ext>
          </a:extLst>
        </xdr:cNvPr>
        <xdr:cNvSpPr/>
      </xdr:nvSpPr>
      <xdr:spPr>
        <a:xfrm>
          <a:off x="4036060" y="1705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145432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CF4E2E35-A6B4-4C58-B04F-6988366D0458}"/>
            </a:ext>
          </a:extLst>
        </xdr:cNvPr>
        <xdr:cNvSpPr txBox="1"/>
      </xdr:nvSpPr>
      <xdr:spPr>
        <a:xfrm>
          <a:off x="4124960"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61595</xdr:rowOff>
    </xdr:from>
    <xdr:to>
      <xdr:col>20</xdr:col>
      <xdr:colOff>38100</xdr:colOff>
      <xdr:row>103</xdr:row>
      <xdr:rowOff>163195</xdr:rowOff>
    </xdr:to>
    <xdr:sp macro="" textlink="">
      <xdr:nvSpPr>
        <xdr:cNvPr id="424" name="楕円 423">
          <a:extLst>
            <a:ext uri="{FF2B5EF4-FFF2-40B4-BE49-F238E27FC236}">
              <a16:creationId xmlns:a16="http://schemas.microsoft.com/office/drawing/2014/main" id="{F410BDBE-6D97-4C50-B879-BC9819DA3720}"/>
            </a:ext>
          </a:extLst>
        </xdr:cNvPr>
        <xdr:cNvSpPr/>
      </xdr:nvSpPr>
      <xdr:spPr>
        <a:xfrm>
          <a:off x="3312160" y="17328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1905</xdr:rowOff>
    </xdr:from>
    <xdr:to>
      <xdr:col>24</xdr:col>
      <xdr:colOff>63500</xdr:colOff>
      <xdr:row>103</xdr:row>
      <xdr:rowOff>112395</xdr:rowOff>
    </xdr:to>
    <xdr:cxnSp macro="">
      <xdr:nvCxnSpPr>
        <xdr:cNvPr id="425" name="直線コネクタ 424">
          <a:extLst>
            <a:ext uri="{FF2B5EF4-FFF2-40B4-BE49-F238E27FC236}">
              <a16:creationId xmlns:a16="http://schemas.microsoft.com/office/drawing/2014/main" id="{0E2D5585-E5E8-4C8A-BA48-B87FC2F48DCC}"/>
            </a:ext>
          </a:extLst>
        </xdr:cNvPr>
        <xdr:cNvCxnSpPr/>
      </xdr:nvCxnSpPr>
      <xdr:spPr>
        <a:xfrm flipV="1">
          <a:off x="3355340" y="17101185"/>
          <a:ext cx="73152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19686</xdr:rowOff>
    </xdr:from>
    <xdr:to>
      <xdr:col>15</xdr:col>
      <xdr:colOff>101600</xdr:colOff>
      <xdr:row>103</xdr:row>
      <xdr:rowOff>121286</xdr:rowOff>
    </xdr:to>
    <xdr:sp macro="" textlink="">
      <xdr:nvSpPr>
        <xdr:cNvPr id="426" name="楕円 425">
          <a:extLst>
            <a:ext uri="{FF2B5EF4-FFF2-40B4-BE49-F238E27FC236}">
              <a16:creationId xmlns:a16="http://schemas.microsoft.com/office/drawing/2014/main" id="{1F83783E-64D5-4FDD-8C23-04C257EABB26}"/>
            </a:ext>
          </a:extLst>
        </xdr:cNvPr>
        <xdr:cNvSpPr/>
      </xdr:nvSpPr>
      <xdr:spPr>
        <a:xfrm>
          <a:off x="2514600" y="172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70486</xdr:rowOff>
    </xdr:from>
    <xdr:to>
      <xdr:col>19</xdr:col>
      <xdr:colOff>177800</xdr:colOff>
      <xdr:row>103</xdr:row>
      <xdr:rowOff>112395</xdr:rowOff>
    </xdr:to>
    <xdr:cxnSp macro="">
      <xdr:nvCxnSpPr>
        <xdr:cNvPr id="427" name="直線コネクタ 426">
          <a:extLst>
            <a:ext uri="{FF2B5EF4-FFF2-40B4-BE49-F238E27FC236}">
              <a16:creationId xmlns:a16="http://schemas.microsoft.com/office/drawing/2014/main" id="{35A2C040-AC7B-44C8-B4D3-6AF4526E5DC1}"/>
            </a:ext>
          </a:extLst>
        </xdr:cNvPr>
        <xdr:cNvCxnSpPr/>
      </xdr:nvCxnSpPr>
      <xdr:spPr>
        <a:xfrm>
          <a:off x="2565400" y="17337406"/>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28" name="楕円 427">
          <a:extLst>
            <a:ext uri="{FF2B5EF4-FFF2-40B4-BE49-F238E27FC236}">
              <a16:creationId xmlns:a16="http://schemas.microsoft.com/office/drawing/2014/main" id="{6D913A3B-4D5D-443D-9A50-F7D4835A0CD8}"/>
            </a:ext>
          </a:extLst>
        </xdr:cNvPr>
        <xdr:cNvSpPr/>
      </xdr:nvSpPr>
      <xdr:spPr>
        <a:xfrm>
          <a:off x="17399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70486</xdr:rowOff>
    </xdr:from>
    <xdr:to>
      <xdr:col>15</xdr:col>
      <xdr:colOff>50800</xdr:colOff>
      <xdr:row>103</xdr:row>
      <xdr:rowOff>95250</xdr:rowOff>
    </xdr:to>
    <xdr:cxnSp macro="">
      <xdr:nvCxnSpPr>
        <xdr:cNvPr id="429" name="直線コネクタ 428">
          <a:extLst>
            <a:ext uri="{FF2B5EF4-FFF2-40B4-BE49-F238E27FC236}">
              <a16:creationId xmlns:a16="http://schemas.microsoft.com/office/drawing/2014/main" id="{C432B916-C3C4-4E0B-A7AF-741D1A13DFCF}"/>
            </a:ext>
          </a:extLst>
        </xdr:cNvPr>
        <xdr:cNvCxnSpPr/>
      </xdr:nvCxnSpPr>
      <xdr:spPr>
        <a:xfrm flipV="1">
          <a:off x="1790700" y="17337406"/>
          <a:ext cx="7747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6350</xdr:rowOff>
    </xdr:from>
    <xdr:to>
      <xdr:col>6</xdr:col>
      <xdr:colOff>38100</xdr:colOff>
      <xdr:row>103</xdr:row>
      <xdr:rowOff>107950</xdr:rowOff>
    </xdr:to>
    <xdr:sp macro="" textlink="">
      <xdr:nvSpPr>
        <xdr:cNvPr id="430" name="楕円 429">
          <a:extLst>
            <a:ext uri="{FF2B5EF4-FFF2-40B4-BE49-F238E27FC236}">
              <a16:creationId xmlns:a16="http://schemas.microsoft.com/office/drawing/2014/main" id="{9A9C7D04-A213-42B5-BE93-BF42C2CE71C8}"/>
            </a:ext>
          </a:extLst>
        </xdr:cNvPr>
        <xdr:cNvSpPr/>
      </xdr:nvSpPr>
      <xdr:spPr>
        <a:xfrm>
          <a:off x="965200" y="17273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57150</xdr:rowOff>
    </xdr:from>
    <xdr:to>
      <xdr:col>10</xdr:col>
      <xdr:colOff>114300</xdr:colOff>
      <xdr:row>103</xdr:row>
      <xdr:rowOff>95250</xdr:rowOff>
    </xdr:to>
    <xdr:cxnSp macro="">
      <xdr:nvCxnSpPr>
        <xdr:cNvPr id="431" name="直線コネクタ 430">
          <a:extLst>
            <a:ext uri="{FF2B5EF4-FFF2-40B4-BE49-F238E27FC236}">
              <a16:creationId xmlns:a16="http://schemas.microsoft.com/office/drawing/2014/main" id="{25D830BD-005C-4BD4-B178-7036678603C5}"/>
            </a:ext>
          </a:extLst>
        </xdr:cNvPr>
        <xdr:cNvCxnSpPr/>
      </xdr:nvCxnSpPr>
      <xdr:spPr>
        <a:xfrm>
          <a:off x="1008380" y="1732407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6BFEABC9-38AE-4A73-AB13-14EB73684707}"/>
            </a:ext>
          </a:extLst>
        </xdr:cNvPr>
        <xdr:cNvSpPr txBox="1"/>
      </xdr:nvSpPr>
      <xdr:spPr>
        <a:xfrm>
          <a:off x="317056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a:extLst>
            <a:ext uri="{FF2B5EF4-FFF2-40B4-BE49-F238E27FC236}">
              <a16:creationId xmlns:a16="http://schemas.microsoft.com/office/drawing/2014/main" id="{6316DC33-EA40-4A39-BD72-820D8F9F586E}"/>
            </a:ext>
          </a:extLst>
        </xdr:cNvPr>
        <xdr:cNvSpPr txBox="1"/>
      </xdr:nvSpPr>
      <xdr:spPr>
        <a:xfrm>
          <a:off x="2385704" y="174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a:extLst>
            <a:ext uri="{FF2B5EF4-FFF2-40B4-BE49-F238E27FC236}">
              <a16:creationId xmlns:a16="http://schemas.microsoft.com/office/drawing/2014/main" id="{20936657-C796-4C15-8F78-F2F97ECB58EA}"/>
            </a:ext>
          </a:extLst>
        </xdr:cNvPr>
        <xdr:cNvSpPr txBox="1"/>
      </xdr:nvSpPr>
      <xdr:spPr>
        <a:xfrm>
          <a:off x="161100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a:extLst>
            <a:ext uri="{FF2B5EF4-FFF2-40B4-BE49-F238E27FC236}">
              <a16:creationId xmlns:a16="http://schemas.microsoft.com/office/drawing/2014/main" id="{D3D088E2-0704-413A-BE13-C04C0D4EFCEF}"/>
            </a:ext>
          </a:extLst>
        </xdr:cNvPr>
        <xdr:cNvSpPr txBox="1"/>
      </xdr:nvSpPr>
      <xdr:spPr>
        <a:xfrm>
          <a:off x="836304" y="1741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154322</xdr:rowOff>
    </xdr:from>
    <xdr:ext cx="405111" cy="259045"/>
    <xdr:sp macro="" textlink="">
      <xdr:nvSpPr>
        <xdr:cNvPr id="436" name="n_1mainValue【市民会館】&#10;有形固定資産減価償却率">
          <a:extLst>
            <a:ext uri="{FF2B5EF4-FFF2-40B4-BE49-F238E27FC236}">
              <a16:creationId xmlns:a16="http://schemas.microsoft.com/office/drawing/2014/main" id="{954F6A43-5315-49A0-BBEB-08A8F8E4A499}"/>
            </a:ext>
          </a:extLst>
        </xdr:cNvPr>
        <xdr:cNvSpPr txBox="1"/>
      </xdr:nvSpPr>
      <xdr:spPr>
        <a:xfrm>
          <a:off x="317056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137813</xdr:rowOff>
    </xdr:from>
    <xdr:ext cx="405111" cy="259045"/>
    <xdr:sp macro="" textlink="">
      <xdr:nvSpPr>
        <xdr:cNvPr id="437" name="n_2mainValue【市民会館】&#10;有形固定資産減価償却率">
          <a:extLst>
            <a:ext uri="{FF2B5EF4-FFF2-40B4-BE49-F238E27FC236}">
              <a16:creationId xmlns:a16="http://schemas.microsoft.com/office/drawing/2014/main" id="{8EBCACD4-4CA3-4446-B37C-CC79CFF80F04}"/>
            </a:ext>
          </a:extLst>
        </xdr:cNvPr>
        <xdr:cNvSpPr txBox="1"/>
      </xdr:nvSpPr>
      <xdr:spPr>
        <a:xfrm>
          <a:off x="2385704" y="170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8" name="n_3mainValue【市民会館】&#10;有形固定資産減価償却率">
          <a:extLst>
            <a:ext uri="{FF2B5EF4-FFF2-40B4-BE49-F238E27FC236}">
              <a16:creationId xmlns:a16="http://schemas.microsoft.com/office/drawing/2014/main" id="{236405B3-94E4-4921-ABBB-F11751A4B60F}"/>
            </a:ext>
          </a:extLst>
        </xdr:cNvPr>
        <xdr:cNvSpPr txBox="1"/>
      </xdr:nvSpPr>
      <xdr:spPr>
        <a:xfrm>
          <a:off x="161100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39" name="n_4mainValue【市民会館】&#10;有形固定資産減価償却率">
          <a:extLst>
            <a:ext uri="{FF2B5EF4-FFF2-40B4-BE49-F238E27FC236}">
              <a16:creationId xmlns:a16="http://schemas.microsoft.com/office/drawing/2014/main" id="{A4258087-031E-421A-8485-E463C34A75EE}"/>
            </a:ext>
          </a:extLst>
        </xdr:cNvPr>
        <xdr:cNvSpPr txBox="1"/>
      </xdr:nvSpPr>
      <xdr:spPr>
        <a:xfrm>
          <a:off x="836304" y="170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E0202717-78F4-4DA0-9685-157BBBC7548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7E3002F-4D9E-4BD9-8781-425269AEFE0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47F5853B-A738-41C6-91FD-5BD1E8C24CE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B1850BDD-8CA4-4F0B-A2D4-305524C450D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8001096E-F8AA-4C83-91D7-D3BF582E329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B86CD88-913A-4DFF-8B5B-E83ACABD802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60B38E67-9B86-4EDF-BF6D-D5132E59417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8E397CC-9831-4F13-AA93-CAE559677A52}"/>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49C7EBD0-1BB0-4F12-AB75-489B4D56148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148BE3EE-571F-41C7-B52E-00BFDBD357F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ABA84ACA-4B18-48D3-8B58-14010F4E0ED1}"/>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F3778EB4-33BE-43AC-AE48-5BEB7A6AB437}"/>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45EFFD01-D8CD-4B65-BF5D-0F38C6273C4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7B13F8D-862A-4927-ADF2-CF2943C7BFF8}"/>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CA0983D0-DA8B-49BE-9219-6D3DD8A4C19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A534D3E6-31F9-48FF-82B8-220122F4D63A}"/>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B2E770-8213-4A72-9ED3-981CBD51E89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227E54F3-16DF-4A4E-A5B0-250C273B8736}"/>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9AEE9DDE-FB21-4026-9BD6-C24284248A77}"/>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972EF196-9AC0-41B9-85F7-126A38497B4C}"/>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F9C7BD16-BD4E-48E8-8F29-7A6EE14AAFCC}"/>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AEF05318-E02B-4A9C-BC08-F8C10E8BED9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966176F5-9A14-4069-AE72-DAB90E58DDC3}"/>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C3BA54F0-AB82-4DBD-B941-D6BBD5DA2755}"/>
            </a:ext>
          </a:extLst>
        </xdr:cNvPr>
        <xdr:cNvCxnSpPr/>
      </xdr:nvCxnSpPr>
      <xdr:spPr>
        <a:xfrm flipV="1">
          <a:off x="9219565" y="16741140"/>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58E33F03-30A5-4AA4-BDC8-5D941757A2FE}"/>
            </a:ext>
          </a:extLst>
        </xdr:cNvPr>
        <xdr:cNvSpPr txBox="1"/>
      </xdr:nvSpPr>
      <xdr:spPr>
        <a:xfrm>
          <a:off x="9258300" y="182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42DF66E1-2C62-47AD-A6CC-B4EF21DD577F}"/>
            </a:ext>
          </a:extLst>
        </xdr:cNvPr>
        <xdr:cNvCxnSpPr/>
      </xdr:nvCxnSpPr>
      <xdr:spPr>
        <a:xfrm>
          <a:off x="9154160" y="18223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37AC1145-AFE6-4398-A1FA-D7FD1DB4073A}"/>
            </a:ext>
          </a:extLst>
        </xdr:cNvPr>
        <xdr:cNvSpPr txBox="1"/>
      </xdr:nvSpPr>
      <xdr:spPr>
        <a:xfrm>
          <a:off x="9258300" y="165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6096EC47-33BC-4523-9C27-E72D25030B5D}"/>
            </a:ext>
          </a:extLst>
        </xdr:cNvPr>
        <xdr:cNvCxnSpPr/>
      </xdr:nvCxnSpPr>
      <xdr:spPr>
        <a:xfrm>
          <a:off x="915416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77B81A25-944C-47A4-8B9F-25B52DC549B3}"/>
            </a:ext>
          </a:extLst>
        </xdr:cNvPr>
        <xdr:cNvSpPr txBox="1"/>
      </xdr:nvSpPr>
      <xdr:spPr>
        <a:xfrm>
          <a:off x="925830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7248375E-1C48-4C26-B0D5-C0DF3989633F}"/>
            </a:ext>
          </a:extLst>
        </xdr:cNvPr>
        <xdr:cNvSpPr/>
      </xdr:nvSpPr>
      <xdr:spPr>
        <a:xfrm>
          <a:off x="9192260" y="1776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504E1223-8C11-4AC1-ABC1-A38C21C7C6C1}"/>
            </a:ext>
          </a:extLst>
        </xdr:cNvPr>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A0C0B8D7-9958-4ED5-BBBD-0CB4A80420E3}"/>
            </a:ext>
          </a:extLst>
        </xdr:cNvPr>
        <xdr:cNvSpPr/>
      </xdr:nvSpPr>
      <xdr:spPr>
        <a:xfrm>
          <a:off x="7670800" y="1777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035170D9-8BB2-47E3-BB07-D5FBAA093360}"/>
            </a:ext>
          </a:extLst>
        </xdr:cNvPr>
        <xdr:cNvSpPr/>
      </xdr:nvSpPr>
      <xdr:spPr>
        <a:xfrm>
          <a:off x="687324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90193241-3A02-4810-B835-7D6A35D596D5}"/>
            </a:ext>
          </a:extLst>
        </xdr:cNvPr>
        <xdr:cNvSpPr/>
      </xdr:nvSpPr>
      <xdr:spPr>
        <a:xfrm>
          <a:off x="609854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7FCB16C-EA82-47F7-8668-8FAB87FF71E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6CE6EFF-41B1-4A0C-BA2A-8D34400ED063}"/>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8C177C9-3A61-48F5-8ECE-EE2EEEA5592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F3AB6DC-BD36-4434-AAF5-B3B6D4C441B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718F7CF-6C67-4848-BD4A-1CD42E3C2E0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79" name="楕円 478">
          <a:extLst>
            <a:ext uri="{FF2B5EF4-FFF2-40B4-BE49-F238E27FC236}">
              <a16:creationId xmlns:a16="http://schemas.microsoft.com/office/drawing/2014/main" id="{8F2A9BC6-3B05-4B2A-BF95-35CD4673DFB6}"/>
            </a:ext>
          </a:extLst>
        </xdr:cNvPr>
        <xdr:cNvSpPr/>
      </xdr:nvSpPr>
      <xdr:spPr>
        <a:xfrm>
          <a:off x="9192260" y="17848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80" name="【市民会館】&#10;一人当たり面積該当値テキスト">
          <a:extLst>
            <a:ext uri="{FF2B5EF4-FFF2-40B4-BE49-F238E27FC236}">
              <a16:creationId xmlns:a16="http://schemas.microsoft.com/office/drawing/2014/main" id="{27FBCD2D-E0FC-4A16-8BF5-95AF5B040487}"/>
            </a:ext>
          </a:extLst>
        </xdr:cNvPr>
        <xdr:cNvSpPr txBox="1"/>
      </xdr:nvSpPr>
      <xdr:spPr>
        <a:xfrm>
          <a:off x="9258300" y="178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55880</xdr:rowOff>
    </xdr:from>
    <xdr:to>
      <xdr:col>50</xdr:col>
      <xdr:colOff>165100</xdr:colOff>
      <xdr:row>105</xdr:row>
      <xdr:rowOff>157480</xdr:rowOff>
    </xdr:to>
    <xdr:sp macro="" textlink="">
      <xdr:nvSpPr>
        <xdr:cNvPr id="481" name="楕円 480">
          <a:extLst>
            <a:ext uri="{FF2B5EF4-FFF2-40B4-BE49-F238E27FC236}">
              <a16:creationId xmlns:a16="http://schemas.microsoft.com/office/drawing/2014/main" id="{0F871710-6C7C-4D23-9E21-89551DDFAEC2}"/>
            </a:ext>
          </a:extLst>
        </xdr:cNvPr>
        <xdr:cNvSpPr/>
      </xdr:nvSpPr>
      <xdr:spPr>
        <a:xfrm>
          <a:off x="8445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106680</xdr:rowOff>
    </xdr:from>
    <xdr:to>
      <xdr:col>55</xdr:col>
      <xdr:colOff>0</xdr:colOff>
      <xdr:row>106</xdr:row>
      <xdr:rowOff>129539</xdr:rowOff>
    </xdr:to>
    <xdr:cxnSp macro="">
      <xdr:nvCxnSpPr>
        <xdr:cNvPr id="482" name="直線コネクタ 481">
          <a:extLst>
            <a:ext uri="{FF2B5EF4-FFF2-40B4-BE49-F238E27FC236}">
              <a16:creationId xmlns:a16="http://schemas.microsoft.com/office/drawing/2014/main" id="{7036D85B-33CD-4B37-BF08-4AF168322464}"/>
            </a:ext>
          </a:extLst>
        </xdr:cNvPr>
        <xdr:cNvCxnSpPr/>
      </xdr:nvCxnSpPr>
      <xdr:spPr>
        <a:xfrm>
          <a:off x="8496300" y="17708880"/>
          <a:ext cx="7239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83" name="楕円 482">
          <a:extLst>
            <a:ext uri="{FF2B5EF4-FFF2-40B4-BE49-F238E27FC236}">
              <a16:creationId xmlns:a16="http://schemas.microsoft.com/office/drawing/2014/main" id="{7FA53638-9A4C-4F80-A68C-B02F81713208}"/>
            </a:ext>
          </a:extLst>
        </xdr:cNvPr>
        <xdr:cNvSpPr/>
      </xdr:nvSpPr>
      <xdr:spPr>
        <a:xfrm>
          <a:off x="7670800" y="1766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106680</xdr:rowOff>
    </xdr:from>
    <xdr:to>
      <xdr:col>50</xdr:col>
      <xdr:colOff>114300</xdr:colOff>
      <xdr:row>105</xdr:row>
      <xdr:rowOff>114300</xdr:rowOff>
    </xdr:to>
    <xdr:cxnSp macro="">
      <xdr:nvCxnSpPr>
        <xdr:cNvPr id="484" name="直線コネクタ 483">
          <a:extLst>
            <a:ext uri="{FF2B5EF4-FFF2-40B4-BE49-F238E27FC236}">
              <a16:creationId xmlns:a16="http://schemas.microsoft.com/office/drawing/2014/main" id="{085E92C6-9EC5-43C0-B073-B206FB9D2AED}"/>
            </a:ext>
          </a:extLst>
        </xdr:cNvPr>
        <xdr:cNvCxnSpPr/>
      </xdr:nvCxnSpPr>
      <xdr:spPr>
        <a:xfrm flipV="1">
          <a:off x="7713980" y="177088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67311</xdr:rowOff>
    </xdr:from>
    <xdr:to>
      <xdr:col>41</xdr:col>
      <xdr:colOff>101600</xdr:colOff>
      <xdr:row>105</xdr:row>
      <xdr:rowOff>168911</xdr:rowOff>
    </xdr:to>
    <xdr:sp macro="" textlink="">
      <xdr:nvSpPr>
        <xdr:cNvPr id="485" name="楕円 484">
          <a:extLst>
            <a:ext uri="{FF2B5EF4-FFF2-40B4-BE49-F238E27FC236}">
              <a16:creationId xmlns:a16="http://schemas.microsoft.com/office/drawing/2014/main" id="{B1A53155-7DF7-4FE7-A56C-9723F503073C}"/>
            </a:ext>
          </a:extLst>
        </xdr:cNvPr>
        <xdr:cNvSpPr/>
      </xdr:nvSpPr>
      <xdr:spPr>
        <a:xfrm>
          <a:off x="687324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114300</xdr:rowOff>
    </xdr:from>
    <xdr:to>
      <xdr:col>45</xdr:col>
      <xdr:colOff>177800</xdr:colOff>
      <xdr:row>105</xdr:row>
      <xdr:rowOff>118111</xdr:rowOff>
    </xdr:to>
    <xdr:cxnSp macro="">
      <xdr:nvCxnSpPr>
        <xdr:cNvPr id="486" name="直線コネクタ 485">
          <a:extLst>
            <a:ext uri="{FF2B5EF4-FFF2-40B4-BE49-F238E27FC236}">
              <a16:creationId xmlns:a16="http://schemas.microsoft.com/office/drawing/2014/main" id="{B03BA1F8-1135-4B63-BF09-0EECFCF48A10}"/>
            </a:ext>
          </a:extLst>
        </xdr:cNvPr>
        <xdr:cNvCxnSpPr/>
      </xdr:nvCxnSpPr>
      <xdr:spPr>
        <a:xfrm flipV="1">
          <a:off x="6924040" y="1771650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71120</xdr:rowOff>
    </xdr:from>
    <xdr:to>
      <xdr:col>36</xdr:col>
      <xdr:colOff>165100</xdr:colOff>
      <xdr:row>106</xdr:row>
      <xdr:rowOff>1270</xdr:rowOff>
    </xdr:to>
    <xdr:sp macro="" textlink="">
      <xdr:nvSpPr>
        <xdr:cNvPr id="487" name="楕円 486">
          <a:extLst>
            <a:ext uri="{FF2B5EF4-FFF2-40B4-BE49-F238E27FC236}">
              <a16:creationId xmlns:a16="http://schemas.microsoft.com/office/drawing/2014/main" id="{64796E22-7F8B-483C-9F4F-AA9544606CA3}"/>
            </a:ext>
          </a:extLst>
        </xdr:cNvPr>
        <xdr:cNvSpPr/>
      </xdr:nvSpPr>
      <xdr:spPr>
        <a:xfrm>
          <a:off x="6098540" y="1767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118111</xdr:rowOff>
    </xdr:from>
    <xdr:to>
      <xdr:col>41</xdr:col>
      <xdr:colOff>50800</xdr:colOff>
      <xdr:row>105</xdr:row>
      <xdr:rowOff>121920</xdr:rowOff>
    </xdr:to>
    <xdr:cxnSp macro="">
      <xdr:nvCxnSpPr>
        <xdr:cNvPr id="488" name="直線コネクタ 487">
          <a:extLst>
            <a:ext uri="{FF2B5EF4-FFF2-40B4-BE49-F238E27FC236}">
              <a16:creationId xmlns:a16="http://schemas.microsoft.com/office/drawing/2014/main" id="{7DFB9A07-32B3-4D3C-9590-D8E428DB1FDD}"/>
            </a:ext>
          </a:extLst>
        </xdr:cNvPr>
        <xdr:cNvCxnSpPr/>
      </xdr:nvCxnSpPr>
      <xdr:spPr>
        <a:xfrm flipV="1">
          <a:off x="6149340" y="1772031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a:extLst>
            <a:ext uri="{FF2B5EF4-FFF2-40B4-BE49-F238E27FC236}">
              <a16:creationId xmlns:a16="http://schemas.microsoft.com/office/drawing/2014/main" id="{013606C2-F9CD-4234-93AF-064195860ED0}"/>
            </a:ext>
          </a:extLst>
        </xdr:cNvPr>
        <xdr:cNvSpPr txBox="1"/>
      </xdr:nvSpPr>
      <xdr:spPr>
        <a:xfrm>
          <a:off x="827158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a:extLst>
            <a:ext uri="{FF2B5EF4-FFF2-40B4-BE49-F238E27FC236}">
              <a16:creationId xmlns:a16="http://schemas.microsoft.com/office/drawing/2014/main" id="{7341F8CE-1104-4F4E-B331-7136AFC7FCB8}"/>
            </a:ext>
          </a:extLst>
        </xdr:cNvPr>
        <xdr:cNvSpPr txBox="1"/>
      </xdr:nvSpPr>
      <xdr:spPr>
        <a:xfrm>
          <a:off x="750958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a:extLst>
            <a:ext uri="{FF2B5EF4-FFF2-40B4-BE49-F238E27FC236}">
              <a16:creationId xmlns:a16="http://schemas.microsoft.com/office/drawing/2014/main" id="{E71039EE-9F5F-48E9-B6CB-A943B67D3BD8}"/>
            </a:ext>
          </a:extLst>
        </xdr:cNvPr>
        <xdr:cNvSpPr txBox="1"/>
      </xdr:nvSpPr>
      <xdr:spPr>
        <a:xfrm>
          <a:off x="6712027" y="178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a:extLst>
            <a:ext uri="{FF2B5EF4-FFF2-40B4-BE49-F238E27FC236}">
              <a16:creationId xmlns:a16="http://schemas.microsoft.com/office/drawing/2014/main" id="{44133E7E-C136-4A6F-8926-881F89362ACB}"/>
            </a:ext>
          </a:extLst>
        </xdr:cNvPr>
        <xdr:cNvSpPr txBox="1"/>
      </xdr:nvSpPr>
      <xdr:spPr>
        <a:xfrm>
          <a:off x="593732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2557</xdr:rowOff>
    </xdr:from>
    <xdr:ext cx="469744" cy="259045"/>
    <xdr:sp macro="" textlink="">
      <xdr:nvSpPr>
        <xdr:cNvPr id="493" name="n_1mainValue【市民会館】&#10;一人当たり面積">
          <a:extLst>
            <a:ext uri="{FF2B5EF4-FFF2-40B4-BE49-F238E27FC236}">
              <a16:creationId xmlns:a16="http://schemas.microsoft.com/office/drawing/2014/main" id="{DF468CE1-7754-40D9-BE53-B5857D56EA75}"/>
            </a:ext>
          </a:extLst>
        </xdr:cNvPr>
        <xdr:cNvSpPr txBox="1"/>
      </xdr:nvSpPr>
      <xdr:spPr>
        <a:xfrm>
          <a:off x="8271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94" name="n_2mainValue【市民会館】&#10;一人当たり面積">
          <a:extLst>
            <a:ext uri="{FF2B5EF4-FFF2-40B4-BE49-F238E27FC236}">
              <a16:creationId xmlns:a16="http://schemas.microsoft.com/office/drawing/2014/main" id="{707DEF64-5D8D-466B-BD38-FBB05E8C6CCB}"/>
            </a:ext>
          </a:extLst>
        </xdr:cNvPr>
        <xdr:cNvSpPr txBox="1"/>
      </xdr:nvSpPr>
      <xdr:spPr>
        <a:xfrm>
          <a:off x="7509587" y="17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95" name="n_3mainValue【市民会館】&#10;一人当たり面積">
          <a:extLst>
            <a:ext uri="{FF2B5EF4-FFF2-40B4-BE49-F238E27FC236}">
              <a16:creationId xmlns:a16="http://schemas.microsoft.com/office/drawing/2014/main" id="{F650D793-85EB-4740-8556-482E7DC7ADEA}"/>
            </a:ext>
          </a:extLst>
        </xdr:cNvPr>
        <xdr:cNvSpPr txBox="1"/>
      </xdr:nvSpPr>
      <xdr:spPr>
        <a:xfrm>
          <a:off x="671202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17797</xdr:rowOff>
    </xdr:from>
    <xdr:ext cx="469744" cy="259045"/>
    <xdr:sp macro="" textlink="">
      <xdr:nvSpPr>
        <xdr:cNvPr id="496" name="n_4mainValue【市民会館】&#10;一人当たり面積">
          <a:extLst>
            <a:ext uri="{FF2B5EF4-FFF2-40B4-BE49-F238E27FC236}">
              <a16:creationId xmlns:a16="http://schemas.microsoft.com/office/drawing/2014/main" id="{ECBA6C24-B6A3-4594-8146-0147985512DA}"/>
            </a:ext>
          </a:extLst>
        </xdr:cNvPr>
        <xdr:cNvSpPr txBox="1"/>
      </xdr:nvSpPr>
      <xdr:spPr>
        <a:xfrm>
          <a:off x="593732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8085C9E9-9815-4DDF-9FD2-A8862BD403E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CAFCBA43-3BBB-4C4E-BBAE-05B28EDC75B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E201293-E4F4-420C-B478-CF07157CC14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2C3CCA91-8B4A-4A5B-A544-5A7AA5543B1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B5729BB8-D6BB-4CA5-9012-A0C69E85E5A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2614C14D-A14A-458C-B9B8-5DF11B29353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97D1B268-5771-4DCD-899E-39F03D35F5D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DDAD1BDC-6E82-4B09-A56B-75EDB6FF408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15D9626A-6204-446F-BF38-567705E94E6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9FC35E76-C6AD-4B73-8D36-BB6775E4359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3447B879-FE70-4077-871B-5FA4484754A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CB856840-1D15-460D-BF32-2857A45042D4}"/>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77CDC053-976A-4016-94DC-C7AACE95669B}"/>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F156C1D8-526A-4336-BF03-CBE7F19CF3C5}"/>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4746CEAD-91E1-4E6F-9533-6E6C9C6B43DD}"/>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57EB71ED-0AD3-46A3-B5F7-89C58DD545ED}"/>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B1FB40EE-4682-41B2-B785-6F533D6D2382}"/>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839E8165-617F-4FDE-8B2F-EC5C7C119CD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2A1288C8-9D3C-4ED8-A5B1-13CEF1DEF7D4}"/>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BD02DD7E-2B0E-4616-8BA5-7102F54DA355}"/>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521260D6-BFAE-4C78-81D9-2284B553FB9E}"/>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D1F6DE32-BE95-4EF9-96ED-E5CAAEC0FFD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C137CEE-B795-480C-9803-7C2D57165BF3}"/>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EC9B5542-C181-4024-876D-194ED18CF46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076F6FA5-82D4-4F3A-8190-271738D2D465}"/>
            </a:ext>
          </a:extLst>
        </xdr:cNvPr>
        <xdr:cNvCxnSpPr/>
      </xdr:nvCxnSpPr>
      <xdr:spPr>
        <a:xfrm flipV="1">
          <a:off x="14375764" y="548259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E0F20F5-7418-4665-99E9-FAE6AFE0EA79}"/>
            </a:ext>
          </a:extLst>
        </xdr:cNvPr>
        <xdr:cNvSpPr txBox="1"/>
      </xdr:nvSpPr>
      <xdr:spPr>
        <a:xfrm>
          <a:off x="144145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58769FAA-98E0-4481-ABAF-2EE0E160573F}"/>
            </a:ext>
          </a:extLst>
        </xdr:cNvPr>
        <xdr:cNvCxnSpPr/>
      </xdr:nvCxnSpPr>
      <xdr:spPr>
        <a:xfrm>
          <a:off x="1428750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79559A78-BF9A-43BB-8DBD-40C5211AECEC}"/>
            </a:ext>
          </a:extLst>
        </xdr:cNvPr>
        <xdr:cNvSpPr txBox="1"/>
      </xdr:nvSpPr>
      <xdr:spPr>
        <a:xfrm>
          <a:off x="14414500" y="52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F67A7204-4BAE-46A3-86E2-0B1C6C0ADDA5}"/>
            </a:ext>
          </a:extLst>
        </xdr:cNvPr>
        <xdr:cNvCxnSpPr/>
      </xdr:nvCxnSpPr>
      <xdr:spPr>
        <a:xfrm>
          <a:off x="14287500" y="548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936F3676-999D-4B76-BDB3-9DDEAE69D0BE}"/>
            </a:ext>
          </a:extLst>
        </xdr:cNvPr>
        <xdr:cNvSpPr txBox="1"/>
      </xdr:nvSpPr>
      <xdr:spPr>
        <a:xfrm>
          <a:off x="14414500" y="621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F7DAB4B9-9B61-4C6C-ADEC-380D8CB8F9E3}"/>
            </a:ext>
          </a:extLst>
        </xdr:cNvPr>
        <xdr:cNvSpPr/>
      </xdr:nvSpPr>
      <xdr:spPr>
        <a:xfrm>
          <a:off x="14325600" y="6233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04FF020E-7511-46DA-8103-7E008B777B2A}"/>
            </a:ext>
          </a:extLst>
        </xdr:cNvPr>
        <xdr:cNvSpPr/>
      </xdr:nvSpPr>
      <xdr:spPr>
        <a:xfrm>
          <a:off x="1357884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73B5ADFB-16AA-44A2-8CCE-790B01471B4C}"/>
            </a:ext>
          </a:extLst>
        </xdr:cNvPr>
        <xdr:cNvSpPr/>
      </xdr:nvSpPr>
      <xdr:spPr>
        <a:xfrm>
          <a:off x="1280414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CFF24490-F49C-4A56-99B8-73AF622B07E8}"/>
            </a:ext>
          </a:extLst>
        </xdr:cNvPr>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865A024B-6271-4B6E-BEEF-F12B3DE7AB8A}"/>
            </a:ext>
          </a:extLst>
        </xdr:cNvPr>
        <xdr:cNvSpPr/>
      </xdr:nvSpPr>
      <xdr:spPr>
        <a:xfrm>
          <a:off x="1123188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FBB7A2A-02C9-49C1-9FB2-2C394C72775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537F77D-BA06-4CB3-90C2-3A87E9EB452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C115AE7-4782-4A2A-BEFD-6C16678CD73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53C520E-3427-489E-8169-1FB49D54E20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DD08B03-17E0-4ABA-BADB-E658AB7211C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37" name="楕円 536">
          <a:extLst>
            <a:ext uri="{FF2B5EF4-FFF2-40B4-BE49-F238E27FC236}">
              <a16:creationId xmlns:a16="http://schemas.microsoft.com/office/drawing/2014/main" id="{355BD6EC-9C9C-407F-8543-7BFB697F8692}"/>
            </a:ext>
          </a:extLst>
        </xdr:cNvPr>
        <xdr:cNvSpPr/>
      </xdr:nvSpPr>
      <xdr:spPr>
        <a:xfrm>
          <a:off x="14325600" y="62204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40657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A1673651-077E-415E-8769-7CDFE7F77CE8}"/>
            </a:ext>
          </a:extLst>
        </xdr:cNvPr>
        <xdr:cNvSpPr txBox="1"/>
      </xdr:nvSpPr>
      <xdr:spPr>
        <a:xfrm>
          <a:off x="14414500"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539" name="楕円 538">
          <a:extLst>
            <a:ext uri="{FF2B5EF4-FFF2-40B4-BE49-F238E27FC236}">
              <a16:creationId xmlns:a16="http://schemas.microsoft.com/office/drawing/2014/main" id="{594878B0-4E50-4DF0-AF2D-1C1602B91287}"/>
            </a:ext>
          </a:extLst>
        </xdr:cNvPr>
        <xdr:cNvSpPr/>
      </xdr:nvSpPr>
      <xdr:spPr>
        <a:xfrm>
          <a:off x="1357884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68580</xdr:rowOff>
    </xdr:from>
    <xdr:to>
      <xdr:col>85</xdr:col>
      <xdr:colOff>127000</xdr:colOff>
      <xdr:row>39</xdr:row>
      <xdr:rowOff>104775</xdr:rowOff>
    </xdr:to>
    <xdr:cxnSp macro="">
      <xdr:nvCxnSpPr>
        <xdr:cNvPr id="540" name="直線コネクタ 539">
          <a:extLst>
            <a:ext uri="{FF2B5EF4-FFF2-40B4-BE49-F238E27FC236}">
              <a16:creationId xmlns:a16="http://schemas.microsoft.com/office/drawing/2014/main" id="{E61365C8-23C0-47F9-8E89-A6B12C56E816}"/>
            </a:ext>
          </a:extLst>
        </xdr:cNvPr>
        <xdr:cNvCxnSpPr/>
      </xdr:nvCxnSpPr>
      <xdr:spPr>
        <a:xfrm flipV="1">
          <a:off x="13629640" y="6271260"/>
          <a:ext cx="74676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541" name="楕円 540">
          <a:extLst>
            <a:ext uri="{FF2B5EF4-FFF2-40B4-BE49-F238E27FC236}">
              <a16:creationId xmlns:a16="http://schemas.microsoft.com/office/drawing/2014/main" id="{82E601BA-A68C-4D71-A906-8DC1E0E19516}"/>
            </a:ext>
          </a:extLst>
        </xdr:cNvPr>
        <xdr:cNvSpPr/>
      </xdr:nvSpPr>
      <xdr:spPr>
        <a:xfrm>
          <a:off x="1280414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104775</xdr:rowOff>
    </xdr:to>
    <xdr:cxnSp macro="">
      <xdr:nvCxnSpPr>
        <xdr:cNvPr id="542" name="直線コネクタ 541">
          <a:extLst>
            <a:ext uri="{FF2B5EF4-FFF2-40B4-BE49-F238E27FC236}">
              <a16:creationId xmlns:a16="http://schemas.microsoft.com/office/drawing/2014/main" id="{FF6C6E40-9120-4A09-8C0D-AADF3BCF5AC1}"/>
            </a:ext>
          </a:extLst>
        </xdr:cNvPr>
        <xdr:cNvCxnSpPr/>
      </xdr:nvCxnSpPr>
      <xdr:spPr>
        <a:xfrm>
          <a:off x="12854940" y="661225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170180</xdr:rowOff>
    </xdr:from>
    <xdr:to>
      <xdr:col>72</xdr:col>
      <xdr:colOff>38100</xdr:colOff>
      <xdr:row>39</xdr:row>
      <xdr:rowOff>100330</xdr:rowOff>
    </xdr:to>
    <xdr:sp macro="" textlink="">
      <xdr:nvSpPr>
        <xdr:cNvPr id="543" name="楕円 542">
          <a:extLst>
            <a:ext uri="{FF2B5EF4-FFF2-40B4-BE49-F238E27FC236}">
              <a16:creationId xmlns:a16="http://schemas.microsoft.com/office/drawing/2014/main" id="{089BD147-2772-4B45-ABC7-B84FB348566C}"/>
            </a:ext>
          </a:extLst>
        </xdr:cNvPr>
        <xdr:cNvSpPr/>
      </xdr:nvSpPr>
      <xdr:spPr>
        <a:xfrm>
          <a:off x="12029440" y="6540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49530</xdr:rowOff>
    </xdr:from>
    <xdr:to>
      <xdr:col>76</xdr:col>
      <xdr:colOff>114300</xdr:colOff>
      <xdr:row>39</xdr:row>
      <xdr:rowOff>74295</xdr:rowOff>
    </xdr:to>
    <xdr:cxnSp macro="">
      <xdr:nvCxnSpPr>
        <xdr:cNvPr id="544" name="直線コネクタ 543">
          <a:extLst>
            <a:ext uri="{FF2B5EF4-FFF2-40B4-BE49-F238E27FC236}">
              <a16:creationId xmlns:a16="http://schemas.microsoft.com/office/drawing/2014/main" id="{C33ECAFF-5A0B-4DAF-8F50-08657D4D567A}"/>
            </a:ext>
          </a:extLst>
        </xdr:cNvPr>
        <xdr:cNvCxnSpPr/>
      </xdr:nvCxnSpPr>
      <xdr:spPr>
        <a:xfrm>
          <a:off x="12072620" y="658749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545" name="楕円 544">
          <a:extLst>
            <a:ext uri="{FF2B5EF4-FFF2-40B4-BE49-F238E27FC236}">
              <a16:creationId xmlns:a16="http://schemas.microsoft.com/office/drawing/2014/main" id="{2EE8E510-8D8C-40B2-B214-EE788080AC4D}"/>
            </a:ext>
          </a:extLst>
        </xdr:cNvPr>
        <xdr:cNvSpPr/>
      </xdr:nvSpPr>
      <xdr:spPr>
        <a:xfrm>
          <a:off x="1123188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49530</xdr:rowOff>
    </xdr:to>
    <xdr:cxnSp macro="">
      <xdr:nvCxnSpPr>
        <xdr:cNvPr id="546" name="直線コネクタ 545">
          <a:extLst>
            <a:ext uri="{FF2B5EF4-FFF2-40B4-BE49-F238E27FC236}">
              <a16:creationId xmlns:a16="http://schemas.microsoft.com/office/drawing/2014/main" id="{EC444BE4-6D72-4199-AE12-CFE608902D9A}"/>
            </a:ext>
          </a:extLst>
        </xdr:cNvPr>
        <xdr:cNvCxnSpPr/>
      </xdr:nvCxnSpPr>
      <xdr:spPr>
        <a:xfrm>
          <a:off x="11282680" y="655701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CC69C2D9-B803-4AC1-A462-652911FB4E0F}"/>
            </a:ext>
          </a:extLst>
        </xdr:cNvPr>
        <xdr:cNvSpPr txBox="1"/>
      </xdr:nvSpPr>
      <xdr:spPr>
        <a:xfrm>
          <a:off x="134372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87611EBF-E3A7-48BF-88E6-C6A766892BC0}"/>
            </a:ext>
          </a:extLst>
        </xdr:cNvPr>
        <xdr:cNvSpPr txBox="1"/>
      </xdr:nvSpPr>
      <xdr:spPr>
        <a:xfrm>
          <a:off x="126752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F0455E68-D0C6-4CD1-9B35-7F1A9D6F46DF}"/>
            </a:ext>
          </a:extLst>
        </xdr:cNvPr>
        <xdr:cNvSpPr txBox="1"/>
      </xdr:nvSpPr>
      <xdr:spPr>
        <a:xfrm>
          <a:off x="119005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59B01762-6A24-46AB-8D2D-2F56F5D610E6}"/>
            </a:ext>
          </a:extLst>
        </xdr:cNvPr>
        <xdr:cNvSpPr txBox="1"/>
      </xdr:nvSpPr>
      <xdr:spPr>
        <a:xfrm>
          <a:off x="1110298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E411EE41-EBE7-4AAD-B9DA-DE96B5133644}"/>
            </a:ext>
          </a:extLst>
        </xdr:cNvPr>
        <xdr:cNvSpPr txBox="1"/>
      </xdr:nvSpPr>
      <xdr:spPr>
        <a:xfrm>
          <a:off x="134372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A4A32E16-7E03-4022-A519-7FDCCD6E9D4B}"/>
            </a:ext>
          </a:extLst>
        </xdr:cNvPr>
        <xdr:cNvSpPr txBox="1"/>
      </xdr:nvSpPr>
      <xdr:spPr>
        <a:xfrm>
          <a:off x="126752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91457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5E366EB8-6AF8-42BE-967A-453590DAF5F3}"/>
            </a:ext>
          </a:extLst>
        </xdr:cNvPr>
        <xdr:cNvSpPr txBox="1"/>
      </xdr:nvSpPr>
      <xdr:spPr>
        <a:xfrm>
          <a:off x="119005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307B0D0F-F6EE-4A27-9D8E-D22F857C0051}"/>
            </a:ext>
          </a:extLst>
        </xdr:cNvPr>
        <xdr:cNvSpPr txBox="1"/>
      </xdr:nvSpPr>
      <xdr:spPr>
        <a:xfrm>
          <a:off x="1110298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88191688-2FCA-4073-808F-1D566AD5FDB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1EFC71E0-1ED7-47AC-A938-13FAA4D5BF9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D7B5DA80-BCB2-497E-AFDC-8FF42441FE8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D19954B4-D39F-4530-BADC-4566EFD2899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EA39DD5E-ACD5-4119-8EA1-5B928D66F06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DB47D2A3-4A59-499D-AA3F-0861ED57ECC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9399B749-9F87-4023-B386-295B9D1AEC8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C7E4F5C6-D9BE-4D16-AA3D-26C869D0FAF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F6820D8E-94EA-4503-9F90-B990BF5F9FF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6CBD65CE-F8ED-4597-9EFE-567273CBE29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60F333C7-E926-4B2E-ABB2-D0302DEC2D1B}"/>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BE52717D-8549-4AC7-A450-0B1E589D3F93}"/>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A12D2127-F3A4-4563-A006-4FA01C928255}"/>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F43F475B-BF47-4C23-A8B7-B535836909FD}"/>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6BF95422-8D59-4D7D-8A3A-567874D21FAB}"/>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EBF9FE2-A961-431E-B7CD-BD03378AE729}"/>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8AA81202-4429-4410-BDBB-2702B08BF3C8}"/>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76707F46-5195-4129-B83B-26298F65E093}"/>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AEDE3EF5-B0FD-4D63-94EA-E2A152D3C97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D6C3C142-E5D5-414E-BB12-7FDD82769E74}"/>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C9434BF8-46E0-4C93-ABC3-2F9C2D9EC3F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39870066-B9E2-4DBE-9CA9-B4B234DFB905}"/>
            </a:ext>
          </a:extLst>
        </xdr:cNvPr>
        <xdr:cNvCxnSpPr/>
      </xdr:nvCxnSpPr>
      <xdr:spPr>
        <a:xfrm flipV="1">
          <a:off x="19509104" y="5716190"/>
          <a:ext cx="0" cy="127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96906E0D-DBD7-4103-B25F-2FB9EBC8EFF3}"/>
            </a:ext>
          </a:extLst>
        </xdr:cNvPr>
        <xdr:cNvSpPr txBox="1"/>
      </xdr:nvSpPr>
      <xdr:spPr>
        <a:xfrm>
          <a:off x="19547840" y="699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57F0AD03-C31A-4290-AC2E-5C92602B94B3}"/>
            </a:ext>
          </a:extLst>
        </xdr:cNvPr>
        <xdr:cNvCxnSpPr/>
      </xdr:nvCxnSpPr>
      <xdr:spPr>
        <a:xfrm>
          <a:off x="19443700" y="6994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B1CE843E-3608-4B2C-8D83-B2B95DF6CE45}"/>
            </a:ext>
          </a:extLst>
        </xdr:cNvPr>
        <xdr:cNvSpPr txBox="1"/>
      </xdr:nvSpPr>
      <xdr:spPr>
        <a:xfrm>
          <a:off x="19547840" y="54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18483BBB-0BCA-4827-972C-256C60C5125D}"/>
            </a:ext>
          </a:extLst>
        </xdr:cNvPr>
        <xdr:cNvCxnSpPr/>
      </xdr:nvCxnSpPr>
      <xdr:spPr>
        <a:xfrm>
          <a:off x="19443700" y="5716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3B4EC77A-9F06-48A2-ABB1-D339E07871D8}"/>
            </a:ext>
          </a:extLst>
        </xdr:cNvPr>
        <xdr:cNvSpPr txBox="1"/>
      </xdr:nvSpPr>
      <xdr:spPr>
        <a:xfrm>
          <a:off x="19547840" y="6452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F3D959ED-F93F-446B-9A97-B460DFAF7214}"/>
            </a:ext>
          </a:extLst>
        </xdr:cNvPr>
        <xdr:cNvSpPr/>
      </xdr:nvSpPr>
      <xdr:spPr>
        <a:xfrm>
          <a:off x="19458940" y="6474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440D7B4A-D949-442F-80FF-AC75EE8590D1}"/>
            </a:ext>
          </a:extLst>
        </xdr:cNvPr>
        <xdr:cNvSpPr/>
      </xdr:nvSpPr>
      <xdr:spPr>
        <a:xfrm>
          <a:off x="18735040" y="65397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B41A78DD-9994-4776-A335-9C8ECE8C9BDA}"/>
            </a:ext>
          </a:extLst>
        </xdr:cNvPr>
        <xdr:cNvSpPr/>
      </xdr:nvSpPr>
      <xdr:spPr>
        <a:xfrm>
          <a:off x="17937480" y="65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1EF9C554-963A-4401-A579-C6A2B434BF1F}"/>
            </a:ext>
          </a:extLst>
        </xdr:cNvPr>
        <xdr:cNvSpPr/>
      </xdr:nvSpPr>
      <xdr:spPr>
        <a:xfrm>
          <a:off x="17162780" y="65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CDE0DDAD-5730-408C-9968-5FED2927EA97}"/>
            </a:ext>
          </a:extLst>
        </xdr:cNvPr>
        <xdr:cNvSpPr/>
      </xdr:nvSpPr>
      <xdr:spPr>
        <a:xfrm>
          <a:off x="16388080" y="6602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FC8ED3F-E477-4459-A648-87959692DC5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3D06627-9AC4-4008-AFD0-D2C7F0A8E6E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9561A20-E866-4029-A436-71F33FE89B4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A1DBC90-16D7-4AE8-A324-8DA061C0AD9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A46E704-B7E8-4D7E-92A0-8F95C281A0B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86025</xdr:rowOff>
    </xdr:from>
    <xdr:to>
      <xdr:col>116</xdr:col>
      <xdr:colOff>114300</xdr:colOff>
      <xdr:row>39</xdr:row>
      <xdr:rowOff>16175</xdr:rowOff>
    </xdr:to>
    <xdr:sp macro="" textlink="">
      <xdr:nvSpPr>
        <xdr:cNvPr id="592" name="楕円 591">
          <a:extLst>
            <a:ext uri="{FF2B5EF4-FFF2-40B4-BE49-F238E27FC236}">
              <a16:creationId xmlns:a16="http://schemas.microsoft.com/office/drawing/2014/main" id="{47BB24B6-05EC-441A-A869-6BDD796B9E94}"/>
            </a:ext>
          </a:extLst>
        </xdr:cNvPr>
        <xdr:cNvSpPr/>
      </xdr:nvSpPr>
      <xdr:spPr>
        <a:xfrm>
          <a:off x="19458940" y="6456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108902</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31C9677-FC9A-4DBC-A18C-59697FF3EDBE}"/>
            </a:ext>
          </a:extLst>
        </xdr:cNvPr>
        <xdr:cNvSpPr txBox="1"/>
      </xdr:nvSpPr>
      <xdr:spPr>
        <a:xfrm>
          <a:off x="19547840" y="631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105680</xdr:rowOff>
    </xdr:from>
    <xdr:to>
      <xdr:col>112</xdr:col>
      <xdr:colOff>38100</xdr:colOff>
      <xdr:row>41</xdr:row>
      <xdr:rowOff>35830</xdr:rowOff>
    </xdr:to>
    <xdr:sp macro="" textlink="">
      <xdr:nvSpPr>
        <xdr:cNvPr id="594" name="楕円 593">
          <a:extLst>
            <a:ext uri="{FF2B5EF4-FFF2-40B4-BE49-F238E27FC236}">
              <a16:creationId xmlns:a16="http://schemas.microsoft.com/office/drawing/2014/main" id="{78F30EDB-83D4-4434-955C-A119FC594C44}"/>
            </a:ext>
          </a:extLst>
        </xdr:cNvPr>
        <xdr:cNvSpPr/>
      </xdr:nvSpPr>
      <xdr:spPr>
        <a:xfrm>
          <a:off x="18735040" y="6811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136825</xdr:rowOff>
    </xdr:from>
    <xdr:to>
      <xdr:col>116</xdr:col>
      <xdr:colOff>63500</xdr:colOff>
      <xdr:row>40</xdr:row>
      <xdr:rowOff>156480</xdr:rowOff>
    </xdr:to>
    <xdr:cxnSp macro="">
      <xdr:nvCxnSpPr>
        <xdr:cNvPr id="595" name="直線コネクタ 594">
          <a:extLst>
            <a:ext uri="{FF2B5EF4-FFF2-40B4-BE49-F238E27FC236}">
              <a16:creationId xmlns:a16="http://schemas.microsoft.com/office/drawing/2014/main" id="{76B97713-E7A3-4E86-A739-2F913ADF9E50}"/>
            </a:ext>
          </a:extLst>
        </xdr:cNvPr>
        <xdr:cNvCxnSpPr/>
      </xdr:nvCxnSpPr>
      <xdr:spPr>
        <a:xfrm flipV="1">
          <a:off x="18778220" y="6507145"/>
          <a:ext cx="731520" cy="35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108363</xdr:rowOff>
    </xdr:from>
    <xdr:to>
      <xdr:col>107</xdr:col>
      <xdr:colOff>101600</xdr:colOff>
      <xdr:row>41</xdr:row>
      <xdr:rowOff>38513</xdr:rowOff>
    </xdr:to>
    <xdr:sp macro="" textlink="">
      <xdr:nvSpPr>
        <xdr:cNvPr id="596" name="楕円 595">
          <a:extLst>
            <a:ext uri="{FF2B5EF4-FFF2-40B4-BE49-F238E27FC236}">
              <a16:creationId xmlns:a16="http://schemas.microsoft.com/office/drawing/2014/main" id="{63C091FC-9C7D-4CFF-9657-B500D30F8676}"/>
            </a:ext>
          </a:extLst>
        </xdr:cNvPr>
        <xdr:cNvSpPr/>
      </xdr:nvSpPr>
      <xdr:spPr>
        <a:xfrm>
          <a:off x="17937480" y="6813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156480</xdr:rowOff>
    </xdr:from>
    <xdr:to>
      <xdr:col>111</xdr:col>
      <xdr:colOff>177800</xdr:colOff>
      <xdr:row>40</xdr:row>
      <xdr:rowOff>159163</xdr:rowOff>
    </xdr:to>
    <xdr:cxnSp macro="">
      <xdr:nvCxnSpPr>
        <xdr:cNvPr id="597" name="直線コネクタ 596">
          <a:extLst>
            <a:ext uri="{FF2B5EF4-FFF2-40B4-BE49-F238E27FC236}">
              <a16:creationId xmlns:a16="http://schemas.microsoft.com/office/drawing/2014/main" id="{05D7A5BB-DAFE-429D-8620-166669C210D3}"/>
            </a:ext>
          </a:extLst>
        </xdr:cNvPr>
        <xdr:cNvCxnSpPr/>
      </xdr:nvCxnSpPr>
      <xdr:spPr>
        <a:xfrm flipV="1">
          <a:off x="17988280" y="6862080"/>
          <a:ext cx="78994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113644</xdr:rowOff>
    </xdr:from>
    <xdr:to>
      <xdr:col>102</xdr:col>
      <xdr:colOff>165100</xdr:colOff>
      <xdr:row>41</xdr:row>
      <xdr:rowOff>43794</xdr:rowOff>
    </xdr:to>
    <xdr:sp macro="" textlink="">
      <xdr:nvSpPr>
        <xdr:cNvPr id="598" name="楕円 597">
          <a:extLst>
            <a:ext uri="{FF2B5EF4-FFF2-40B4-BE49-F238E27FC236}">
              <a16:creationId xmlns:a16="http://schemas.microsoft.com/office/drawing/2014/main" id="{1B78C469-AFC4-4945-B064-E60DAE4486B4}"/>
            </a:ext>
          </a:extLst>
        </xdr:cNvPr>
        <xdr:cNvSpPr/>
      </xdr:nvSpPr>
      <xdr:spPr>
        <a:xfrm>
          <a:off x="17162780" y="6819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159163</xdr:rowOff>
    </xdr:from>
    <xdr:to>
      <xdr:col>107</xdr:col>
      <xdr:colOff>50800</xdr:colOff>
      <xdr:row>40</xdr:row>
      <xdr:rowOff>164444</xdr:rowOff>
    </xdr:to>
    <xdr:cxnSp macro="">
      <xdr:nvCxnSpPr>
        <xdr:cNvPr id="599" name="直線コネクタ 598">
          <a:extLst>
            <a:ext uri="{FF2B5EF4-FFF2-40B4-BE49-F238E27FC236}">
              <a16:creationId xmlns:a16="http://schemas.microsoft.com/office/drawing/2014/main" id="{E1DE9020-BC33-40B7-9591-C8241583ACF3}"/>
            </a:ext>
          </a:extLst>
        </xdr:cNvPr>
        <xdr:cNvCxnSpPr/>
      </xdr:nvCxnSpPr>
      <xdr:spPr>
        <a:xfrm flipV="1">
          <a:off x="17213580" y="6864763"/>
          <a:ext cx="7747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113850</xdr:rowOff>
    </xdr:from>
    <xdr:to>
      <xdr:col>98</xdr:col>
      <xdr:colOff>38100</xdr:colOff>
      <xdr:row>41</xdr:row>
      <xdr:rowOff>44000</xdr:rowOff>
    </xdr:to>
    <xdr:sp macro="" textlink="">
      <xdr:nvSpPr>
        <xdr:cNvPr id="600" name="楕円 599">
          <a:extLst>
            <a:ext uri="{FF2B5EF4-FFF2-40B4-BE49-F238E27FC236}">
              <a16:creationId xmlns:a16="http://schemas.microsoft.com/office/drawing/2014/main" id="{022A73E8-10B2-4A3F-A481-F5695AAACE43}"/>
            </a:ext>
          </a:extLst>
        </xdr:cNvPr>
        <xdr:cNvSpPr/>
      </xdr:nvSpPr>
      <xdr:spPr>
        <a:xfrm>
          <a:off x="16388080" y="6819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164444</xdr:rowOff>
    </xdr:from>
    <xdr:to>
      <xdr:col>102</xdr:col>
      <xdr:colOff>114300</xdr:colOff>
      <xdr:row>40</xdr:row>
      <xdr:rowOff>164650</xdr:rowOff>
    </xdr:to>
    <xdr:cxnSp macro="">
      <xdr:nvCxnSpPr>
        <xdr:cNvPr id="601" name="直線コネクタ 600">
          <a:extLst>
            <a:ext uri="{FF2B5EF4-FFF2-40B4-BE49-F238E27FC236}">
              <a16:creationId xmlns:a16="http://schemas.microsoft.com/office/drawing/2014/main" id="{C24FD85F-7487-4D52-B706-1D18D6E414C2}"/>
            </a:ext>
          </a:extLst>
        </xdr:cNvPr>
        <xdr:cNvCxnSpPr/>
      </xdr:nvCxnSpPr>
      <xdr:spPr>
        <a:xfrm flipV="1">
          <a:off x="16431260" y="6870044"/>
          <a:ext cx="78232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E0CFA8A4-3A7E-48D7-AA0D-0BDE64BF42C4}"/>
            </a:ext>
          </a:extLst>
        </xdr:cNvPr>
        <xdr:cNvSpPr txBox="1"/>
      </xdr:nvSpPr>
      <xdr:spPr>
        <a:xfrm>
          <a:off x="18528811" y="63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56F44D5D-FEBD-4E1F-9B34-E3D87E1CB703}"/>
            </a:ext>
          </a:extLst>
        </xdr:cNvPr>
        <xdr:cNvSpPr txBox="1"/>
      </xdr:nvSpPr>
      <xdr:spPr>
        <a:xfrm>
          <a:off x="17766811" y="63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F5486606-3291-4F4C-89C2-DE0AB7A4DDF7}"/>
            </a:ext>
          </a:extLst>
        </xdr:cNvPr>
        <xdr:cNvSpPr txBox="1"/>
      </xdr:nvSpPr>
      <xdr:spPr>
        <a:xfrm>
          <a:off x="16969251" y="63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697F0DC0-4DC2-412B-9B63-EA35CAFB0CE3}"/>
            </a:ext>
          </a:extLst>
        </xdr:cNvPr>
        <xdr:cNvSpPr txBox="1"/>
      </xdr:nvSpPr>
      <xdr:spPr>
        <a:xfrm>
          <a:off x="1619455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26957</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8D63759-5647-4F7C-845D-D7231D903FCD}"/>
            </a:ext>
          </a:extLst>
        </xdr:cNvPr>
        <xdr:cNvSpPr txBox="1"/>
      </xdr:nvSpPr>
      <xdr:spPr>
        <a:xfrm>
          <a:off x="18528811" y="69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29640</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7EE7F6E5-373C-4E29-9847-CD0A0AACBE9E}"/>
            </a:ext>
          </a:extLst>
        </xdr:cNvPr>
        <xdr:cNvSpPr txBox="1"/>
      </xdr:nvSpPr>
      <xdr:spPr>
        <a:xfrm>
          <a:off x="17766811" y="69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34921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FEEF7832-ADE7-4BD4-821C-7FBBD5D5AD1D}"/>
            </a:ext>
          </a:extLst>
        </xdr:cNvPr>
        <xdr:cNvSpPr txBox="1"/>
      </xdr:nvSpPr>
      <xdr:spPr>
        <a:xfrm>
          <a:off x="16969251" y="690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35127</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674E8E8A-DD24-4287-ABE8-DE74DE8DCB61}"/>
            </a:ext>
          </a:extLst>
        </xdr:cNvPr>
        <xdr:cNvSpPr txBox="1"/>
      </xdr:nvSpPr>
      <xdr:spPr>
        <a:xfrm>
          <a:off x="16194551" y="69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C2B211CD-AC56-48EE-8478-534C131193A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74FC06C9-4BEA-4D9E-95DE-6319C9EF697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176293E9-2FE4-4378-9300-ADDF1C54A66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16DBA7BF-2D0F-417B-8C19-1894A307257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73D376A-B1AC-437E-84AF-4F7B0DA9364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40F88505-01F8-4E71-A1F5-D21D6F91B9D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2094E44B-2FBA-4AEA-BB62-D351E260171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5B7FD10F-0D4D-4665-BE79-74191639B08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5A90455A-FCE1-4A4D-96A6-4BCD170A19E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A41C548-9F6B-4D2F-A92A-42CA067E6A6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70A40556-FAA5-458B-8624-3D2EE194CEA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9B86A033-FB1E-4828-B344-4A30851FA172}"/>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DE763E0F-546B-4AE0-A889-1CA7FABA2156}"/>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5D88EC5D-E299-4D96-AB8E-0FBEB3BFCC69}"/>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395C99D2-F165-4C2F-BE54-39386BE82705}"/>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C6C54168-85CF-482B-9B5D-287F30A3503C}"/>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3FA93F38-6915-48E3-8F68-FB12868E72A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72488D9C-5613-4C11-9221-934753617AB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F309934C-9FFD-4035-BB68-942CF621E6C7}"/>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AC577FA9-8DFF-4094-92E6-2675DEE2FA72}"/>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40C9CEBD-FBD6-4C7E-A721-BF9EA7581C78}"/>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CEDAC0C6-357D-4730-8A77-72B5A216FE1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4A8FDBF3-7C70-4F31-AF7E-8FAA22116667}"/>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CD9DE3E9-645F-4C1C-A56B-0B0BB59BB19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0F531D64-C4FC-46F9-AB0E-1FEE237EDA0F}"/>
            </a:ext>
          </a:extLst>
        </xdr:cNvPr>
        <xdr:cNvCxnSpPr/>
      </xdr:nvCxnSpPr>
      <xdr:spPr>
        <a:xfrm flipV="1">
          <a:off x="14375764" y="933640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D5A757BB-37A0-43DB-8B29-B50E76315917}"/>
            </a:ext>
          </a:extLst>
        </xdr:cNvPr>
        <xdr:cNvSpPr txBox="1"/>
      </xdr:nvSpPr>
      <xdr:spPr>
        <a:xfrm>
          <a:off x="144145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C337D2F2-D92B-41F5-841A-88C286B9B716}"/>
            </a:ext>
          </a:extLst>
        </xdr:cNvPr>
        <xdr:cNvCxnSpPr/>
      </xdr:nvCxnSpPr>
      <xdr:spPr>
        <a:xfrm>
          <a:off x="14287500" y="1077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36F7243F-B992-4EC6-B601-DBFA5813A158}"/>
            </a:ext>
          </a:extLst>
        </xdr:cNvPr>
        <xdr:cNvSpPr txBox="1"/>
      </xdr:nvSpPr>
      <xdr:spPr>
        <a:xfrm>
          <a:off x="14414500" y="911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FDBD62D6-0F91-47BE-82EA-CFEB210F85D8}"/>
            </a:ext>
          </a:extLst>
        </xdr:cNvPr>
        <xdr:cNvCxnSpPr/>
      </xdr:nvCxnSpPr>
      <xdr:spPr>
        <a:xfrm>
          <a:off x="14287500" y="933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8D0426BF-9031-448B-A54D-B06C1AEFA30E}"/>
            </a:ext>
          </a:extLst>
        </xdr:cNvPr>
        <xdr:cNvSpPr txBox="1"/>
      </xdr:nvSpPr>
      <xdr:spPr>
        <a:xfrm>
          <a:off x="14414500" y="982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5C540C53-5B63-44DB-8E24-85D97CEC6B9D}"/>
            </a:ext>
          </a:extLst>
        </xdr:cNvPr>
        <xdr:cNvSpPr/>
      </xdr:nvSpPr>
      <xdr:spPr>
        <a:xfrm>
          <a:off x="14325600" y="98513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9AA91785-BC4E-4A80-804A-8D3610CB42E9}"/>
            </a:ext>
          </a:extLst>
        </xdr:cNvPr>
        <xdr:cNvSpPr/>
      </xdr:nvSpPr>
      <xdr:spPr>
        <a:xfrm>
          <a:off x="1357884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E02007A5-08C3-42BD-864C-58B81C0261B3}"/>
            </a:ext>
          </a:extLst>
        </xdr:cNvPr>
        <xdr:cNvSpPr/>
      </xdr:nvSpPr>
      <xdr:spPr>
        <a:xfrm>
          <a:off x="1280414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A477D808-3A61-497B-9554-C8E1AEA907F2}"/>
            </a:ext>
          </a:extLst>
        </xdr:cNvPr>
        <xdr:cNvSpPr/>
      </xdr:nvSpPr>
      <xdr:spPr>
        <a:xfrm>
          <a:off x="12029440" y="977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2D2AC59B-B8FA-40BE-9D00-793DB852D42A}"/>
            </a:ext>
          </a:extLst>
        </xdr:cNvPr>
        <xdr:cNvSpPr/>
      </xdr:nvSpPr>
      <xdr:spPr>
        <a:xfrm>
          <a:off x="1123188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5FA0DF6-5870-4CAB-9019-42959695BC2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4094E98-3027-4ECB-8F7B-BB7E40A669B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6EA757D-D4C7-4274-AF7D-228CB4B7820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67DBC16-2E11-4EC0-972F-96E455CADDF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3A56C7E-884A-477E-A5E9-BC37BF73A5E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84455</xdr:rowOff>
    </xdr:from>
    <xdr:to>
      <xdr:col>85</xdr:col>
      <xdr:colOff>177800</xdr:colOff>
      <xdr:row>58</xdr:row>
      <xdr:rowOff>14605</xdr:rowOff>
    </xdr:to>
    <xdr:sp macro="" textlink="">
      <xdr:nvSpPr>
        <xdr:cNvPr id="650" name="楕円 649">
          <a:extLst>
            <a:ext uri="{FF2B5EF4-FFF2-40B4-BE49-F238E27FC236}">
              <a16:creationId xmlns:a16="http://schemas.microsoft.com/office/drawing/2014/main" id="{270DC022-AA0A-47EC-816A-ADA3D83C1C79}"/>
            </a:ext>
          </a:extLst>
        </xdr:cNvPr>
        <xdr:cNvSpPr/>
      </xdr:nvSpPr>
      <xdr:spPr>
        <a:xfrm>
          <a:off x="14325600" y="96399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107332</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3AF96A90-8D6C-490B-8DF7-570CCDB94CE8}"/>
            </a:ext>
          </a:extLst>
        </xdr:cNvPr>
        <xdr:cNvSpPr txBox="1"/>
      </xdr:nvSpPr>
      <xdr:spPr>
        <a:xfrm>
          <a:off x="14414500"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156845</xdr:rowOff>
    </xdr:from>
    <xdr:to>
      <xdr:col>81</xdr:col>
      <xdr:colOff>101600</xdr:colOff>
      <xdr:row>58</xdr:row>
      <xdr:rowOff>86995</xdr:rowOff>
    </xdr:to>
    <xdr:sp macro="" textlink="">
      <xdr:nvSpPr>
        <xdr:cNvPr id="652" name="楕円 651">
          <a:extLst>
            <a:ext uri="{FF2B5EF4-FFF2-40B4-BE49-F238E27FC236}">
              <a16:creationId xmlns:a16="http://schemas.microsoft.com/office/drawing/2014/main" id="{E8165C7B-A051-42F6-B0AE-F64810538B87}"/>
            </a:ext>
          </a:extLst>
        </xdr:cNvPr>
        <xdr:cNvSpPr/>
      </xdr:nvSpPr>
      <xdr:spPr>
        <a:xfrm>
          <a:off x="13578840" y="9712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135255</xdr:rowOff>
    </xdr:from>
    <xdr:to>
      <xdr:col>85</xdr:col>
      <xdr:colOff>127000</xdr:colOff>
      <xdr:row>58</xdr:row>
      <xdr:rowOff>36195</xdr:rowOff>
    </xdr:to>
    <xdr:cxnSp macro="">
      <xdr:nvCxnSpPr>
        <xdr:cNvPr id="653" name="直線コネクタ 652">
          <a:extLst>
            <a:ext uri="{FF2B5EF4-FFF2-40B4-BE49-F238E27FC236}">
              <a16:creationId xmlns:a16="http://schemas.microsoft.com/office/drawing/2014/main" id="{F15C1787-C556-4F4C-BE89-93209ECFDE96}"/>
            </a:ext>
          </a:extLst>
        </xdr:cNvPr>
        <xdr:cNvCxnSpPr/>
      </xdr:nvCxnSpPr>
      <xdr:spPr>
        <a:xfrm flipV="1">
          <a:off x="13629640" y="9690735"/>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114935</xdr:rowOff>
    </xdr:from>
    <xdr:to>
      <xdr:col>76</xdr:col>
      <xdr:colOff>165100</xdr:colOff>
      <xdr:row>58</xdr:row>
      <xdr:rowOff>45085</xdr:rowOff>
    </xdr:to>
    <xdr:sp macro="" textlink="">
      <xdr:nvSpPr>
        <xdr:cNvPr id="654" name="楕円 653">
          <a:extLst>
            <a:ext uri="{FF2B5EF4-FFF2-40B4-BE49-F238E27FC236}">
              <a16:creationId xmlns:a16="http://schemas.microsoft.com/office/drawing/2014/main" id="{ED1D1B55-3CCB-4991-95FB-7A2EAB244BDD}"/>
            </a:ext>
          </a:extLst>
        </xdr:cNvPr>
        <xdr:cNvSpPr/>
      </xdr:nvSpPr>
      <xdr:spPr>
        <a:xfrm>
          <a:off x="12804140" y="9670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165735</xdr:rowOff>
    </xdr:from>
    <xdr:to>
      <xdr:col>81</xdr:col>
      <xdr:colOff>50800</xdr:colOff>
      <xdr:row>58</xdr:row>
      <xdr:rowOff>36195</xdr:rowOff>
    </xdr:to>
    <xdr:cxnSp macro="">
      <xdr:nvCxnSpPr>
        <xdr:cNvPr id="655" name="直線コネクタ 654">
          <a:extLst>
            <a:ext uri="{FF2B5EF4-FFF2-40B4-BE49-F238E27FC236}">
              <a16:creationId xmlns:a16="http://schemas.microsoft.com/office/drawing/2014/main" id="{59A900BD-92D7-4577-B4F8-2713F3D2283D}"/>
            </a:ext>
          </a:extLst>
        </xdr:cNvPr>
        <xdr:cNvCxnSpPr/>
      </xdr:nvCxnSpPr>
      <xdr:spPr>
        <a:xfrm>
          <a:off x="12854940" y="97212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73025</xdr:rowOff>
    </xdr:from>
    <xdr:to>
      <xdr:col>72</xdr:col>
      <xdr:colOff>38100</xdr:colOff>
      <xdr:row>58</xdr:row>
      <xdr:rowOff>3175</xdr:rowOff>
    </xdr:to>
    <xdr:sp macro="" textlink="">
      <xdr:nvSpPr>
        <xdr:cNvPr id="656" name="楕円 655">
          <a:extLst>
            <a:ext uri="{FF2B5EF4-FFF2-40B4-BE49-F238E27FC236}">
              <a16:creationId xmlns:a16="http://schemas.microsoft.com/office/drawing/2014/main" id="{2C7A6169-1088-4B24-BA48-1725CC2C3CD6}"/>
            </a:ext>
          </a:extLst>
        </xdr:cNvPr>
        <xdr:cNvSpPr/>
      </xdr:nvSpPr>
      <xdr:spPr>
        <a:xfrm>
          <a:off x="12029440" y="9628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123825</xdr:rowOff>
    </xdr:from>
    <xdr:to>
      <xdr:col>76</xdr:col>
      <xdr:colOff>114300</xdr:colOff>
      <xdr:row>57</xdr:row>
      <xdr:rowOff>165735</xdr:rowOff>
    </xdr:to>
    <xdr:cxnSp macro="">
      <xdr:nvCxnSpPr>
        <xdr:cNvPr id="657" name="直線コネクタ 656">
          <a:extLst>
            <a:ext uri="{FF2B5EF4-FFF2-40B4-BE49-F238E27FC236}">
              <a16:creationId xmlns:a16="http://schemas.microsoft.com/office/drawing/2014/main" id="{292F241C-677F-4F4E-A019-9589AA4302A6}"/>
            </a:ext>
          </a:extLst>
        </xdr:cNvPr>
        <xdr:cNvCxnSpPr/>
      </xdr:nvCxnSpPr>
      <xdr:spPr>
        <a:xfrm>
          <a:off x="12072620" y="967930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31115</xdr:rowOff>
    </xdr:from>
    <xdr:to>
      <xdr:col>67</xdr:col>
      <xdr:colOff>101600</xdr:colOff>
      <xdr:row>57</xdr:row>
      <xdr:rowOff>132715</xdr:rowOff>
    </xdr:to>
    <xdr:sp macro="" textlink="">
      <xdr:nvSpPr>
        <xdr:cNvPr id="658" name="楕円 657">
          <a:extLst>
            <a:ext uri="{FF2B5EF4-FFF2-40B4-BE49-F238E27FC236}">
              <a16:creationId xmlns:a16="http://schemas.microsoft.com/office/drawing/2014/main" id="{EE7AC5FA-0363-465F-9665-A977731CEC5E}"/>
            </a:ext>
          </a:extLst>
        </xdr:cNvPr>
        <xdr:cNvSpPr/>
      </xdr:nvSpPr>
      <xdr:spPr>
        <a:xfrm>
          <a:off x="1123188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81915</xdr:rowOff>
    </xdr:from>
    <xdr:to>
      <xdr:col>71</xdr:col>
      <xdr:colOff>177800</xdr:colOff>
      <xdr:row>57</xdr:row>
      <xdr:rowOff>123825</xdr:rowOff>
    </xdr:to>
    <xdr:cxnSp macro="">
      <xdr:nvCxnSpPr>
        <xdr:cNvPr id="659" name="直線コネクタ 658">
          <a:extLst>
            <a:ext uri="{FF2B5EF4-FFF2-40B4-BE49-F238E27FC236}">
              <a16:creationId xmlns:a16="http://schemas.microsoft.com/office/drawing/2014/main" id="{B1703BB9-9BDB-4F6C-88CF-D58C4A0E4D51}"/>
            </a:ext>
          </a:extLst>
        </xdr:cNvPr>
        <xdr:cNvCxnSpPr/>
      </xdr:nvCxnSpPr>
      <xdr:spPr>
        <a:xfrm>
          <a:off x="11282680" y="963739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1D915546-826F-4FB9-A53D-6BA49E66EE08}"/>
            </a:ext>
          </a:extLst>
        </xdr:cNvPr>
        <xdr:cNvSpPr txBox="1"/>
      </xdr:nvSpPr>
      <xdr:spPr>
        <a:xfrm>
          <a:off x="13437244" y="985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280DB28B-B2E6-44DB-8A9B-B59209D7362D}"/>
            </a:ext>
          </a:extLst>
        </xdr:cNvPr>
        <xdr:cNvSpPr txBox="1"/>
      </xdr:nvSpPr>
      <xdr:spPr>
        <a:xfrm>
          <a:off x="12675244" y="988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EE1DB8F0-7BA6-4E4C-B3AF-B88CB36E92FF}"/>
            </a:ext>
          </a:extLst>
        </xdr:cNvPr>
        <xdr:cNvSpPr txBox="1"/>
      </xdr:nvSpPr>
      <xdr:spPr>
        <a:xfrm>
          <a:off x="11900544" y="986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BE881DFC-A5DE-4FC8-8A82-0ACEB4F03820}"/>
            </a:ext>
          </a:extLst>
        </xdr:cNvPr>
        <xdr:cNvSpPr txBox="1"/>
      </xdr:nvSpPr>
      <xdr:spPr>
        <a:xfrm>
          <a:off x="11102984"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103522</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2701A801-0565-4F4F-8461-EA21CA3F9DC0}"/>
            </a:ext>
          </a:extLst>
        </xdr:cNvPr>
        <xdr:cNvSpPr txBox="1"/>
      </xdr:nvSpPr>
      <xdr:spPr>
        <a:xfrm>
          <a:off x="134372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61612</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C1210023-579D-4691-A3C1-E887F9DB14DE}"/>
            </a:ext>
          </a:extLst>
        </xdr:cNvPr>
        <xdr:cNvSpPr txBox="1"/>
      </xdr:nvSpPr>
      <xdr:spPr>
        <a:xfrm>
          <a:off x="126752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19702</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CB5AB467-43E4-4711-8653-1580EA43186B}"/>
            </a:ext>
          </a:extLst>
        </xdr:cNvPr>
        <xdr:cNvSpPr txBox="1"/>
      </xdr:nvSpPr>
      <xdr:spPr>
        <a:xfrm>
          <a:off x="119005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149242</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8F1F9823-7474-45AD-AC12-729F4CFA48DD}"/>
            </a:ext>
          </a:extLst>
        </xdr:cNvPr>
        <xdr:cNvSpPr txBox="1"/>
      </xdr:nvSpPr>
      <xdr:spPr>
        <a:xfrm>
          <a:off x="11102984"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F4FF12BD-A12F-41F9-80B0-8464FA57591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FBDF5E96-E2BA-4491-B458-B564073240F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E31F5A73-279C-42B9-AD31-8F8D8F53B4A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E85C9EB4-B2CD-427F-BEB2-680F76FA682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84300FA4-1758-41E4-9435-D0E92F02535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D513EDD9-9211-4ACE-A5CA-BD3091DFA70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74D4973D-76A4-43CC-BDD4-2F5D1DA3012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BBF669D6-4B19-422C-8B6A-8FDD5AF1CA4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A6AE0F92-65A2-4555-9213-1B315F76D99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28280ED0-96FD-4209-B6BF-FDDF9913ACC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20E212E5-8710-4AF1-AB57-9B2253E405F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8D1DE944-2F53-4979-9884-76B3CA4FC857}"/>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C4E0011A-9B2E-46CF-8A24-8B01254D61CC}"/>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9FAABC62-C99D-4FE3-9868-D3B354D61B4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1B9CB5AD-1E2E-4676-98F0-EE9EC03CF1F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1275B57F-5A1A-48CF-9B18-01BC6B6D52E1}"/>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5683A582-2CFF-4051-A6CE-0230BD33FB2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77F50C38-4AD6-4782-9958-5D2E0BF6DB12}"/>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D817FFA8-4E58-465B-8DB5-11DCA38CD72C}"/>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B6B432E6-9ABC-4D74-A51D-AA6E97806A8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59FF15F1-1085-48C7-9EDD-D7A0B6F6D72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372D636F-57B8-47C2-943B-AF2A832896A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C543576A-2921-47A0-9DDE-2C33D19810CE}"/>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6CBF1185-15C8-4FFF-B557-928D7F64109B}"/>
            </a:ext>
          </a:extLst>
        </xdr:cNvPr>
        <xdr:cNvCxnSpPr/>
      </xdr:nvCxnSpPr>
      <xdr:spPr>
        <a:xfrm flipV="1">
          <a:off x="19509104" y="942594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5D317677-17EF-4087-A80B-8EB09C7E653A}"/>
            </a:ext>
          </a:extLst>
        </xdr:cNvPr>
        <xdr:cNvSpPr txBox="1"/>
      </xdr:nvSpPr>
      <xdr:spPr>
        <a:xfrm>
          <a:off x="1954784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146125C8-B651-4C26-A1F5-379606F43849}"/>
            </a:ext>
          </a:extLst>
        </xdr:cNvPr>
        <xdr:cNvCxnSpPr/>
      </xdr:nvCxnSpPr>
      <xdr:spPr>
        <a:xfrm>
          <a:off x="1944370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E8F9225D-8920-404E-A2CD-396DFE133C64}"/>
            </a:ext>
          </a:extLst>
        </xdr:cNvPr>
        <xdr:cNvSpPr txBox="1"/>
      </xdr:nvSpPr>
      <xdr:spPr>
        <a:xfrm>
          <a:off x="1954784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06B8121F-F094-42CC-9AC1-D48EAB2FDCA1}"/>
            </a:ext>
          </a:extLst>
        </xdr:cNvPr>
        <xdr:cNvCxnSpPr/>
      </xdr:nvCxnSpPr>
      <xdr:spPr>
        <a:xfrm>
          <a:off x="194437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E43D9748-3260-4D8D-81D2-CBDBCAA1DDCB}"/>
            </a:ext>
          </a:extLst>
        </xdr:cNvPr>
        <xdr:cNvSpPr txBox="1"/>
      </xdr:nvSpPr>
      <xdr:spPr>
        <a:xfrm>
          <a:off x="1954784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596BAF79-8D74-4CF7-8982-43C4FCDB2B48}"/>
            </a:ext>
          </a:extLst>
        </xdr:cNvPr>
        <xdr:cNvSpPr/>
      </xdr:nvSpPr>
      <xdr:spPr>
        <a:xfrm>
          <a:off x="1945894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BEEB4256-2BF4-4CF3-8179-EB43A930923A}"/>
            </a:ext>
          </a:extLst>
        </xdr:cNvPr>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04CB6650-CD8B-43FF-88F4-D7B20C7A16A4}"/>
            </a:ext>
          </a:extLst>
        </xdr:cNvPr>
        <xdr:cNvSpPr/>
      </xdr:nvSpPr>
      <xdr:spPr>
        <a:xfrm>
          <a:off x="1793748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6E182834-5D77-4C81-99D8-1381606D63FE}"/>
            </a:ext>
          </a:extLst>
        </xdr:cNvPr>
        <xdr:cNvSpPr/>
      </xdr:nvSpPr>
      <xdr:spPr>
        <a:xfrm>
          <a:off x="171627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827337A7-5218-48A2-870B-2AAFAA0E7BBB}"/>
            </a:ext>
          </a:extLst>
        </xdr:cNvPr>
        <xdr:cNvSpPr/>
      </xdr:nvSpPr>
      <xdr:spPr>
        <a:xfrm>
          <a:off x="1638808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65A2638-FFE9-49E3-97C9-1BC25A05912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437F1D0-F2B5-48E3-BF4F-5588D640CA7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C3BBC26-2B43-4B77-9734-6B69ED38614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02DC32B-A37D-4E68-89FF-50F6EA046E1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0175D02-B61E-4076-AEE0-653068E65A5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707" name="楕円 706">
          <a:extLst>
            <a:ext uri="{FF2B5EF4-FFF2-40B4-BE49-F238E27FC236}">
              <a16:creationId xmlns:a16="http://schemas.microsoft.com/office/drawing/2014/main" id="{45CF547A-2898-428E-A50E-B4ACF72C79D3}"/>
            </a:ext>
          </a:extLst>
        </xdr:cNvPr>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38DB708D-F4F1-4D1F-956B-352AB8CC37D5}"/>
            </a:ext>
          </a:extLst>
        </xdr:cNvPr>
        <xdr:cNvSpPr txBox="1"/>
      </xdr:nvSpPr>
      <xdr:spPr>
        <a:xfrm>
          <a:off x="19547840"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9" name="楕円 708">
          <a:extLst>
            <a:ext uri="{FF2B5EF4-FFF2-40B4-BE49-F238E27FC236}">
              <a16:creationId xmlns:a16="http://schemas.microsoft.com/office/drawing/2014/main" id="{8892AC81-A0F2-46A7-908D-FBB40881B95D}"/>
            </a:ext>
          </a:extLst>
        </xdr:cNvPr>
        <xdr:cNvSpPr/>
      </xdr:nvSpPr>
      <xdr:spPr>
        <a:xfrm>
          <a:off x="18735040" y="1039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63</xdr:row>
      <xdr:rowOff>34290</xdr:rowOff>
    </xdr:to>
    <xdr:cxnSp macro="">
      <xdr:nvCxnSpPr>
        <xdr:cNvPr id="710" name="直線コネクタ 709">
          <a:extLst>
            <a:ext uri="{FF2B5EF4-FFF2-40B4-BE49-F238E27FC236}">
              <a16:creationId xmlns:a16="http://schemas.microsoft.com/office/drawing/2014/main" id="{DFEF2922-D3C6-4700-A1FB-CB01CE1D2E31}"/>
            </a:ext>
          </a:extLst>
        </xdr:cNvPr>
        <xdr:cNvCxnSpPr/>
      </xdr:nvCxnSpPr>
      <xdr:spPr>
        <a:xfrm>
          <a:off x="18778220" y="10439400"/>
          <a:ext cx="73152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711" name="楕円 710">
          <a:extLst>
            <a:ext uri="{FF2B5EF4-FFF2-40B4-BE49-F238E27FC236}">
              <a16:creationId xmlns:a16="http://schemas.microsoft.com/office/drawing/2014/main" id="{FC80A8AD-C3A0-4254-8302-CD226F5A8D4A}"/>
            </a:ext>
          </a:extLst>
        </xdr:cNvPr>
        <xdr:cNvSpPr/>
      </xdr:nvSpPr>
      <xdr:spPr>
        <a:xfrm>
          <a:off x="1793748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53340</xdr:rowOff>
    </xdr:to>
    <xdr:cxnSp macro="">
      <xdr:nvCxnSpPr>
        <xdr:cNvPr id="712" name="直線コネクタ 711">
          <a:extLst>
            <a:ext uri="{FF2B5EF4-FFF2-40B4-BE49-F238E27FC236}">
              <a16:creationId xmlns:a16="http://schemas.microsoft.com/office/drawing/2014/main" id="{861B5185-C94B-4C27-ADBE-9262A1D16693}"/>
            </a:ext>
          </a:extLst>
        </xdr:cNvPr>
        <xdr:cNvCxnSpPr/>
      </xdr:nvCxnSpPr>
      <xdr:spPr>
        <a:xfrm flipV="1">
          <a:off x="17988280" y="104394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713" name="楕円 712">
          <a:extLst>
            <a:ext uri="{FF2B5EF4-FFF2-40B4-BE49-F238E27FC236}">
              <a16:creationId xmlns:a16="http://schemas.microsoft.com/office/drawing/2014/main" id="{4C15A501-C900-413B-B516-D99F8C6F3209}"/>
            </a:ext>
          </a:extLst>
        </xdr:cNvPr>
        <xdr:cNvSpPr/>
      </xdr:nvSpPr>
      <xdr:spPr>
        <a:xfrm>
          <a:off x="1716278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62</xdr:row>
      <xdr:rowOff>53340</xdr:rowOff>
    </xdr:to>
    <xdr:cxnSp macro="">
      <xdr:nvCxnSpPr>
        <xdr:cNvPr id="714" name="直線コネクタ 713">
          <a:extLst>
            <a:ext uri="{FF2B5EF4-FFF2-40B4-BE49-F238E27FC236}">
              <a16:creationId xmlns:a16="http://schemas.microsoft.com/office/drawing/2014/main" id="{BB5656B5-022F-479A-8FA0-468A706018DD}"/>
            </a:ext>
          </a:extLst>
        </xdr:cNvPr>
        <xdr:cNvCxnSpPr/>
      </xdr:nvCxnSpPr>
      <xdr:spPr>
        <a:xfrm>
          <a:off x="17213580" y="10447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xdr:rowOff>
    </xdr:from>
    <xdr:to>
      <xdr:col>98</xdr:col>
      <xdr:colOff>38100</xdr:colOff>
      <xdr:row>62</xdr:row>
      <xdr:rowOff>104140</xdr:rowOff>
    </xdr:to>
    <xdr:sp macro="" textlink="">
      <xdr:nvSpPr>
        <xdr:cNvPr id="715" name="楕円 714">
          <a:extLst>
            <a:ext uri="{FF2B5EF4-FFF2-40B4-BE49-F238E27FC236}">
              <a16:creationId xmlns:a16="http://schemas.microsoft.com/office/drawing/2014/main" id="{AC647F29-127A-471D-A67E-589DF7568B71}"/>
            </a:ext>
          </a:extLst>
        </xdr:cNvPr>
        <xdr:cNvSpPr/>
      </xdr:nvSpPr>
      <xdr:spPr>
        <a:xfrm>
          <a:off x="16388080" y="10396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53340</xdr:rowOff>
    </xdr:from>
    <xdr:to>
      <xdr:col>102</xdr:col>
      <xdr:colOff>114300</xdr:colOff>
      <xdr:row>62</xdr:row>
      <xdr:rowOff>53340</xdr:rowOff>
    </xdr:to>
    <xdr:cxnSp macro="">
      <xdr:nvCxnSpPr>
        <xdr:cNvPr id="716" name="直線コネクタ 715">
          <a:extLst>
            <a:ext uri="{FF2B5EF4-FFF2-40B4-BE49-F238E27FC236}">
              <a16:creationId xmlns:a16="http://schemas.microsoft.com/office/drawing/2014/main" id="{FB2FAB58-0683-4B65-B16F-884FA6636F65}"/>
            </a:ext>
          </a:extLst>
        </xdr:cNvPr>
        <xdr:cNvCxnSpPr/>
      </xdr:nvCxnSpPr>
      <xdr:spPr>
        <a:xfrm>
          <a:off x="16431260" y="10447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a:extLst>
            <a:ext uri="{FF2B5EF4-FFF2-40B4-BE49-F238E27FC236}">
              <a16:creationId xmlns:a16="http://schemas.microsoft.com/office/drawing/2014/main" id="{9FEFF682-76C1-4BFF-8A6B-C6284F6162C1}"/>
            </a:ext>
          </a:extLst>
        </xdr:cNvPr>
        <xdr:cNvSpPr txBox="1"/>
      </xdr:nvSpPr>
      <xdr:spPr>
        <a:xfrm>
          <a:off x="185611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a:extLst>
            <a:ext uri="{FF2B5EF4-FFF2-40B4-BE49-F238E27FC236}">
              <a16:creationId xmlns:a16="http://schemas.microsoft.com/office/drawing/2014/main" id="{B7ECD03C-D52C-4817-929D-1BF08D1D620B}"/>
            </a:ext>
          </a:extLst>
        </xdr:cNvPr>
        <xdr:cNvSpPr txBox="1"/>
      </xdr:nvSpPr>
      <xdr:spPr>
        <a:xfrm>
          <a:off x="1777626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a:extLst>
            <a:ext uri="{FF2B5EF4-FFF2-40B4-BE49-F238E27FC236}">
              <a16:creationId xmlns:a16="http://schemas.microsoft.com/office/drawing/2014/main" id="{EB4FEC91-9F79-4B41-B626-DFA9FCA7F18E}"/>
            </a:ext>
          </a:extLst>
        </xdr:cNvPr>
        <xdr:cNvSpPr txBox="1"/>
      </xdr:nvSpPr>
      <xdr:spPr>
        <a:xfrm>
          <a:off x="1700156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a:extLst>
            <a:ext uri="{FF2B5EF4-FFF2-40B4-BE49-F238E27FC236}">
              <a16:creationId xmlns:a16="http://schemas.microsoft.com/office/drawing/2014/main" id="{DFACBF27-0810-4C37-82BB-340B53A89BF2}"/>
            </a:ext>
          </a:extLst>
        </xdr:cNvPr>
        <xdr:cNvSpPr txBox="1"/>
      </xdr:nvSpPr>
      <xdr:spPr>
        <a:xfrm>
          <a:off x="1622686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21" name="n_1mainValue【保健センター・保健所】&#10;一人当たり面積">
          <a:extLst>
            <a:ext uri="{FF2B5EF4-FFF2-40B4-BE49-F238E27FC236}">
              <a16:creationId xmlns:a16="http://schemas.microsoft.com/office/drawing/2014/main" id="{83C9B25A-6746-4FD3-B941-658AD3670AF3}"/>
            </a:ext>
          </a:extLst>
        </xdr:cNvPr>
        <xdr:cNvSpPr txBox="1"/>
      </xdr:nvSpPr>
      <xdr:spPr>
        <a:xfrm>
          <a:off x="185611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722" name="n_2mainValue【保健センター・保健所】&#10;一人当たり面積">
          <a:extLst>
            <a:ext uri="{FF2B5EF4-FFF2-40B4-BE49-F238E27FC236}">
              <a16:creationId xmlns:a16="http://schemas.microsoft.com/office/drawing/2014/main" id="{CFBCF6FC-865E-43C8-862A-8B1C74A4F61D}"/>
            </a:ext>
          </a:extLst>
        </xdr:cNvPr>
        <xdr:cNvSpPr txBox="1"/>
      </xdr:nvSpPr>
      <xdr:spPr>
        <a:xfrm>
          <a:off x="177762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723" name="n_3mainValue【保健センター・保健所】&#10;一人当たり面積">
          <a:extLst>
            <a:ext uri="{FF2B5EF4-FFF2-40B4-BE49-F238E27FC236}">
              <a16:creationId xmlns:a16="http://schemas.microsoft.com/office/drawing/2014/main" id="{B8FD6078-A6CD-42FC-BF8F-55733DAE341F}"/>
            </a:ext>
          </a:extLst>
        </xdr:cNvPr>
        <xdr:cNvSpPr txBox="1"/>
      </xdr:nvSpPr>
      <xdr:spPr>
        <a:xfrm>
          <a:off x="170015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724" name="n_4mainValue【保健センター・保健所】&#10;一人当たり面積">
          <a:extLst>
            <a:ext uri="{FF2B5EF4-FFF2-40B4-BE49-F238E27FC236}">
              <a16:creationId xmlns:a16="http://schemas.microsoft.com/office/drawing/2014/main" id="{F92EB8D2-76B1-4046-B675-46E4942E20DC}"/>
            </a:ext>
          </a:extLst>
        </xdr:cNvPr>
        <xdr:cNvSpPr txBox="1"/>
      </xdr:nvSpPr>
      <xdr:spPr>
        <a:xfrm>
          <a:off x="162268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3C759596-7153-460D-B0FA-593177A216A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8DD27D1D-1667-466F-A536-A9B163E309A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633E29BB-CB92-482F-B012-7F47BC54F2E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9092C5B9-32A5-44B7-97B3-274CE7A25AD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C2E72687-D8F4-4EDE-BA40-CA08E1966EB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1D4E922C-CF08-45FF-BB99-13DB8B25354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B61CCE81-94A1-4082-AC18-C08A0FF2696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72CD2CDB-76C1-48E3-8785-273549AA9C3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FEAC7E95-0905-47F7-987D-470CC1DE84C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DEF140C0-D62D-4BAE-AAED-D9F5223AE19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F18CD211-7BD5-4405-8E26-C8EE3DEFBF7A}"/>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5E76EEDA-7CBD-4923-8F17-CCF5E020A69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B175BA54-CA1D-4B20-B446-0622F289A4A3}"/>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3D7E5418-A075-44F2-8A28-12B41718B397}"/>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F5975DD-3F5D-43F3-B8BE-92533B540E03}"/>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805BD4E9-26F8-4A09-8E2D-B27BB58C93EC}"/>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5579781E-A7DD-41D4-88B7-E714F4B654C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8386414B-749E-402C-B088-FD29F9324C5C}"/>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6940A36D-CA9E-4857-A3AA-F5E2A21553B4}"/>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613EE681-07EF-464A-9B40-8504A0DE04DF}"/>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ACA6AA5D-8309-4621-AF6B-47FDD42F1258}"/>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A48CECA0-8F6A-4078-8DBB-D78BEA396581}"/>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4E7D0577-C33F-4DA8-9FE2-9C0099C7E3C2}"/>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7FE8C89E-53DC-4953-9C65-25D1945EFBA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9F7D9983-CE4D-4B69-86DE-C162786D506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74C1080F-3C69-47EA-A79F-12F5D00A2A6D}"/>
            </a:ext>
          </a:extLst>
        </xdr:cNvPr>
        <xdr:cNvCxnSpPr/>
      </xdr:nvCxnSpPr>
      <xdr:spPr>
        <a:xfrm flipV="1">
          <a:off x="14375764" y="13187499"/>
          <a:ext cx="0" cy="119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C2E44888-7B74-4BA4-8293-5878054115EA}"/>
            </a:ext>
          </a:extLst>
        </xdr:cNvPr>
        <xdr:cNvSpPr txBox="1"/>
      </xdr:nvSpPr>
      <xdr:spPr>
        <a:xfrm>
          <a:off x="144145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694FDCBA-AE43-4979-9DFF-0AF3CCA2C9A3}"/>
            </a:ext>
          </a:extLst>
        </xdr:cNvPr>
        <xdr:cNvCxnSpPr/>
      </xdr:nvCxnSpPr>
      <xdr:spPr>
        <a:xfrm>
          <a:off x="14287500" y="1437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E29AB22B-6BB5-4446-8DE1-E54679CE1B4A}"/>
            </a:ext>
          </a:extLst>
        </xdr:cNvPr>
        <xdr:cNvSpPr txBox="1"/>
      </xdr:nvSpPr>
      <xdr:spPr>
        <a:xfrm>
          <a:off x="1441450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62967D02-1A1E-49CF-B61D-4178305FEF48}"/>
            </a:ext>
          </a:extLst>
        </xdr:cNvPr>
        <xdr:cNvCxnSpPr/>
      </xdr:nvCxnSpPr>
      <xdr:spPr>
        <a:xfrm>
          <a:off x="1428750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C29A774-EB1A-44B3-AC2E-33DC722A3904}"/>
            </a:ext>
          </a:extLst>
        </xdr:cNvPr>
        <xdr:cNvSpPr txBox="1"/>
      </xdr:nvSpPr>
      <xdr:spPr>
        <a:xfrm>
          <a:off x="14414500" y="13875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3BE9DB36-8721-404D-A359-19678D28BC35}"/>
            </a:ext>
          </a:extLst>
        </xdr:cNvPr>
        <xdr:cNvSpPr/>
      </xdr:nvSpPr>
      <xdr:spPr>
        <a:xfrm>
          <a:off x="14325600" y="138970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F5EBE997-25B5-4551-9682-89B681F57A9F}"/>
            </a:ext>
          </a:extLst>
        </xdr:cNvPr>
        <xdr:cNvSpPr/>
      </xdr:nvSpPr>
      <xdr:spPr>
        <a:xfrm>
          <a:off x="13578840" y="13888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FB774567-99AB-4E05-B099-68D64E7483C5}"/>
            </a:ext>
          </a:extLst>
        </xdr:cNvPr>
        <xdr:cNvSpPr/>
      </xdr:nvSpPr>
      <xdr:spPr>
        <a:xfrm>
          <a:off x="12804140" y="13856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46419B60-A6E7-47C1-92A0-73A822049CA3}"/>
            </a:ext>
          </a:extLst>
        </xdr:cNvPr>
        <xdr:cNvSpPr/>
      </xdr:nvSpPr>
      <xdr:spPr>
        <a:xfrm>
          <a:off x="12029440" y="138497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45978D1D-DC89-402B-BE12-57FEAD204046}"/>
            </a:ext>
          </a:extLst>
        </xdr:cNvPr>
        <xdr:cNvSpPr/>
      </xdr:nvSpPr>
      <xdr:spPr>
        <a:xfrm>
          <a:off x="1123188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2A3A49D-0839-4154-BA9B-55F3914F783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43E7D1C0-8E5D-4B87-9B45-81750B3F11A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FD0FE30-4695-4592-AFE8-9B9F40AB7FD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FC0B303-5B25-4B81-829A-38EEE6A38714}"/>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D1F4E2E-F028-4E4D-A949-9EA73A3E85C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766" name="楕円 765">
          <a:extLst>
            <a:ext uri="{FF2B5EF4-FFF2-40B4-BE49-F238E27FC236}">
              <a16:creationId xmlns:a16="http://schemas.microsoft.com/office/drawing/2014/main" id="{6B585EE5-EA6A-416F-BB1A-EB0865B45314}"/>
            </a:ext>
          </a:extLst>
        </xdr:cNvPr>
        <xdr:cNvSpPr/>
      </xdr:nvSpPr>
      <xdr:spPr>
        <a:xfrm>
          <a:off x="14325600" y="13893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170197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B05C68F0-06F6-4834-B0C9-BC08C6BD4184}"/>
            </a:ext>
          </a:extLst>
        </xdr:cNvPr>
        <xdr:cNvSpPr txBox="1"/>
      </xdr:nvSpPr>
      <xdr:spPr>
        <a:xfrm>
          <a:off x="14414500"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59145</xdr:rowOff>
    </xdr:from>
    <xdr:to>
      <xdr:col>81</xdr:col>
      <xdr:colOff>101600</xdr:colOff>
      <xdr:row>85</xdr:row>
      <xdr:rowOff>160745</xdr:rowOff>
    </xdr:to>
    <xdr:sp macro="" textlink="">
      <xdr:nvSpPr>
        <xdr:cNvPr id="768" name="楕円 767">
          <a:extLst>
            <a:ext uri="{FF2B5EF4-FFF2-40B4-BE49-F238E27FC236}">
              <a16:creationId xmlns:a16="http://schemas.microsoft.com/office/drawing/2014/main" id="{CBB3B112-8454-4F29-987E-01960DD258CE}"/>
            </a:ext>
          </a:extLst>
        </xdr:cNvPr>
        <xdr:cNvSpPr/>
      </xdr:nvSpPr>
      <xdr:spPr>
        <a:xfrm>
          <a:off x="13578840" y="143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85</xdr:row>
      <xdr:rowOff>109945</xdr:rowOff>
    </xdr:to>
    <xdr:cxnSp macro="">
      <xdr:nvCxnSpPr>
        <xdr:cNvPr id="769" name="直線コネクタ 768">
          <a:extLst>
            <a:ext uri="{FF2B5EF4-FFF2-40B4-BE49-F238E27FC236}">
              <a16:creationId xmlns:a16="http://schemas.microsoft.com/office/drawing/2014/main" id="{5E270202-CFC8-4C7C-B2E2-007564E3A4A7}"/>
            </a:ext>
          </a:extLst>
        </xdr:cNvPr>
        <xdr:cNvCxnSpPr/>
      </xdr:nvCxnSpPr>
      <xdr:spPr>
        <a:xfrm flipV="1">
          <a:off x="13629640" y="13940790"/>
          <a:ext cx="746760" cy="4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49349</xdr:rowOff>
    </xdr:from>
    <xdr:to>
      <xdr:col>76</xdr:col>
      <xdr:colOff>165100</xdr:colOff>
      <xdr:row>85</xdr:row>
      <xdr:rowOff>150949</xdr:rowOff>
    </xdr:to>
    <xdr:sp macro="" textlink="">
      <xdr:nvSpPr>
        <xdr:cNvPr id="770" name="楕円 769">
          <a:extLst>
            <a:ext uri="{FF2B5EF4-FFF2-40B4-BE49-F238E27FC236}">
              <a16:creationId xmlns:a16="http://schemas.microsoft.com/office/drawing/2014/main" id="{4D75AF6D-CDE3-4E33-B29D-126B13288880}"/>
            </a:ext>
          </a:extLst>
        </xdr:cNvPr>
        <xdr:cNvSpPr/>
      </xdr:nvSpPr>
      <xdr:spPr>
        <a:xfrm>
          <a:off x="12804140" y="142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100149</xdr:rowOff>
    </xdr:from>
    <xdr:to>
      <xdr:col>81</xdr:col>
      <xdr:colOff>50800</xdr:colOff>
      <xdr:row>85</xdr:row>
      <xdr:rowOff>109945</xdr:rowOff>
    </xdr:to>
    <xdr:cxnSp macro="">
      <xdr:nvCxnSpPr>
        <xdr:cNvPr id="771" name="直線コネクタ 770">
          <a:extLst>
            <a:ext uri="{FF2B5EF4-FFF2-40B4-BE49-F238E27FC236}">
              <a16:creationId xmlns:a16="http://schemas.microsoft.com/office/drawing/2014/main" id="{5563A606-3348-465A-BB8D-4748766B341B}"/>
            </a:ext>
          </a:extLst>
        </xdr:cNvPr>
        <xdr:cNvCxnSpPr/>
      </xdr:nvCxnSpPr>
      <xdr:spPr>
        <a:xfrm>
          <a:off x="12854940" y="14349549"/>
          <a:ext cx="7747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26488</xdr:rowOff>
    </xdr:from>
    <xdr:to>
      <xdr:col>72</xdr:col>
      <xdr:colOff>38100</xdr:colOff>
      <xdr:row>85</xdr:row>
      <xdr:rowOff>128088</xdr:rowOff>
    </xdr:to>
    <xdr:sp macro="" textlink="">
      <xdr:nvSpPr>
        <xdr:cNvPr id="772" name="楕円 771">
          <a:extLst>
            <a:ext uri="{FF2B5EF4-FFF2-40B4-BE49-F238E27FC236}">
              <a16:creationId xmlns:a16="http://schemas.microsoft.com/office/drawing/2014/main" id="{6D59D623-EF70-4086-9638-D995379CB254}"/>
            </a:ext>
          </a:extLst>
        </xdr:cNvPr>
        <xdr:cNvSpPr/>
      </xdr:nvSpPr>
      <xdr:spPr>
        <a:xfrm>
          <a:off x="12029440" y="14275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77288</xdr:rowOff>
    </xdr:from>
    <xdr:to>
      <xdr:col>76</xdr:col>
      <xdr:colOff>114300</xdr:colOff>
      <xdr:row>85</xdr:row>
      <xdr:rowOff>100149</xdr:rowOff>
    </xdr:to>
    <xdr:cxnSp macro="">
      <xdr:nvCxnSpPr>
        <xdr:cNvPr id="773" name="直線コネクタ 772">
          <a:extLst>
            <a:ext uri="{FF2B5EF4-FFF2-40B4-BE49-F238E27FC236}">
              <a16:creationId xmlns:a16="http://schemas.microsoft.com/office/drawing/2014/main" id="{9748E7B3-807A-4407-8E9D-8D4D434EC3B1}"/>
            </a:ext>
          </a:extLst>
        </xdr:cNvPr>
        <xdr:cNvCxnSpPr/>
      </xdr:nvCxnSpPr>
      <xdr:spPr>
        <a:xfrm>
          <a:off x="12072620" y="14326688"/>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13426</xdr:rowOff>
    </xdr:from>
    <xdr:to>
      <xdr:col>67</xdr:col>
      <xdr:colOff>101600</xdr:colOff>
      <xdr:row>85</xdr:row>
      <xdr:rowOff>115026</xdr:rowOff>
    </xdr:to>
    <xdr:sp macro="" textlink="">
      <xdr:nvSpPr>
        <xdr:cNvPr id="774" name="楕円 773">
          <a:extLst>
            <a:ext uri="{FF2B5EF4-FFF2-40B4-BE49-F238E27FC236}">
              <a16:creationId xmlns:a16="http://schemas.microsoft.com/office/drawing/2014/main" id="{E8BC0C67-5F7D-41E9-9895-37BA588A08A3}"/>
            </a:ext>
          </a:extLst>
        </xdr:cNvPr>
        <xdr:cNvSpPr/>
      </xdr:nvSpPr>
      <xdr:spPr>
        <a:xfrm>
          <a:off x="11231880" y="142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64226</xdr:rowOff>
    </xdr:from>
    <xdr:to>
      <xdr:col>71</xdr:col>
      <xdr:colOff>177800</xdr:colOff>
      <xdr:row>85</xdr:row>
      <xdr:rowOff>77288</xdr:rowOff>
    </xdr:to>
    <xdr:cxnSp macro="">
      <xdr:nvCxnSpPr>
        <xdr:cNvPr id="775" name="直線コネクタ 774">
          <a:extLst>
            <a:ext uri="{FF2B5EF4-FFF2-40B4-BE49-F238E27FC236}">
              <a16:creationId xmlns:a16="http://schemas.microsoft.com/office/drawing/2014/main" id="{9C2565A9-2C40-4571-85D9-CEFB5C04B75C}"/>
            </a:ext>
          </a:extLst>
        </xdr:cNvPr>
        <xdr:cNvCxnSpPr/>
      </xdr:nvCxnSpPr>
      <xdr:spPr>
        <a:xfrm>
          <a:off x="11282680" y="14313626"/>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a:extLst>
            <a:ext uri="{FF2B5EF4-FFF2-40B4-BE49-F238E27FC236}">
              <a16:creationId xmlns:a16="http://schemas.microsoft.com/office/drawing/2014/main" id="{9A4703E3-A562-4E1A-B161-25EB0B810B51}"/>
            </a:ext>
          </a:extLst>
        </xdr:cNvPr>
        <xdr:cNvSpPr txBox="1"/>
      </xdr:nvSpPr>
      <xdr:spPr>
        <a:xfrm>
          <a:off x="1343724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a:extLst>
            <a:ext uri="{FF2B5EF4-FFF2-40B4-BE49-F238E27FC236}">
              <a16:creationId xmlns:a16="http://schemas.microsoft.com/office/drawing/2014/main" id="{DC03A1F9-442F-4D91-9BDF-B4935E748FB4}"/>
            </a:ext>
          </a:extLst>
        </xdr:cNvPr>
        <xdr:cNvSpPr txBox="1"/>
      </xdr:nvSpPr>
      <xdr:spPr>
        <a:xfrm>
          <a:off x="12675244" y="1363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a:extLst>
            <a:ext uri="{FF2B5EF4-FFF2-40B4-BE49-F238E27FC236}">
              <a16:creationId xmlns:a16="http://schemas.microsoft.com/office/drawing/2014/main" id="{B2DA67CA-600C-44A7-8EBB-7D12B07750BD}"/>
            </a:ext>
          </a:extLst>
        </xdr:cNvPr>
        <xdr:cNvSpPr txBox="1"/>
      </xdr:nvSpPr>
      <xdr:spPr>
        <a:xfrm>
          <a:off x="119005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a:extLst>
            <a:ext uri="{FF2B5EF4-FFF2-40B4-BE49-F238E27FC236}">
              <a16:creationId xmlns:a16="http://schemas.microsoft.com/office/drawing/2014/main" id="{ADE681C8-6E1B-45ED-9935-AD1A0A30AE35}"/>
            </a:ext>
          </a:extLst>
        </xdr:cNvPr>
        <xdr:cNvSpPr txBox="1"/>
      </xdr:nvSpPr>
      <xdr:spPr>
        <a:xfrm>
          <a:off x="1110298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151872</xdr:rowOff>
    </xdr:from>
    <xdr:ext cx="405111" cy="259045"/>
    <xdr:sp macro="" textlink="">
      <xdr:nvSpPr>
        <xdr:cNvPr id="780" name="n_1mainValue【消防施設】&#10;有形固定資産減価償却率">
          <a:extLst>
            <a:ext uri="{FF2B5EF4-FFF2-40B4-BE49-F238E27FC236}">
              <a16:creationId xmlns:a16="http://schemas.microsoft.com/office/drawing/2014/main" id="{82A3045E-081F-4D63-8AF3-773A729562E4}"/>
            </a:ext>
          </a:extLst>
        </xdr:cNvPr>
        <xdr:cNvSpPr txBox="1"/>
      </xdr:nvSpPr>
      <xdr:spPr>
        <a:xfrm>
          <a:off x="13437244" y="1440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142076</xdr:rowOff>
    </xdr:from>
    <xdr:ext cx="405111" cy="259045"/>
    <xdr:sp macro="" textlink="">
      <xdr:nvSpPr>
        <xdr:cNvPr id="781" name="n_2mainValue【消防施設】&#10;有形固定資産減価償却率">
          <a:extLst>
            <a:ext uri="{FF2B5EF4-FFF2-40B4-BE49-F238E27FC236}">
              <a16:creationId xmlns:a16="http://schemas.microsoft.com/office/drawing/2014/main" id="{AAA99374-DD00-4139-BDC3-0482127541E1}"/>
            </a:ext>
          </a:extLst>
        </xdr:cNvPr>
        <xdr:cNvSpPr txBox="1"/>
      </xdr:nvSpPr>
      <xdr:spPr>
        <a:xfrm>
          <a:off x="12675244" y="1439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119215</xdr:rowOff>
    </xdr:from>
    <xdr:ext cx="405111" cy="259045"/>
    <xdr:sp macro="" textlink="">
      <xdr:nvSpPr>
        <xdr:cNvPr id="782" name="n_3mainValue【消防施設】&#10;有形固定資産減価償却率">
          <a:extLst>
            <a:ext uri="{FF2B5EF4-FFF2-40B4-BE49-F238E27FC236}">
              <a16:creationId xmlns:a16="http://schemas.microsoft.com/office/drawing/2014/main" id="{C6B076BC-4F31-4991-B7DE-4054DBEC3D75}"/>
            </a:ext>
          </a:extLst>
        </xdr:cNvPr>
        <xdr:cNvSpPr txBox="1"/>
      </xdr:nvSpPr>
      <xdr:spPr>
        <a:xfrm>
          <a:off x="11900544" y="1436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106153</xdr:rowOff>
    </xdr:from>
    <xdr:ext cx="405111" cy="259045"/>
    <xdr:sp macro="" textlink="">
      <xdr:nvSpPr>
        <xdr:cNvPr id="783" name="n_4mainValue【消防施設】&#10;有形固定資産減価償却率">
          <a:extLst>
            <a:ext uri="{FF2B5EF4-FFF2-40B4-BE49-F238E27FC236}">
              <a16:creationId xmlns:a16="http://schemas.microsoft.com/office/drawing/2014/main" id="{DFA6BAA2-069B-4337-881D-5BA7E619D987}"/>
            </a:ext>
          </a:extLst>
        </xdr:cNvPr>
        <xdr:cNvSpPr txBox="1"/>
      </xdr:nvSpPr>
      <xdr:spPr>
        <a:xfrm>
          <a:off x="11102984" y="1435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37088246-70B2-4C67-AA55-90B1EE382E0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82B6EAB9-7273-42D2-ADC7-4F25A2CB41B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86B6CB77-E40F-404A-9EE6-38F9DFE9B31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707BB352-602A-49C4-9068-DFA57BE974D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1C6CF270-7793-4802-B594-2874BF63EEB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794748B0-98D5-423D-BB3B-09725E70695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D445DEF7-EE9F-4E8E-A888-00B34339E24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48311A89-6073-4950-8A26-0AC1ADE4D65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978A70F9-057C-4D47-A56D-5702F350BCA2}"/>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4EC9246A-34A0-4657-BEE9-34B5CE0972F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F30DAA9C-5E94-4D3B-830E-A5D88AC2D5F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6569CAD5-D17E-4279-8586-40251B36036A}"/>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E79CD872-B276-4FA7-9D93-7A2F21C7403A}"/>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8659545D-32C6-4DBB-AEA5-52546E21B7F3}"/>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1614E9F0-B943-4419-B14A-E034546EA2F7}"/>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CD5EB1C4-4262-4E96-8AFE-1D0001B459B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253861FB-8203-46A8-B0FE-63A9F1BBBC1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254619D2-B159-428E-A37B-D03EC7EA3FD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B82ECAB3-63EF-4141-AFD2-918BB93364E4}"/>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BA5C95A2-468C-478F-9A6A-0D1315FE2FB1}"/>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E40A1106-826F-4D9A-AEB3-2D7A7180F5A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3F9A04BB-EA34-4D76-9EA9-AC948CB8C16B}"/>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8C0D51A6-86AD-49E9-8187-29775A4F45E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4AE0C6FA-B1EF-4C1F-926E-C8C8910B4087}"/>
            </a:ext>
          </a:extLst>
        </xdr:cNvPr>
        <xdr:cNvCxnSpPr/>
      </xdr:nvCxnSpPr>
      <xdr:spPr>
        <a:xfrm flipV="1">
          <a:off x="19509104" y="1298066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8E1C192F-BCA7-4FD6-BDA1-DDFD0DB7B41B}"/>
            </a:ext>
          </a:extLst>
        </xdr:cNvPr>
        <xdr:cNvSpPr txBox="1"/>
      </xdr:nvSpPr>
      <xdr:spPr>
        <a:xfrm>
          <a:off x="1954784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8C92D819-7599-4344-AD61-4212171C3CE6}"/>
            </a:ext>
          </a:extLst>
        </xdr:cNvPr>
        <xdr:cNvCxnSpPr/>
      </xdr:nvCxnSpPr>
      <xdr:spPr>
        <a:xfrm>
          <a:off x="19443700" y="14268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1928B62C-6FFE-4817-A6EA-CB81CC1E081F}"/>
            </a:ext>
          </a:extLst>
        </xdr:cNvPr>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2CB2A664-F458-4B03-9BC3-EBA98DC3614B}"/>
            </a:ext>
          </a:extLst>
        </xdr:cNvPr>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a:extLst>
            <a:ext uri="{FF2B5EF4-FFF2-40B4-BE49-F238E27FC236}">
              <a16:creationId xmlns:a16="http://schemas.microsoft.com/office/drawing/2014/main" id="{A0EEA014-A26E-489C-AEDA-756AF45B0D8C}"/>
            </a:ext>
          </a:extLst>
        </xdr:cNvPr>
        <xdr:cNvSpPr txBox="1"/>
      </xdr:nvSpPr>
      <xdr:spPr>
        <a:xfrm>
          <a:off x="19547840" y="13486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D8E586EB-FD9A-406E-9966-1BC69DBBAE44}"/>
            </a:ext>
          </a:extLst>
        </xdr:cNvPr>
        <xdr:cNvSpPr/>
      </xdr:nvSpPr>
      <xdr:spPr>
        <a:xfrm>
          <a:off x="1945894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584D943E-D13C-4725-8963-0A3E8EEFC2E6}"/>
            </a:ext>
          </a:extLst>
        </xdr:cNvPr>
        <xdr:cNvSpPr/>
      </xdr:nvSpPr>
      <xdr:spPr>
        <a:xfrm>
          <a:off x="18735040" y="1370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E80EFE5D-E664-4682-B33A-50FFBB36FDB0}"/>
            </a:ext>
          </a:extLst>
        </xdr:cNvPr>
        <xdr:cNvSpPr/>
      </xdr:nvSpPr>
      <xdr:spPr>
        <a:xfrm>
          <a:off x="1793748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23F9A425-795C-4814-933E-FC42F2AE5CA6}"/>
            </a:ext>
          </a:extLst>
        </xdr:cNvPr>
        <xdr:cNvSpPr/>
      </xdr:nvSpPr>
      <xdr:spPr>
        <a:xfrm>
          <a:off x="1716278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AC019873-1408-44DC-8A09-D32AFB6E6412}"/>
            </a:ext>
          </a:extLst>
        </xdr:cNvPr>
        <xdr:cNvSpPr/>
      </xdr:nvSpPr>
      <xdr:spPr>
        <a:xfrm>
          <a:off x="1638808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5AACBAC-2E73-4A5E-A0D8-A529F5A20F8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D6AE6AC-D4B1-4B36-8FAA-73634098D01C}"/>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D7816FEC-DC63-402D-B76F-F9E892969FE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7A7D292-8CB9-415F-AD69-BD0C06604E3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2DB91CE-F042-4BE6-9080-00B9BC9AF59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823" name="楕円 822">
          <a:extLst>
            <a:ext uri="{FF2B5EF4-FFF2-40B4-BE49-F238E27FC236}">
              <a16:creationId xmlns:a16="http://schemas.microsoft.com/office/drawing/2014/main" id="{5D42BB27-39D5-4536-90CA-1782BA4C40AB}"/>
            </a:ext>
          </a:extLst>
        </xdr:cNvPr>
        <xdr:cNvSpPr/>
      </xdr:nvSpPr>
      <xdr:spPr>
        <a:xfrm>
          <a:off x="1945894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11447</xdr:rowOff>
    </xdr:from>
    <xdr:ext cx="469744" cy="259045"/>
    <xdr:sp macro="" textlink="">
      <xdr:nvSpPr>
        <xdr:cNvPr id="824" name="【消防施設】&#10;一人当たり面積該当値テキスト">
          <a:extLst>
            <a:ext uri="{FF2B5EF4-FFF2-40B4-BE49-F238E27FC236}">
              <a16:creationId xmlns:a16="http://schemas.microsoft.com/office/drawing/2014/main" id="{50050F16-7610-4CA2-AF6E-FD3531AF6951}"/>
            </a:ext>
          </a:extLst>
        </xdr:cNvPr>
        <xdr:cNvSpPr txBox="1"/>
      </xdr:nvSpPr>
      <xdr:spPr>
        <a:xfrm>
          <a:off x="19547840"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25" name="楕円 824">
          <a:extLst>
            <a:ext uri="{FF2B5EF4-FFF2-40B4-BE49-F238E27FC236}">
              <a16:creationId xmlns:a16="http://schemas.microsoft.com/office/drawing/2014/main" id="{8C7D3F3F-4A65-4FDD-8170-DDBBAB3002C2}"/>
            </a:ext>
          </a:extLst>
        </xdr:cNvPr>
        <xdr:cNvSpPr/>
      </xdr:nvSpPr>
      <xdr:spPr>
        <a:xfrm>
          <a:off x="1873504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84</xdr:row>
      <xdr:rowOff>38100</xdr:rowOff>
    </xdr:to>
    <xdr:cxnSp macro="">
      <xdr:nvCxnSpPr>
        <xdr:cNvPr id="826" name="直線コネクタ 825">
          <a:extLst>
            <a:ext uri="{FF2B5EF4-FFF2-40B4-BE49-F238E27FC236}">
              <a16:creationId xmlns:a16="http://schemas.microsoft.com/office/drawing/2014/main" id="{D50AF6A4-3750-49B5-988A-5F2545449DB2}"/>
            </a:ext>
          </a:extLst>
        </xdr:cNvPr>
        <xdr:cNvCxnSpPr/>
      </xdr:nvCxnSpPr>
      <xdr:spPr>
        <a:xfrm flipV="1">
          <a:off x="18778220" y="13830300"/>
          <a:ext cx="73152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7" name="楕円 826">
          <a:extLst>
            <a:ext uri="{FF2B5EF4-FFF2-40B4-BE49-F238E27FC236}">
              <a16:creationId xmlns:a16="http://schemas.microsoft.com/office/drawing/2014/main" id="{9DEA3DDE-23AA-4FE0-980A-B300203FAFB2}"/>
            </a:ext>
          </a:extLst>
        </xdr:cNvPr>
        <xdr:cNvSpPr/>
      </xdr:nvSpPr>
      <xdr:spPr>
        <a:xfrm>
          <a:off x="179374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828" name="直線コネクタ 827">
          <a:extLst>
            <a:ext uri="{FF2B5EF4-FFF2-40B4-BE49-F238E27FC236}">
              <a16:creationId xmlns:a16="http://schemas.microsoft.com/office/drawing/2014/main" id="{40478C09-3B97-433A-9AAC-D9881D8EBAE6}"/>
            </a:ext>
          </a:extLst>
        </xdr:cNvPr>
        <xdr:cNvCxnSpPr/>
      </xdr:nvCxnSpPr>
      <xdr:spPr>
        <a:xfrm>
          <a:off x="17988280" y="14119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9" name="楕円 828">
          <a:extLst>
            <a:ext uri="{FF2B5EF4-FFF2-40B4-BE49-F238E27FC236}">
              <a16:creationId xmlns:a16="http://schemas.microsoft.com/office/drawing/2014/main" id="{7E46141E-1E07-4E61-A488-1B376682D7D2}"/>
            </a:ext>
          </a:extLst>
        </xdr:cNvPr>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30" name="直線コネクタ 829">
          <a:extLst>
            <a:ext uri="{FF2B5EF4-FFF2-40B4-BE49-F238E27FC236}">
              <a16:creationId xmlns:a16="http://schemas.microsoft.com/office/drawing/2014/main" id="{0DB53DFD-9520-4D82-926B-B71D9E852158}"/>
            </a:ext>
          </a:extLst>
        </xdr:cNvPr>
        <xdr:cNvCxnSpPr/>
      </xdr:nvCxnSpPr>
      <xdr:spPr>
        <a:xfrm>
          <a:off x="17213580" y="14119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1" name="楕円 830">
          <a:extLst>
            <a:ext uri="{FF2B5EF4-FFF2-40B4-BE49-F238E27FC236}">
              <a16:creationId xmlns:a16="http://schemas.microsoft.com/office/drawing/2014/main" id="{24D8FE4C-6C50-4CF2-8744-828AEFC6B2B0}"/>
            </a:ext>
          </a:extLst>
        </xdr:cNvPr>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32" name="直線コネクタ 831">
          <a:extLst>
            <a:ext uri="{FF2B5EF4-FFF2-40B4-BE49-F238E27FC236}">
              <a16:creationId xmlns:a16="http://schemas.microsoft.com/office/drawing/2014/main" id="{AB8E38BD-B9D9-43F7-83A8-E37A5FDFC7CD}"/>
            </a:ext>
          </a:extLst>
        </xdr:cNvPr>
        <xdr:cNvCxnSpPr/>
      </xdr:nvCxnSpPr>
      <xdr:spPr>
        <a:xfrm>
          <a:off x="16431260" y="14119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3" name="n_1aveValue【消防施設】&#10;一人当たり面積">
          <a:extLst>
            <a:ext uri="{FF2B5EF4-FFF2-40B4-BE49-F238E27FC236}">
              <a16:creationId xmlns:a16="http://schemas.microsoft.com/office/drawing/2014/main" id="{45975C22-1D15-4843-A700-6159C6DAE377}"/>
            </a:ext>
          </a:extLst>
        </xdr:cNvPr>
        <xdr:cNvSpPr txBox="1"/>
      </xdr:nvSpPr>
      <xdr:spPr>
        <a:xfrm>
          <a:off x="185611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4" name="n_2aveValue【消防施設】&#10;一人当たり面積">
          <a:extLst>
            <a:ext uri="{FF2B5EF4-FFF2-40B4-BE49-F238E27FC236}">
              <a16:creationId xmlns:a16="http://schemas.microsoft.com/office/drawing/2014/main" id="{433DF685-66CD-4D61-9B78-BA42B943D01D}"/>
            </a:ext>
          </a:extLst>
        </xdr:cNvPr>
        <xdr:cNvSpPr txBox="1"/>
      </xdr:nvSpPr>
      <xdr:spPr>
        <a:xfrm>
          <a:off x="1777626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5" name="n_3aveValue【消防施設】&#10;一人当たり面積">
          <a:extLst>
            <a:ext uri="{FF2B5EF4-FFF2-40B4-BE49-F238E27FC236}">
              <a16:creationId xmlns:a16="http://schemas.microsoft.com/office/drawing/2014/main" id="{3691B3B5-5226-40F0-B73E-D66C78BFBDCE}"/>
            </a:ext>
          </a:extLst>
        </xdr:cNvPr>
        <xdr:cNvSpPr txBox="1"/>
      </xdr:nvSpPr>
      <xdr:spPr>
        <a:xfrm>
          <a:off x="1700156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a:extLst>
            <a:ext uri="{FF2B5EF4-FFF2-40B4-BE49-F238E27FC236}">
              <a16:creationId xmlns:a16="http://schemas.microsoft.com/office/drawing/2014/main" id="{160681AA-23FE-4D45-A016-81F44E14CC69}"/>
            </a:ext>
          </a:extLst>
        </xdr:cNvPr>
        <xdr:cNvSpPr txBox="1"/>
      </xdr:nvSpPr>
      <xdr:spPr>
        <a:xfrm>
          <a:off x="1622686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837" name="n_1mainValue【消防施設】&#10;一人当たり面積">
          <a:extLst>
            <a:ext uri="{FF2B5EF4-FFF2-40B4-BE49-F238E27FC236}">
              <a16:creationId xmlns:a16="http://schemas.microsoft.com/office/drawing/2014/main" id="{6D226EA2-4540-4629-9524-8E522C1A191A}"/>
            </a:ext>
          </a:extLst>
        </xdr:cNvPr>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8" name="n_2mainValue【消防施設】&#10;一人当たり面積">
          <a:extLst>
            <a:ext uri="{FF2B5EF4-FFF2-40B4-BE49-F238E27FC236}">
              <a16:creationId xmlns:a16="http://schemas.microsoft.com/office/drawing/2014/main" id="{E7C1EFF5-E44C-4C73-996C-C098586FD36A}"/>
            </a:ext>
          </a:extLst>
        </xdr:cNvPr>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9" name="n_3mainValue【消防施設】&#10;一人当たり面積">
          <a:extLst>
            <a:ext uri="{FF2B5EF4-FFF2-40B4-BE49-F238E27FC236}">
              <a16:creationId xmlns:a16="http://schemas.microsoft.com/office/drawing/2014/main" id="{E98C3964-64E3-4AEA-9FE0-ACC537464F9E}"/>
            </a:ext>
          </a:extLst>
        </xdr:cNvPr>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40" name="n_4mainValue【消防施設】&#10;一人当たり面積">
          <a:extLst>
            <a:ext uri="{FF2B5EF4-FFF2-40B4-BE49-F238E27FC236}">
              <a16:creationId xmlns:a16="http://schemas.microsoft.com/office/drawing/2014/main" id="{40D5DD12-9F13-4D4D-9514-6831762A1919}"/>
            </a:ext>
          </a:extLst>
        </xdr:cNvPr>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B2354354-9EFB-4AA7-988E-7567E53543A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F2753F0D-3951-4178-B280-36262E968E4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19384A40-7ADB-402D-B349-ABF292F8285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5E025506-6F7D-46BF-A71F-3D30E0D96F6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E078F547-E374-4C28-8975-FDB50B801F9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2F7A9A56-8C1F-4ED5-B192-CBAB9F558DA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C351D40C-6F6A-4433-B3A0-5F4A02ABF6F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7A6B7ACE-C880-4ED5-9813-4A7D963DD95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EC0DBF5F-2B2E-4D20-9D8B-8CCFF962338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95BD2090-6071-46B6-A272-7CEABD412BC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E1466D1B-DCB8-4D41-BC58-309C0037095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88F881FB-43F6-4F80-A0A4-CB4D65D04F2A}"/>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C51831E5-058B-4BD4-9556-9702CA03A86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9F455378-7C2E-4F27-9C4B-D38704C042E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AA927FB3-AFE5-4F4B-A4CE-4A707D47CA2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4D5B43D-3545-4699-89B5-A87001D67D78}"/>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A05BC8E7-6FBE-4ACB-8B9A-2E4E7674877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86C95211-0457-44A5-A385-2ACE07682A42}"/>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C2157BC6-ECCC-44EE-9137-5C5F9D8935AF}"/>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1D8DDBE6-6221-45E8-89A5-EB0BECDE561C}"/>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5EE69C74-53E3-479C-9701-9EB80845E889}"/>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3EC1575A-EAB7-4F85-BAE7-8F1CD4A112C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6AD2D585-3776-44B4-B979-B61278D2BCB2}"/>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612172E6-8537-43D0-84D8-C64A4B6B3B9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11703A01-EA62-4B89-B87F-69B6FDB30F6F}"/>
            </a:ext>
          </a:extLst>
        </xdr:cNvPr>
        <xdr:cNvCxnSpPr/>
      </xdr:nvCxnSpPr>
      <xdr:spPr>
        <a:xfrm flipV="1">
          <a:off x="14375764" y="16672560"/>
          <a:ext cx="0"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9E11B7DC-5624-4028-A11C-26B6ED755F37}"/>
            </a:ext>
          </a:extLst>
        </xdr:cNvPr>
        <xdr:cNvSpPr txBox="1"/>
      </xdr:nvSpPr>
      <xdr:spPr>
        <a:xfrm>
          <a:off x="14414500" y="181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C8A28F84-7888-41A1-9C69-244AE4077309}"/>
            </a:ext>
          </a:extLst>
        </xdr:cNvPr>
        <xdr:cNvCxnSpPr/>
      </xdr:nvCxnSpPr>
      <xdr:spPr>
        <a:xfrm>
          <a:off x="14287500" y="18110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E5F3B0E7-6BFF-41FB-A0EB-720EEEFA221F}"/>
            </a:ext>
          </a:extLst>
        </xdr:cNvPr>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1E924E38-DF76-4844-B076-7B6F83749841}"/>
            </a:ext>
          </a:extLst>
        </xdr:cNvPr>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id="{8E0E4E1A-97ED-45E8-ADDC-C102343A1DF9}"/>
            </a:ext>
          </a:extLst>
        </xdr:cNvPr>
        <xdr:cNvSpPr txBox="1"/>
      </xdr:nvSpPr>
      <xdr:spPr>
        <a:xfrm>
          <a:off x="14414500" y="16998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7DDD2F62-7E2D-483B-BFE6-712096C1BF40}"/>
            </a:ext>
          </a:extLst>
        </xdr:cNvPr>
        <xdr:cNvSpPr/>
      </xdr:nvSpPr>
      <xdr:spPr>
        <a:xfrm>
          <a:off x="14325600" y="171437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9F64715E-5F6A-4295-8B07-B49D17620D2D}"/>
            </a:ext>
          </a:extLst>
        </xdr:cNvPr>
        <xdr:cNvSpPr/>
      </xdr:nvSpPr>
      <xdr:spPr>
        <a:xfrm>
          <a:off x="13578840" y="172161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9ACA14C5-BE31-44FF-B901-8D51FA8875CD}"/>
            </a:ext>
          </a:extLst>
        </xdr:cNvPr>
        <xdr:cNvSpPr/>
      </xdr:nvSpPr>
      <xdr:spPr>
        <a:xfrm>
          <a:off x="12804140" y="17191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E5DC0A17-7FD2-480F-BDAF-B703A5138270}"/>
            </a:ext>
          </a:extLst>
        </xdr:cNvPr>
        <xdr:cNvSpPr/>
      </xdr:nvSpPr>
      <xdr:spPr>
        <a:xfrm>
          <a:off x="12029440" y="17216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C17E22A6-0DF4-4439-AF14-8B551301DDF3}"/>
            </a:ext>
          </a:extLst>
        </xdr:cNvPr>
        <xdr:cNvSpPr/>
      </xdr:nvSpPr>
      <xdr:spPr>
        <a:xfrm>
          <a:off x="11231880" y="17254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F3B833B-72E8-41FD-8E41-FEB8FD6A09A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1395F8A2-02BA-4F01-A089-7A0F4831C87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3B41BA2-A939-4674-9AA7-E794A186FF2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03AE308-B2D3-49EA-9906-66AE41580B7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4A86D007-4BA9-42B2-BAF9-C437E0E68B1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154939</xdr:rowOff>
    </xdr:from>
    <xdr:to>
      <xdr:col>85</xdr:col>
      <xdr:colOff>177800</xdr:colOff>
      <xdr:row>103</xdr:row>
      <xdr:rowOff>85089</xdr:rowOff>
    </xdr:to>
    <xdr:sp macro="" textlink="">
      <xdr:nvSpPr>
        <xdr:cNvPr id="881" name="楕円 880">
          <a:extLst>
            <a:ext uri="{FF2B5EF4-FFF2-40B4-BE49-F238E27FC236}">
              <a16:creationId xmlns:a16="http://schemas.microsoft.com/office/drawing/2014/main" id="{6236C5DE-3DE4-40EE-84C3-6A1439BC25E2}"/>
            </a:ext>
          </a:extLst>
        </xdr:cNvPr>
        <xdr:cNvSpPr/>
      </xdr:nvSpPr>
      <xdr:spPr>
        <a:xfrm>
          <a:off x="14325600" y="172542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133366</xdr:rowOff>
    </xdr:from>
    <xdr:ext cx="405111" cy="259045"/>
    <xdr:sp macro="" textlink="">
      <xdr:nvSpPr>
        <xdr:cNvPr id="882" name="【庁舎】&#10;有形固定資産減価償却率該当値テキスト">
          <a:extLst>
            <a:ext uri="{FF2B5EF4-FFF2-40B4-BE49-F238E27FC236}">
              <a16:creationId xmlns:a16="http://schemas.microsoft.com/office/drawing/2014/main" id="{ED09130B-7170-4342-B475-9E3D160350E6}"/>
            </a:ext>
          </a:extLst>
        </xdr:cNvPr>
        <xdr:cNvSpPr txBox="1"/>
      </xdr:nvSpPr>
      <xdr:spPr>
        <a:xfrm>
          <a:off x="14414500" y="1723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883" name="楕円 882">
          <a:extLst>
            <a:ext uri="{FF2B5EF4-FFF2-40B4-BE49-F238E27FC236}">
              <a16:creationId xmlns:a16="http://schemas.microsoft.com/office/drawing/2014/main" id="{F478A990-8444-4D4C-88FE-C7976FAE7AC7}"/>
            </a:ext>
          </a:extLst>
        </xdr:cNvPr>
        <xdr:cNvSpPr/>
      </xdr:nvSpPr>
      <xdr:spPr>
        <a:xfrm>
          <a:off x="13578840" y="17248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28575</xdr:rowOff>
    </xdr:from>
    <xdr:to>
      <xdr:col>85</xdr:col>
      <xdr:colOff>127000</xdr:colOff>
      <xdr:row>103</xdr:row>
      <xdr:rowOff>34289</xdr:rowOff>
    </xdr:to>
    <xdr:cxnSp macro="">
      <xdr:nvCxnSpPr>
        <xdr:cNvPr id="884" name="直線コネクタ 883">
          <a:extLst>
            <a:ext uri="{FF2B5EF4-FFF2-40B4-BE49-F238E27FC236}">
              <a16:creationId xmlns:a16="http://schemas.microsoft.com/office/drawing/2014/main" id="{A1CF4EEF-7588-4FB3-952F-5893E7D29D83}"/>
            </a:ext>
          </a:extLst>
        </xdr:cNvPr>
        <xdr:cNvCxnSpPr/>
      </xdr:nvCxnSpPr>
      <xdr:spPr>
        <a:xfrm>
          <a:off x="13629640" y="17295495"/>
          <a:ext cx="7467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885" name="楕円 884">
          <a:extLst>
            <a:ext uri="{FF2B5EF4-FFF2-40B4-BE49-F238E27FC236}">
              <a16:creationId xmlns:a16="http://schemas.microsoft.com/office/drawing/2014/main" id="{94684168-60BF-4499-A019-AE8DC40EBF09}"/>
            </a:ext>
          </a:extLst>
        </xdr:cNvPr>
        <xdr:cNvSpPr/>
      </xdr:nvSpPr>
      <xdr:spPr>
        <a:xfrm>
          <a:off x="12804140" y="17216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28575</xdr:rowOff>
    </xdr:to>
    <xdr:cxnSp macro="">
      <xdr:nvCxnSpPr>
        <xdr:cNvPr id="886" name="直線コネクタ 885">
          <a:extLst>
            <a:ext uri="{FF2B5EF4-FFF2-40B4-BE49-F238E27FC236}">
              <a16:creationId xmlns:a16="http://schemas.microsoft.com/office/drawing/2014/main" id="{E0954449-7094-4D6E-8C68-E48219842463}"/>
            </a:ext>
          </a:extLst>
        </xdr:cNvPr>
        <xdr:cNvCxnSpPr/>
      </xdr:nvCxnSpPr>
      <xdr:spPr>
        <a:xfrm>
          <a:off x="12854940" y="17266919"/>
          <a:ext cx="77470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887" name="楕円 886">
          <a:extLst>
            <a:ext uri="{FF2B5EF4-FFF2-40B4-BE49-F238E27FC236}">
              <a16:creationId xmlns:a16="http://schemas.microsoft.com/office/drawing/2014/main" id="{F8CEB66A-1CA8-4A4A-B888-662EC348B1B2}"/>
            </a:ext>
          </a:extLst>
        </xdr:cNvPr>
        <xdr:cNvSpPr/>
      </xdr:nvSpPr>
      <xdr:spPr>
        <a:xfrm>
          <a:off x="12029440" y="17181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102</xdr:row>
      <xdr:rowOff>167639</xdr:rowOff>
    </xdr:to>
    <xdr:cxnSp macro="">
      <xdr:nvCxnSpPr>
        <xdr:cNvPr id="888" name="直線コネクタ 887">
          <a:extLst>
            <a:ext uri="{FF2B5EF4-FFF2-40B4-BE49-F238E27FC236}">
              <a16:creationId xmlns:a16="http://schemas.microsoft.com/office/drawing/2014/main" id="{B419B27A-A1B2-4E63-8D24-7E82DA9300F5}"/>
            </a:ext>
          </a:extLst>
        </xdr:cNvPr>
        <xdr:cNvCxnSpPr/>
      </xdr:nvCxnSpPr>
      <xdr:spPr>
        <a:xfrm>
          <a:off x="12072620" y="17232630"/>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74930</xdr:rowOff>
    </xdr:from>
    <xdr:to>
      <xdr:col>67</xdr:col>
      <xdr:colOff>101600</xdr:colOff>
      <xdr:row>103</xdr:row>
      <xdr:rowOff>5080</xdr:rowOff>
    </xdr:to>
    <xdr:sp macro="" textlink="">
      <xdr:nvSpPr>
        <xdr:cNvPr id="889" name="楕円 888">
          <a:extLst>
            <a:ext uri="{FF2B5EF4-FFF2-40B4-BE49-F238E27FC236}">
              <a16:creationId xmlns:a16="http://schemas.microsoft.com/office/drawing/2014/main" id="{AF1DB387-1C79-404A-B4AA-F267A178DD98}"/>
            </a:ext>
          </a:extLst>
        </xdr:cNvPr>
        <xdr:cNvSpPr/>
      </xdr:nvSpPr>
      <xdr:spPr>
        <a:xfrm>
          <a:off x="11231880" y="1717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125730</xdr:rowOff>
    </xdr:from>
    <xdr:to>
      <xdr:col>71</xdr:col>
      <xdr:colOff>177800</xdr:colOff>
      <xdr:row>102</xdr:row>
      <xdr:rowOff>133350</xdr:rowOff>
    </xdr:to>
    <xdr:cxnSp macro="">
      <xdr:nvCxnSpPr>
        <xdr:cNvPr id="890" name="直線コネクタ 889">
          <a:extLst>
            <a:ext uri="{FF2B5EF4-FFF2-40B4-BE49-F238E27FC236}">
              <a16:creationId xmlns:a16="http://schemas.microsoft.com/office/drawing/2014/main" id="{19F137A5-23AD-4FEF-ACC1-F556A160A542}"/>
            </a:ext>
          </a:extLst>
        </xdr:cNvPr>
        <xdr:cNvCxnSpPr/>
      </xdr:nvCxnSpPr>
      <xdr:spPr>
        <a:xfrm>
          <a:off x="11282680" y="1722501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a:extLst>
            <a:ext uri="{FF2B5EF4-FFF2-40B4-BE49-F238E27FC236}">
              <a16:creationId xmlns:a16="http://schemas.microsoft.com/office/drawing/2014/main" id="{0F722BE1-68B4-49AD-8E0C-D11D5474CA36}"/>
            </a:ext>
          </a:extLst>
        </xdr:cNvPr>
        <xdr:cNvSpPr txBox="1"/>
      </xdr:nvSpPr>
      <xdr:spPr>
        <a:xfrm>
          <a:off x="1343724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a:extLst>
            <a:ext uri="{FF2B5EF4-FFF2-40B4-BE49-F238E27FC236}">
              <a16:creationId xmlns:a16="http://schemas.microsoft.com/office/drawing/2014/main" id="{740701D5-08FC-4C87-A12E-5D8DFD36D2BB}"/>
            </a:ext>
          </a:extLst>
        </xdr:cNvPr>
        <xdr:cNvSpPr txBox="1"/>
      </xdr:nvSpPr>
      <xdr:spPr>
        <a:xfrm>
          <a:off x="12675244" y="1697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93" name="n_3aveValue【庁舎】&#10;有形固定資産減価償却率">
          <a:extLst>
            <a:ext uri="{FF2B5EF4-FFF2-40B4-BE49-F238E27FC236}">
              <a16:creationId xmlns:a16="http://schemas.microsoft.com/office/drawing/2014/main" id="{EAE07227-34E2-49E4-8562-161D50605C04}"/>
            </a:ext>
          </a:extLst>
        </xdr:cNvPr>
        <xdr:cNvSpPr txBox="1"/>
      </xdr:nvSpPr>
      <xdr:spPr>
        <a:xfrm>
          <a:off x="11900544" y="17305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94" name="n_4aveValue【庁舎】&#10;有形固定資産減価償却率">
          <a:extLst>
            <a:ext uri="{FF2B5EF4-FFF2-40B4-BE49-F238E27FC236}">
              <a16:creationId xmlns:a16="http://schemas.microsoft.com/office/drawing/2014/main" id="{233934E7-224B-491E-91BE-E01B291075A6}"/>
            </a:ext>
          </a:extLst>
        </xdr:cNvPr>
        <xdr:cNvSpPr txBox="1"/>
      </xdr:nvSpPr>
      <xdr:spPr>
        <a:xfrm>
          <a:off x="11102984" y="173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70502</xdr:rowOff>
    </xdr:from>
    <xdr:ext cx="405111" cy="259045"/>
    <xdr:sp macro="" textlink="">
      <xdr:nvSpPr>
        <xdr:cNvPr id="895" name="n_1mainValue【庁舎】&#10;有形固定資産減価償却率">
          <a:extLst>
            <a:ext uri="{FF2B5EF4-FFF2-40B4-BE49-F238E27FC236}">
              <a16:creationId xmlns:a16="http://schemas.microsoft.com/office/drawing/2014/main" id="{B6BEE8AB-B62D-450E-B22B-2DB674EFEA72}"/>
            </a:ext>
          </a:extLst>
        </xdr:cNvPr>
        <xdr:cNvSpPr txBox="1"/>
      </xdr:nvSpPr>
      <xdr:spPr>
        <a:xfrm>
          <a:off x="13437244" y="1733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38116</xdr:rowOff>
    </xdr:from>
    <xdr:ext cx="405111" cy="259045"/>
    <xdr:sp macro="" textlink="">
      <xdr:nvSpPr>
        <xdr:cNvPr id="896" name="n_2mainValue【庁舎】&#10;有形固定資産減価償却率">
          <a:extLst>
            <a:ext uri="{FF2B5EF4-FFF2-40B4-BE49-F238E27FC236}">
              <a16:creationId xmlns:a16="http://schemas.microsoft.com/office/drawing/2014/main" id="{11B028B6-1A90-4F77-9F05-597ED9C72317}"/>
            </a:ext>
          </a:extLst>
        </xdr:cNvPr>
        <xdr:cNvSpPr txBox="1"/>
      </xdr:nvSpPr>
      <xdr:spPr>
        <a:xfrm>
          <a:off x="12675244" y="17305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897" name="n_3mainValue【庁舎】&#10;有形固定資産減価償却率">
          <a:extLst>
            <a:ext uri="{FF2B5EF4-FFF2-40B4-BE49-F238E27FC236}">
              <a16:creationId xmlns:a16="http://schemas.microsoft.com/office/drawing/2014/main" id="{0908EE20-138B-4E0F-92AA-7F57D2B346A1}"/>
            </a:ext>
          </a:extLst>
        </xdr:cNvPr>
        <xdr:cNvSpPr txBox="1"/>
      </xdr:nvSpPr>
      <xdr:spPr>
        <a:xfrm>
          <a:off x="11900544" y="1696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21607</xdr:rowOff>
    </xdr:from>
    <xdr:ext cx="405111" cy="259045"/>
    <xdr:sp macro="" textlink="">
      <xdr:nvSpPr>
        <xdr:cNvPr id="898" name="n_4mainValue【庁舎】&#10;有形固定資産減価償却率">
          <a:extLst>
            <a:ext uri="{FF2B5EF4-FFF2-40B4-BE49-F238E27FC236}">
              <a16:creationId xmlns:a16="http://schemas.microsoft.com/office/drawing/2014/main" id="{58BD2479-5BCC-42E6-B7CD-B5E89A4579EC}"/>
            </a:ext>
          </a:extLst>
        </xdr:cNvPr>
        <xdr:cNvSpPr txBox="1"/>
      </xdr:nvSpPr>
      <xdr:spPr>
        <a:xfrm>
          <a:off x="1110298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2FF678A6-B01D-4CE9-9AB3-68DB90222F9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F5B4CCAE-8BAB-45D2-8A30-2DB67CD9E40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BE99E089-2C5C-4DD7-AA3D-EDF5C7A4D81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D08ECCC-B044-42F5-9B87-996302F6507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D03FB57D-613D-46BA-9F3B-BBAB340D0FE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77AB66B0-12EA-4431-924E-6E1E1145882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2F5E31E2-1826-418E-9D86-DE5D4AE5C45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AC5D490E-67E3-4C9B-BA26-89B75E65DAA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751EC42F-F1E2-4F2F-9016-57481E81690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8644CC04-F698-48E4-B0A1-5F0580E0FF3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A191D90F-CDD0-4F2A-B95C-FE68373B0F8D}"/>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DF80BB79-283D-4FA8-969E-5015C4A1A8FF}"/>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30EA4CFD-2E20-4EDF-B285-094F019E8BFF}"/>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08C6CE58-1567-4AEE-8FAC-1203157A4BD4}"/>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5E5A2501-9C39-47B6-BD13-FCEC73FC729C}"/>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B9E6BCBC-FAA2-49EF-8706-2EA640A310A3}"/>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901E68CF-266E-4E95-BC80-FF4271E2654A}"/>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5A1CF79D-B0BB-4BFE-B004-DCCA1B1F7818}"/>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6362086D-CD84-47B9-BD1F-28B43E8D2E1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ECA0ED29-3763-41C7-8922-5E6B5A0EC06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42671BFF-C416-47CF-B386-92CC22044FB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6511E93F-1B36-4E55-A967-A7672EEAC52A}"/>
            </a:ext>
          </a:extLst>
        </xdr:cNvPr>
        <xdr:cNvCxnSpPr/>
      </xdr:nvCxnSpPr>
      <xdr:spPr>
        <a:xfrm flipV="1">
          <a:off x="19509104" y="16817339"/>
          <a:ext cx="0" cy="121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9727D322-DF08-4940-8A11-6CD0FC751438}"/>
            </a:ext>
          </a:extLst>
        </xdr:cNvPr>
        <xdr:cNvSpPr txBox="1"/>
      </xdr:nvSpPr>
      <xdr:spPr>
        <a:xfrm>
          <a:off x="19547840" y="1803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B9E50A0A-AB97-4AF9-A4F6-945F6F9F5949}"/>
            </a:ext>
          </a:extLst>
        </xdr:cNvPr>
        <xdr:cNvCxnSpPr/>
      </xdr:nvCxnSpPr>
      <xdr:spPr>
        <a:xfrm>
          <a:off x="19443700" y="18034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F278264F-677E-48E1-B8D1-728108DCEC1F}"/>
            </a:ext>
          </a:extLst>
        </xdr:cNvPr>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33B75DD0-C46D-42D8-8397-8EB7AA3D1038}"/>
            </a:ext>
          </a:extLst>
        </xdr:cNvPr>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5" name="【庁舎】&#10;一人当たり面積平均値テキスト">
          <a:extLst>
            <a:ext uri="{FF2B5EF4-FFF2-40B4-BE49-F238E27FC236}">
              <a16:creationId xmlns:a16="http://schemas.microsoft.com/office/drawing/2014/main" id="{03A319D8-E689-4725-AE74-3FB1960919D9}"/>
            </a:ext>
          </a:extLst>
        </xdr:cNvPr>
        <xdr:cNvSpPr txBox="1"/>
      </xdr:nvSpPr>
      <xdr:spPr>
        <a:xfrm>
          <a:off x="19547840" y="1730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057AAEED-4959-4673-9070-F5E762894AF0}"/>
            </a:ext>
          </a:extLst>
        </xdr:cNvPr>
        <xdr:cNvSpPr/>
      </xdr:nvSpPr>
      <xdr:spPr>
        <a:xfrm>
          <a:off x="194589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B91904A0-C993-4D3F-9984-9D6D14DC14FC}"/>
            </a:ext>
          </a:extLst>
        </xdr:cNvPr>
        <xdr:cNvSpPr/>
      </xdr:nvSpPr>
      <xdr:spPr>
        <a:xfrm>
          <a:off x="18735040" y="1752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08BB9813-618A-46F6-A618-B85A160D43FE}"/>
            </a:ext>
          </a:extLst>
        </xdr:cNvPr>
        <xdr:cNvSpPr/>
      </xdr:nvSpPr>
      <xdr:spPr>
        <a:xfrm>
          <a:off x="17937480" y="17512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1A853EE7-E651-4C14-BF12-DA7BF0D20715}"/>
            </a:ext>
          </a:extLst>
        </xdr:cNvPr>
        <xdr:cNvSpPr/>
      </xdr:nvSpPr>
      <xdr:spPr>
        <a:xfrm>
          <a:off x="17162780" y="1753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326B82C5-4CB7-4498-AFCC-771257C791BF}"/>
            </a:ext>
          </a:extLst>
        </xdr:cNvPr>
        <xdr:cNvSpPr/>
      </xdr:nvSpPr>
      <xdr:spPr>
        <a:xfrm>
          <a:off x="1638808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714D2B69-E614-473F-925B-FA77933916C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9A45D303-FCCA-481F-A67B-840A0466CD6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E898090-D659-41EA-8C85-677D0DD97B2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D029158B-CED4-4A37-9B4D-5BE6ADEB3BC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5E46E431-F56E-4CFF-ABCE-F2839D94336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77978</xdr:rowOff>
    </xdr:from>
    <xdr:to>
      <xdr:col>116</xdr:col>
      <xdr:colOff>114300</xdr:colOff>
      <xdr:row>105</xdr:row>
      <xdr:rowOff>8128</xdr:rowOff>
    </xdr:to>
    <xdr:sp macro="" textlink="">
      <xdr:nvSpPr>
        <xdr:cNvPr id="936" name="楕円 935">
          <a:extLst>
            <a:ext uri="{FF2B5EF4-FFF2-40B4-BE49-F238E27FC236}">
              <a16:creationId xmlns:a16="http://schemas.microsoft.com/office/drawing/2014/main" id="{3FD54B55-E14F-4D23-A230-E34496DCFC02}"/>
            </a:ext>
          </a:extLst>
        </xdr:cNvPr>
        <xdr:cNvSpPr/>
      </xdr:nvSpPr>
      <xdr:spPr>
        <a:xfrm>
          <a:off x="19458940" y="17512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56405</xdr:rowOff>
    </xdr:from>
    <xdr:ext cx="469744" cy="259045"/>
    <xdr:sp macro="" textlink="">
      <xdr:nvSpPr>
        <xdr:cNvPr id="937" name="【庁舎】&#10;一人当たり面積該当値テキスト">
          <a:extLst>
            <a:ext uri="{FF2B5EF4-FFF2-40B4-BE49-F238E27FC236}">
              <a16:creationId xmlns:a16="http://schemas.microsoft.com/office/drawing/2014/main" id="{72154CA9-D16B-4424-B131-E027ED7AE60E}"/>
            </a:ext>
          </a:extLst>
        </xdr:cNvPr>
        <xdr:cNvSpPr txBox="1"/>
      </xdr:nvSpPr>
      <xdr:spPr>
        <a:xfrm>
          <a:off x="19547840" y="174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938" name="楕円 937">
          <a:extLst>
            <a:ext uri="{FF2B5EF4-FFF2-40B4-BE49-F238E27FC236}">
              <a16:creationId xmlns:a16="http://schemas.microsoft.com/office/drawing/2014/main" id="{C632B160-2B6E-46C3-9CE2-CBED18BC8A71}"/>
            </a:ext>
          </a:extLst>
        </xdr:cNvPr>
        <xdr:cNvSpPr/>
      </xdr:nvSpPr>
      <xdr:spPr>
        <a:xfrm>
          <a:off x="18735040" y="17482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128778</xdr:rowOff>
    </xdr:to>
    <xdr:cxnSp macro="">
      <xdr:nvCxnSpPr>
        <xdr:cNvPr id="939" name="直線コネクタ 938">
          <a:extLst>
            <a:ext uri="{FF2B5EF4-FFF2-40B4-BE49-F238E27FC236}">
              <a16:creationId xmlns:a16="http://schemas.microsoft.com/office/drawing/2014/main" id="{D8906FBD-C114-4D34-8B12-629EF3BC8BCB}"/>
            </a:ext>
          </a:extLst>
        </xdr:cNvPr>
        <xdr:cNvCxnSpPr/>
      </xdr:nvCxnSpPr>
      <xdr:spPr>
        <a:xfrm>
          <a:off x="18778220" y="17533621"/>
          <a:ext cx="73152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940" name="楕円 939">
          <a:extLst>
            <a:ext uri="{FF2B5EF4-FFF2-40B4-BE49-F238E27FC236}">
              <a16:creationId xmlns:a16="http://schemas.microsoft.com/office/drawing/2014/main" id="{445C3FBB-6C27-4C7D-B36C-FBFF9A967E18}"/>
            </a:ext>
          </a:extLst>
        </xdr:cNvPr>
        <xdr:cNvSpPr/>
      </xdr:nvSpPr>
      <xdr:spPr>
        <a:xfrm>
          <a:off x="1793748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99061</xdr:rowOff>
    </xdr:to>
    <xdr:cxnSp macro="">
      <xdr:nvCxnSpPr>
        <xdr:cNvPr id="941" name="直線コネクタ 940">
          <a:extLst>
            <a:ext uri="{FF2B5EF4-FFF2-40B4-BE49-F238E27FC236}">
              <a16:creationId xmlns:a16="http://schemas.microsoft.com/office/drawing/2014/main" id="{3E40280E-9B82-45A2-A808-F4C04B8BF7B7}"/>
            </a:ext>
          </a:extLst>
        </xdr:cNvPr>
        <xdr:cNvCxnSpPr/>
      </xdr:nvCxnSpPr>
      <xdr:spPr>
        <a:xfrm>
          <a:off x="17988280" y="175336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50546</xdr:rowOff>
    </xdr:from>
    <xdr:to>
      <xdr:col>102</xdr:col>
      <xdr:colOff>165100</xdr:colOff>
      <xdr:row>104</xdr:row>
      <xdr:rowOff>152146</xdr:rowOff>
    </xdr:to>
    <xdr:sp macro="" textlink="">
      <xdr:nvSpPr>
        <xdr:cNvPr id="942" name="楕円 941">
          <a:extLst>
            <a:ext uri="{FF2B5EF4-FFF2-40B4-BE49-F238E27FC236}">
              <a16:creationId xmlns:a16="http://schemas.microsoft.com/office/drawing/2014/main" id="{4442D523-FB2B-4AE1-B2C9-EA9C1E2E5E46}"/>
            </a:ext>
          </a:extLst>
        </xdr:cNvPr>
        <xdr:cNvSpPr/>
      </xdr:nvSpPr>
      <xdr:spPr>
        <a:xfrm>
          <a:off x="17162780" y="174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101346</xdr:rowOff>
    </xdr:to>
    <xdr:cxnSp macro="">
      <xdr:nvCxnSpPr>
        <xdr:cNvPr id="943" name="直線コネクタ 942">
          <a:extLst>
            <a:ext uri="{FF2B5EF4-FFF2-40B4-BE49-F238E27FC236}">
              <a16:creationId xmlns:a16="http://schemas.microsoft.com/office/drawing/2014/main" id="{04A57C28-3BD5-4B24-801A-93BDE4F2B71D}"/>
            </a:ext>
          </a:extLst>
        </xdr:cNvPr>
        <xdr:cNvCxnSpPr/>
      </xdr:nvCxnSpPr>
      <xdr:spPr>
        <a:xfrm flipV="1">
          <a:off x="17213580" y="17533621"/>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52832</xdr:rowOff>
    </xdr:from>
    <xdr:to>
      <xdr:col>98</xdr:col>
      <xdr:colOff>38100</xdr:colOff>
      <xdr:row>104</xdr:row>
      <xdr:rowOff>154432</xdr:rowOff>
    </xdr:to>
    <xdr:sp macro="" textlink="">
      <xdr:nvSpPr>
        <xdr:cNvPr id="944" name="楕円 943">
          <a:extLst>
            <a:ext uri="{FF2B5EF4-FFF2-40B4-BE49-F238E27FC236}">
              <a16:creationId xmlns:a16="http://schemas.microsoft.com/office/drawing/2014/main" id="{FE86D1DC-8E2B-41C2-9BE5-0DA6B3040BFB}"/>
            </a:ext>
          </a:extLst>
        </xdr:cNvPr>
        <xdr:cNvSpPr/>
      </xdr:nvSpPr>
      <xdr:spPr>
        <a:xfrm>
          <a:off x="16388080" y="17487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101346</xdr:rowOff>
    </xdr:from>
    <xdr:to>
      <xdr:col>102</xdr:col>
      <xdr:colOff>114300</xdr:colOff>
      <xdr:row>104</xdr:row>
      <xdr:rowOff>103632</xdr:rowOff>
    </xdr:to>
    <xdr:cxnSp macro="">
      <xdr:nvCxnSpPr>
        <xdr:cNvPr id="945" name="直線コネクタ 944">
          <a:extLst>
            <a:ext uri="{FF2B5EF4-FFF2-40B4-BE49-F238E27FC236}">
              <a16:creationId xmlns:a16="http://schemas.microsoft.com/office/drawing/2014/main" id="{A269064F-4E0C-493D-9087-6922922A7F4E}"/>
            </a:ext>
          </a:extLst>
        </xdr:cNvPr>
        <xdr:cNvCxnSpPr/>
      </xdr:nvCxnSpPr>
      <xdr:spPr>
        <a:xfrm flipV="1">
          <a:off x="16431260" y="1753590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a:extLst>
            <a:ext uri="{FF2B5EF4-FFF2-40B4-BE49-F238E27FC236}">
              <a16:creationId xmlns:a16="http://schemas.microsoft.com/office/drawing/2014/main" id="{D3019FFE-8114-438E-ABEE-85C2D93F2D8C}"/>
            </a:ext>
          </a:extLst>
        </xdr:cNvPr>
        <xdr:cNvSpPr txBox="1"/>
      </xdr:nvSpPr>
      <xdr:spPr>
        <a:xfrm>
          <a:off x="18561127" y="176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a:extLst>
            <a:ext uri="{FF2B5EF4-FFF2-40B4-BE49-F238E27FC236}">
              <a16:creationId xmlns:a16="http://schemas.microsoft.com/office/drawing/2014/main" id="{9363A9DC-E39F-48DF-9F4E-06D6857F0A2B}"/>
            </a:ext>
          </a:extLst>
        </xdr:cNvPr>
        <xdr:cNvSpPr txBox="1"/>
      </xdr:nvSpPr>
      <xdr:spPr>
        <a:xfrm>
          <a:off x="17776267" y="1760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a:extLst>
            <a:ext uri="{FF2B5EF4-FFF2-40B4-BE49-F238E27FC236}">
              <a16:creationId xmlns:a16="http://schemas.microsoft.com/office/drawing/2014/main" id="{3EB3DD61-2AC0-42A0-B814-DE20E964F2FF}"/>
            </a:ext>
          </a:extLst>
        </xdr:cNvPr>
        <xdr:cNvSpPr txBox="1"/>
      </xdr:nvSpPr>
      <xdr:spPr>
        <a:xfrm>
          <a:off x="17001567" y="1762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a:extLst>
            <a:ext uri="{FF2B5EF4-FFF2-40B4-BE49-F238E27FC236}">
              <a16:creationId xmlns:a16="http://schemas.microsoft.com/office/drawing/2014/main" id="{77B9B0DD-0C8A-41E2-9B0B-A060A7CEE7D2}"/>
            </a:ext>
          </a:extLst>
        </xdr:cNvPr>
        <xdr:cNvSpPr txBox="1"/>
      </xdr:nvSpPr>
      <xdr:spPr>
        <a:xfrm>
          <a:off x="1622686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950" name="n_1mainValue【庁舎】&#10;一人当たり面積">
          <a:extLst>
            <a:ext uri="{FF2B5EF4-FFF2-40B4-BE49-F238E27FC236}">
              <a16:creationId xmlns:a16="http://schemas.microsoft.com/office/drawing/2014/main" id="{5775A3B8-B379-4A2B-98D0-B90467AD34C9}"/>
            </a:ext>
          </a:extLst>
        </xdr:cNvPr>
        <xdr:cNvSpPr txBox="1"/>
      </xdr:nvSpPr>
      <xdr:spPr>
        <a:xfrm>
          <a:off x="1856112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951" name="n_2mainValue【庁舎】&#10;一人当たり面積">
          <a:extLst>
            <a:ext uri="{FF2B5EF4-FFF2-40B4-BE49-F238E27FC236}">
              <a16:creationId xmlns:a16="http://schemas.microsoft.com/office/drawing/2014/main" id="{6134BFEC-CF9B-4E3F-BA45-775DB3A6D936}"/>
            </a:ext>
          </a:extLst>
        </xdr:cNvPr>
        <xdr:cNvSpPr txBox="1"/>
      </xdr:nvSpPr>
      <xdr:spPr>
        <a:xfrm>
          <a:off x="1777626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168673</xdr:rowOff>
    </xdr:from>
    <xdr:ext cx="469744" cy="259045"/>
    <xdr:sp macro="" textlink="">
      <xdr:nvSpPr>
        <xdr:cNvPr id="952" name="n_3mainValue【庁舎】&#10;一人当たり面積">
          <a:extLst>
            <a:ext uri="{FF2B5EF4-FFF2-40B4-BE49-F238E27FC236}">
              <a16:creationId xmlns:a16="http://schemas.microsoft.com/office/drawing/2014/main" id="{D8C2095C-19D7-4E35-937E-E550F3960DDD}"/>
            </a:ext>
          </a:extLst>
        </xdr:cNvPr>
        <xdr:cNvSpPr txBox="1"/>
      </xdr:nvSpPr>
      <xdr:spPr>
        <a:xfrm>
          <a:off x="17001567" y="1726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170959</xdr:rowOff>
    </xdr:from>
    <xdr:ext cx="469744" cy="259045"/>
    <xdr:sp macro="" textlink="">
      <xdr:nvSpPr>
        <xdr:cNvPr id="953" name="n_4mainValue【庁舎】&#10;一人当たり面積">
          <a:extLst>
            <a:ext uri="{FF2B5EF4-FFF2-40B4-BE49-F238E27FC236}">
              <a16:creationId xmlns:a16="http://schemas.microsoft.com/office/drawing/2014/main" id="{374BFD16-A417-432C-9368-03E9E5B3A2E4}"/>
            </a:ext>
          </a:extLst>
        </xdr:cNvPr>
        <xdr:cNvSpPr txBox="1"/>
      </xdr:nvSpPr>
      <xdr:spPr>
        <a:xfrm>
          <a:off x="16226867" y="1727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CEBF72A9-8520-466B-A523-4CB1F3C0B45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19CF7A9E-5C6B-484B-BDB0-D7F5C1E9519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21CB801E-17E3-47F5-9C32-73C40391ACD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類似団体内平均値と比較して、特に有形固定資産減価償却率が高くなっている（老朽化している）施設は、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は、中央図書館の中規模改修を令和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年度に実施したことから、低下（対前年度△</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ポイント）し、類似団体平均値に近づいた。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は、年々上昇し、本市が保有する施設の中で老朽化が一番進んでおり、各平均（類似団体・全国・県）を上回っている。今後も施設の在り方の検討や計画的な更新を行う必要がある。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は、小川総合福祉センター（平成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年度に再調達価額により固定資産台帳登録し、当該率が低いもの）を令和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年度に除却したことから、上昇（対前年度＋</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ポイント）した。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は、三角センターを令和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年度に除却したことから、大幅に低下（対前年度比△</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ポイント）し、各平均（類似団体・全国・県）を下回った。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は、宇城広域連合において、し尿処理施設を建て替えたことにより大幅に低下（対前年度比△</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ポイント）し、類似団体平均を下回った。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は、三角保健センターを令和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年度に除却したことから、低下（対前年度比△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ポイント）し、各平均（類似団体・全国・県）を下回っている。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は、宇城広域連合において、消防本部・北消防署を建て替えたことにより大幅に低下（対前年度比△</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ポイント）し、類似団体平均を下回った。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は、年々上昇しているが、本庁舎の大規模改修が令和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年度に完了するため、低下する見込みである。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57,981
57,432
188.61
37,608,565
36,440,534
878,043
18,333,181
42,782,318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類似団体の平均が下がる中、横ばいの状況である。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年度は県平均を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ポイント上回っているものの、人口減少や高齢化を背景に市税等が乏しく、歳入総額に占める自主財源割合は</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と低く、地方交付税に依存しており、全国平均を</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今後は、滞納整理等の徴収強化により税収確保はもちろんのこと、公営住宅使用料等の債権管理を徹底し、総体的な収納率向上を目指しながら、財政基盤の強化に努めていく。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ポイント低下し、年々改善してきているが、全国・県・類似団体の平均を上回っており、比較団体よりもやや財政構造の弾力性がない状況である。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主な要因として、公債費等の増加により経常経費充当一般財源等が増加（前年度比＋</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百万円）したが、普通交付税等も増加し、経常一般財源等が増加（前年度比＋</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百万円）したためである。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引き続き社会保障関連経費等の増加が見込まれるため、自主財源の確保と歳出の更なる削減を行い、財源の硬直化抑制に努めていく。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64</xdr:row>
      <xdr:rowOff>57468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82935"/>
          <a:ext cx="8382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57468</xdr:rowOff>
    </xdr:from>
    <xdr:to>
      <xdr:col>19</xdr:col>
      <xdr:colOff>133350</xdr:colOff>
      <xdr:row>64</xdr:row>
      <xdr:rowOff>123825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3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64</xdr:row>
      <xdr:rowOff>129857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966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105728</xdr:rowOff>
    </xdr:from>
    <xdr:to>
      <xdr:col>11</xdr:col>
      <xdr:colOff>31750</xdr:colOff>
      <xdr:row>64</xdr:row>
      <xdr:rowOff>129857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785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74312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6668</xdr:rowOff>
    </xdr:from>
    <xdr:to>
      <xdr:col>19</xdr:col>
      <xdr:colOff>184150</xdr:colOff>
      <xdr:row>64</xdr:row>
      <xdr:rowOff>108268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93045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79057</xdr:rowOff>
    </xdr:from>
    <xdr:to>
      <xdr:col>11</xdr:col>
      <xdr:colOff>82550</xdr:colOff>
      <xdr:row>65</xdr:row>
      <xdr:rowOff>9207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165434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54928</xdr:rowOff>
    </xdr:from>
    <xdr:to>
      <xdr:col>7</xdr:col>
      <xdr:colOff>31750</xdr:colOff>
      <xdr:row>64</xdr:row>
      <xdr:rowOff>156528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141305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年度は前年度より減少し、全国・県・類似団体の平均を下回っている。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主な要因として、人件費は、公立保育園の民営化等の影響により大幅に減少（前年度比▲</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百万円）し、物件費についても、郵送料の抑制等により減少（前年度比▲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今後も民間への業務委託や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の利活用等により業務効率化を図りながら、適正な人員配置を行いながら、低コストで質の高い行政サービスの提供を目指した行財政改革を進めていく。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37584</xdr:rowOff>
    </xdr:from>
    <xdr:to>
      <xdr:col>23</xdr:col>
      <xdr:colOff>133350</xdr:colOff>
      <xdr:row>83</xdr:row>
      <xdr:rowOff>107603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96484"/>
          <a:ext cx="838200" cy="24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152803</xdr:rowOff>
    </xdr:from>
    <xdr:to>
      <xdr:col>19</xdr:col>
      <xdr:colOff>133350</xdr:colOff>
      <xdr:row>83</xdr:row>
      <xdr:rowOff>107603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0253"/>
          <a:ext cx="889000" cy="29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74550</xdr:rowOff>
    </xdr:from>
    <xdr:to>
      <xdr:col>15</xdr:col>
      <xdr:colOff>82550</xdr:colOff>
      <xdr:row>81</xdr:row>
      <xdr:rowOff>152803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62000"/>
          <a:ext cx="889000" cy="7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74550</xdr:rowOff>
    </xdr:from>
    <xdr:to>
      <xdr:col>11</xdr:col>
      <xdr:colOff>31750</xdr:colOff>
      <xdr:row>85</xdr:row>
      <xdr:rowOff>22267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62000"/>
          <a:ext cx="889000" cy="63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158234</xdr:rowOff>
    </xdr:from>
    <xdr:to>
      <xdr:col>23</xdr:col>
      <xdr:colOff>184150</xdr:colOff>
      <xdr:row>82</xdr:row>
      <xdr:rowOff>88384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3311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56803</xdr:rowOff>
    </xdr:from>
    <xdr:to>
      <xdr:col>19</xdr:col>
      <xdr:colOff>184150</xdr:colOff>
      <xdr:row>83</xdr:row>
      <xdr:rowOff>158403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143180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7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102003</xdr:rowOff>
    </xdr:from>
    <xdr:to>
      <xdr:col>15</xdr:col>
      <xdr:colOff>133350</xdr:colOff>
      <xdr:row>82</xdr:row>
      <xdr:rowOff>32153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42330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5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23750</xdr:rowOff>
    </xdr:from>
    <xdr:to>
      <xdr:col>11</xdr:col>
      <xdr:colOff>82550</xdr:colOff>
      <xdr:row>81</xdr:row>
      <xdr:rowOff>125350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135527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142917</xdr:rowOff>
    </xdr:from>
    <xdr:to>
      <xdr:col>7</xdr:col>
      <xdr:colOff>31750</xdr:colOff>
      <xdr:row>85</xdr:row>
      <xdr:rowOff>73067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57844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3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年度は前年度と変わりないが、県平均を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国の動向に準じて、平成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年度から給与構造の見直しと合併に伴う旧町間の給与格差是正を、また、平成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年度から給与制度の総合的見直しなどに取り組んでいる。令和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年度から人事評価制度を本格的に採用し、年功的な昇給制度から脱却を図り、能力や実績を反映した給与体系に移行している。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今後も、国や他団体等の状況を踏まえた給与の適正化に努めていく。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年度は前年度と職員数に変わりはないが、人口が</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人減少したため、千人当たりの数値は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人増加したものの、全国・県・類似団体を下回っている。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人口減少や少子高齢化に伴う税収減など今後厳しい財政状況が続くと見込まれる中、公共施設の統廃合を含めた適正配置や民営化、事業の民間委託、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の利活用などを検討しながら、業務の効率化を図り、住民サービスを低下させることなく適切な定員管理に努めていく。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101237</xdr:rowOff>
    </xdr:from>
    <xdr:to>
      <xdr:col>81</xdr:col>
      <xdr:colOff>44450</xdr:colOff>
      <xdr:row>60</xdr:row>
      <xdr:rowOff>105833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8237"/>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101237</xdr:rowOff>
    </xdr:from>
    <xdr:to>
      <xdr:col>77</xdr:col>
      <xdr:colOff>44450</xdr:colOff>
      <xdr:row>60</xdr:row>
      <xdr:rowOff>127665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8823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126516</xdr:rowOff>
    </xdr:from>
    <xdr:to>
      <xdr:col>72</xdr:col>
      <xdr:colOff>203200</xdr:colOff>
      <xdr:row>60</xdr:row>
      <xdr:rowOff>127665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35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126516</xdr:rowOff>
    </xdr:from>
    <xdr:to>
      <xdr:col>68</xdr:col>
      <xdr:colOff>152400</xdr:colOff>
      <xdr:row>60</xdr:row>
      <xdr:rowOff>134559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135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50437</xdr:rowOff>
    </xdr:from>
    <xdr:to>
      <xdr:col>77</xdr:col>
      <xdr:colOff>95250</xdr:colOff>
      <xdr:row>60</xdr:row>
      <xdr:rowOff>152037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162214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76865</xdr:rowOff>
    </xdr:from>
    <xdr:to>
      <xdr:col>73</xdr:col>
      <xdr:colOff>44450</xdr:colOff>
      <xdr:row>61</xdr:row>
      <xdr:rowOff>7015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17192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75716</xdr:rowOff>
    </xdr:from>
    <xdr:to>
      <xdr:col>68</xdr:col>
      <xdr:colOff>203200</xdr:colOff>
      <xdr:row>61</xdr:row>
      <xdr:rowOff>5866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24086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ポイント悪化した。早期健全化基準を下回っているが、全国・県・類似団体の平均を上回っている状況にある。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主な要因として、防災拠点センター整備事業等の元金償還が始まったことにより元利償還金が増加（前年度比＋</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百万円）したためである。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今後も本市の建設事業に加え、宇城広域連合の廃棄物処理施設整備事業の公債費負担も重なるため、事業の峻別及び平準化を行い、当該比率を悪化させないように努めていく。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28222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3469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1411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1411</xdr:rowOff>
    </xdr:from>
    <xdr:to>
      <xdr:col>72</xdr:col>
      <xdr:colOff>203200</xdr:colOff>
      <xdr:row>44</xdr:row>
      <xdr:rowOff>4233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73761"/>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124883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5480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148872</xdr:rowOff>
    </xdr:from>
    <xdr:to>
      <xdr:col>81</xdr:col>
      <xdr:colOff>95250</xdr:colOff>
      <xdr:row>43</xdr:row>
      <xdr:rowOff>79022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120949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122061</xdr:rowOff>
    </xdr:from>
    <xdr:to>
      <xdr:col>73</xdr:col>
      <xdr:colOff>44450</xdr:colOff>
      <xdr:row>43</xdr:row>
      <xdr:rowOff>52211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36988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ポイント悪化し、近年は悪化しているが早期健全化基準の範囲内となっている。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主な要因として、教育施設等の建設事業に対し、元金償還額</a:t>
          </a:r>
          <a:r>
            <a:rPr kumimoji="1" lang="en-US" altLang="ja-JP" sz="1300">
              <a:latin typeface="ＭＳ Ｐゴシック" panose="020B0600070205080204" pitchFamily="50" charset="-128"/>
              <a:ea typeface="ＭＳ Ｐゴシック" panose="020B0600070205080204" pitchFamily="50" charset="-128"/>
            </a:rPr>
            <a:t>4,082</a:t>
          </a:r>
          <a:r>
            <a:rPr kumimoji="1" lang="ja-JP" altLang="en-US" sz="1300">
              <a:latin typeface="ＭＳ Ｐゴシック" panose="020B0600070205080204" pitchFamily="50" charset="-128"/>
              <a:ea typeface="ＭＳ Ｐゴシック" panose="020B0600070205080204" pitchFamily="50" charset="-128"/>
            </a:rPr>
            <a:t>百万円を上回る地方債</a:t>
          </a:r>
          <a:r>
            <a:rPr kumimoji="1" lang="en-US" altLang="ja-JP" sz="1300">
              <a:latin typeface="ＭＳ Ｐゴシック" panose="020B0600070205080204" pitchFamily="50" charset="-128"/>
              <a:ea typeface="ＭＳ Ｐゴシック" panose="020B0600070205080204" pitchFamily="50" charset="-128"/>
            </a:rPr>
            <a:t>4,875</a:t>
          </a:r>
          <a:r>
            <a:rPr kumimoji="1" lang="ja-JP" altLang="en-US" sz="1300">
              <a:latin typeface="ＭＳ Ｐゴシック" panose="020B0600070205080204" pitchFamily="50" charset="-128"/>
              <a:ea typeface="ＭＳ Ｐゴシック" panose="020B0600070205080204" pitchFamily="50" charset="-128"/>
            </a:rPr>
            <a:t>千円を発行したことにより、地方債現在高が増加（前年度比＋</a:t>
          </a:r>
          <a:r>
            <a:rPr kumimoji="1" lang="en-US" altLang="ja-JP" sz="1300">
              <a:latin typeface="ＭＳ Ｐゴシック" panose="020B0600070205080204" pitchFamily="50" charset="-128"/>
              <a:ea typeface="ＭＳ Ｐゴシック" panose="020B0600070205080204" pitchFamily="50" charset="-128"/>
            </a:rPr>
            <a:t>793</a:t>
          </a:r>
          <a:r>
            <a:rPr kumimoji="1" lang="ja-JP" altLang="en-US" sz="1300">
              <a:latin typeface="ＭＳ Ｐゴシック" panose="020B0600070205080204" pitchFamily="50" charset="-128"/>
              <a:ea typeface="ＭＳ Ｐゴシック" panose="020B0600070205080204" pitchFamily="50" charset="-128"/>
            </a:rPr>
            <a:t>百万円）したためである。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今後も教育施設の建設事業が控えており、有利な地方債を活用するとともに、事業の峻別及び平準化による地方債の抑制にも努め、財政健全化の取組みを一層進めていく。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1341</xdr:rowOff>
    </xdr:from>
    <xdr:to>
      <xdr:col>81</xdr:col>
      <xdr:colOff>44450</xdr:colOff>
      <xdr:row>15</xdr:row>
      <xdr:rowOff>105904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573091"/>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168628</xdr:rowOff>
    </xdr:from>
    <xdr:to>
      <xdr:col>77</xdr:col>
      <xdr:colOff>44450</xdr:colOff>
      <xdr:row>15</xdr:row>
      <xdr:rowOff>1341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397478"/>
          <a:ext cx="889000" cy="1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168628</xdr:rowOff>
    </xdr:from>
    <xdr:to>
      <xdr:col>72</xdr:col>
      <xdr:colOff>203200</xdr:colOff>
      <xdr:row>14</xdr:row>
      <xdr:rowOff>42757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397478"/>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42757</xdr:rowOff>
    </xdr:from>
    <xdr:to>
      <xdr:col>68</xdr:col>
      <xdr:colOff>152400</xdr:colOff>
      <xdr:row>15</xdr:row>
      <xdr:rowOff>148802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443057"/>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55104</xdr:rowOff>
    </xdr:from>
    <xdr:to>
      <xdr:col>81</xdr:col>
      <xdr:colOff>95250</xdr:colOff>
      <xdr:row>15</xdr:row>
      <xdr:rowOff>156704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6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27181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5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121991</xdr:rowOff>
    </xdr:from>
    <xdr:to>
      <xdr:col>77</xdr:col>
      <xdr:colOff>95250</xdr:colOff>
      <xdr:row>15</xdr:row>
      <xdr:rowOff>52141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62318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29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117828</xdr:rowOff>
    </xdr:from>
    <xdr:to>
      <xdr:col>73</xdr:col>
      <xdr:colOff>44450</xdr:colOff>
      <xdr:row>14</xdr:row>
      <xdr:rowOff>47978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58155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1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163407</xdr:rowOff>
    </xdr:from>
    <xdr:to>
      <xdr:col>68</xdr:col>
      <xdr:colOff>203200</xdr:colOff>
      <xdr:row>14</xdr:row>
      <xdr:rowOff>93557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103734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98002</xdr:rowOff>
    </xdr:from>
    <xdr:to>
      <xdr:col>64</xdr:col>
      <xdr:colOff>152400</xdr:colOff>
      <xdr:row>16</xdr:row>
      <xdr:rowOff>28152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38329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4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19049</xdr:rowOff>
    </xdr:from>
    <xdr:ext cx="9772650" cy="259045"/>
    <xdr:sp macro="" textlink="">
      <xdr:nvSpPr>
        <xdr:cNvPr id="480" name="テキスト ボックス 479">
          <a:extLst>
            <a:ext uri="{FF2B5EF4-FFF2-40B4-BE49-F238E27FC236}">
              <a16:creationId xmlns:a16="http://schemas.microsoft.com/office/drawing/2014/main" id="{5B3B3CC7-EB45-4C38-8397-F9815DD8383E}"/>
            </a:ext>
          </a:extLst>
        </xdr:cNvPr>
        <xdr:cNvSpPr txBox="1"/>
      </xdr:nvSpPr>
      <xdr:spPr>
        <a:xfrm>
          <a:off x="762000" y="4476749"/>
          <a:ext cx="9772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endParaRPr kumimoji="1" lang="ja-JP" altLang="en-US" sz="1000">
            <a:solidFill>
              <a:srgbClr val="FF0000"/>
            </a:solidFill>
            <a:latin typeface="ＭＳ Ｐゴシック" panose="020B0600070205080204" pitchFamily="50" charset="-128"/>
            <a:ea typeface="+mn-ea"/>
          </a:endParaRPr>
        </a:p>
      </xdr:txBody>
    </xdr:sp>
    <xdr:clientData/>
  </xdr:oneCellAnchor>
  <xdr:oneCellAnchor>
    <xdr:from>
      <xdr:col>3</xdr:col>
      <xdr:colOff>133350</xdr:colOff>
      <xdr:row>26</xdr:row>
      <xdr:rowOff>19049</xdr:rowOff>
    </xdr:from>
    <xdr:ext cx="9167061" cy="425758"/>
    <xdr:sp macro="" textlink="">
      <xdr:nvSpPr>
        <xdr:cNvPr id="481" name="テキスト ボックス 480">
          <a:extLst>
            <a:ext uri="{FF2B5EF4-FFF2-40B4-BE49-F238E27FC236}">
              <a16:creationId xmlns:a16="http://schemas.microsoft.com/office/drawing/2014/main" id="{CFAB1435-5F71-4908-A4D1-3523930F322B}"/>
            </a:ext>
          </a:extLst>
        </xdr:cNvPr>
        <xdr:cNvSpPr txBox="1"/>
      </xdr:nvSpPr>
      <xdr:spPr>
        <a:xfrm>
          <a:off x="762000" y="447674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57,981
57,432
188.61
37,608,565
36,440,534
878,043
18,333,181
42,782,318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ポイント減少し、全国・県・類似団体を下回っている。　主な要因として、公立保育園の民営化に伴う保育士報酬が減少したこと等から経常一般人件費総額は</a:t>
          </a:r>
          <a:r>
            <a:rPr kumimoji="1" lang="en-US" altLang="ja-JP" sz="1300">
              <a:latin typeface="ＭＳ Ｐゴシック" panose="020B0600070205080204" pitchFamily="50" charset="-128"/>
              <a:ea typeface="ＭＳ Ｐゴシック" panose="020B0600070205080204" pitchFamily="50" charset="-128"/>
            </a:rPr>
            <a:t>3,790</a:t>
          </a:r>
          <a:r>
            <a:rPr kumimoji="1" lang="ja-JP" altLang="en-US" sz="1300">
              <a:latin typeface="ＭＳ Ｐゴシック" panose="020B0600070205080204" pitchFamily="50" charset="-128"/>
              <a:ea typeface="ＭＳ Ｐゴシック" panose="020B0600070205080204" pitchFamily="50" charset="-128"/>
            </a:rPr>
            <a:t>百万円（前年度比▲</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今後は、公共施設の統廃合を含めた適正配置や民営化、事業の民間委託等を検討しながら、業務の効率化を図り、住民サービスを低下させることなく適切な定員管理に努めていく。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14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ポイント減少し、全国・県・類似団体の平均を下回っている。主な要因として、郵便料の抑制に努めたこと等から、経常一般物件費総額は</a:t>
          </a:r>
          <a:r>
            <a:rPr kumimoji="1" lang="en-US" altLang="ja-JP" sz="1300">
              <a:latin typeface="ＭＳ Ｐゴシック" panose="020B0600070205080204" pitchFamily="50" charset="-128"/>
              <a:ea typeface="ＭＳ Ｐゴシック" panose="020B0600070205080204" pitchFamily="50" charset="-128"/>
            </a:rPr>
            <a:t>2,046</a:t>
          </a:r>
          <a:r>
            <a:rPr kumimoji="1" lang="ja-JP" altLang="en-US" sz="1300">
              <a:latin typeface="ＭＳ Ｐゴシック" panose="020B0600070205080204" pitchFamily="50" charset="-128"/>
              <a:ea typeface="ＭＳ Ｐゴシック" panose="020B0600070205080204" pitchFamily="50" charset="-128"/>
            </a:rPr>
            <a:t>百万円（前年度比▲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今後も経常的経費の削減に努め、低コストで質の高い行政サービスの提供を目指した行財政改革を進めていく。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56243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12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56243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162379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708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14</xdr:row>
      <xdr:rowOff>170543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7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ポイント増加となり、全国や県平均を下回ったが、類似団体平均を上回っている。　主な要因として、生活保護対象の高齢化や対象人数の増により医療扶助費が増加したこと等から、経常一般扶助費総額は</a:t>
          </a:r>
          <a:r>
            <a:rPr kumimoji="1" lang="en-US" altLang="ja-JP" sz="1300">
              <a:latin typeface="ＭＳ Ｐゴシック" panose="020B0600070205080204" pitchFamily="50" charset="-128"/>
              <a:ea typeface="ＭＳ Ｐゴシック" panose="020B0600070205080204" pitchFamily="50" charset="-128"/>
            </a:rPr>
            <a:t>2,214</a:t>
          </a:r>
          <a:r>
            <a:rPr kumimoji="1" lang="ja-JP" altLang="en-US" sz="1300">
              <a:latin typeface="ＭＳ Ｐゴシック" panose="020B0600070205080204" pitchFamily="50" charset="-128"/>
              <a:ea typeface="ＭＳ Ｐゴシック" panose="020B0600070205080204" pitchFamily="50" charset="-128"/>
            </a:rPr>
            <a:t>百万円（前年度比＋</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今後も高齢化の進展等により扶助費の増加が予測されることから、資格審査等の適正化や受給者負担等の検討を行っていく。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5842</xdr:rowOff>
    </xdr:from>
    <xdr:to>
      <xdr:col>24</xdr:col>
      <xdr:colOff>25400</xdr:colOff>
      <xdr:row>57</xdr:row>
      <xdr:rowOff>14986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78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133858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784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133858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876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14986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51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135636</xdr:rowOff>
    </xdr:from>
    <xdr:to>
      <xdr:col>24</xdr:col>
      <xdr:colOff>76200</xdr:colOff>
      <xdr:row>57</xdr:row>
      <xdr:rowOff>65786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107713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126492</xdr:rowOff>
    </xdr:from>
    <xdr:to>
      <xdr:col>20</xdr:col>
      <xdr:colOff>38100</xdr:colOff>
      <xdr:row>57</xdr:row>
      <xdr:rowOff>56642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41419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83058</xdr:rowOff>
    </xdr:from>
    <xdr:to>
      <xdr:col>15</xdr:col>
      <xdr:colOff>149225</xdr:colOff>
      <xdr:row>58</xdr:row>
      <xdr:rowOff>13208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169435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ポイント減少したが、全国・県・類似団体の平均を上回っている。主な要因として、後期高齢者広域連合療養給付費負担金が新型コロナウイルス感染症の影響により減少したこと等で経常一般繰出金総額が</a:t>
          </a:r>
          <a:r>
            <a:rPr kumimoji="1" lang="en-US" altLang="ja-JP" sz="1300">
              <a:latin typeface="ＭＳ Ｐゴシック" panose="020B0600070205080204" pitchFamily="50" charset="-128"/>
              <a:ea typeface="ＭＳ Ｐゴシック" panose="020B0600070205080204" pitchFamily="50" charset="-128"/>
            </a:rPr>
            <a:t>2,118</a:t>
          </a:r>
          <a:r>
            <a:rPr kumimoji="1" lang="ja-JP" altLang="en-US" sz="1300">
              <a:latin typeface="ＭＳ Ｐゴシック" panose="020B0600070205080204" pitchFamily="50" charset="-128"/>
              <a:ea typeface="ＭＳ Ｐゴシック" panose="020B0600070205080204" pitchFamily="50" charset="-128"/>
            </a:rPr>
            <a:t>百万円（前年度比▲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今後は高齢化の進展に伴い医療給付費等の増加が見込まれるため、保険料の適正化等に留意し、財政健全化に努めていく。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151493</xdr:rowOff>
    </xdr:from>
    <xdr:to>
      <xdr:col>82</xdr:col>
      <xdr:colOff>107950</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241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159657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59</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100693</xdr:rowOff>
    </xdr:from>
    <xdr:to>
      <xdr:col>82</xdr:col>
      <xdr:colOff>158750</xdr:colOff>
      <xdr:row>58</xdr:row>
      <xdr:rowOff>30843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72770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49184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81842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92528</xdr:rowOff>
    </xdr:from>
    <xdr:to>
      <xdr:col>65</xdr:col>
      <xdr:colOff>53975</xdr:colOff>
      <xdr:row>59</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32855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ポイント減少し、類似団体の平均を下回ったが、全国・県の平均を上回っている。主な要因として、宇城広域連合負担金の義務的経費（経常）が減少したこと等により、経常一般補助費総額は</a:t>
          </a:r>
          <a:r>
            <a:rPr kumimoji="1" lang="en-US" altLang="ja-JP" sz="1300">
              <a:latin typeface="ＭＳ Ｐゴシック" panose="020B0600070205080204" pitchFamily="50" charset="-128"/>
              <a:ea typeface="ＭＳ Ｐゴシック" panose="020B0600070205080204" pitchFamily="50" charset="-128"/>
            </a:rPr>
            <a:t>1,930</a:t>
          </a:r>
          <a:r>
            <a:rPr kumimoji="1" lang="ja-JP" altLang="en-US" sz="1300">
              <a:latin typeface="ＭＳ Ｐゴシック" panose="020B0600070205080204" pitchFamily="50" charset="-128"/>
              <a:ea typeface="ＭＳ Ｐゴシック" panose="020B0600070205080204" pitchFamily="50" charset="-128"/>
            </a:rPr>
            <a:t>百万円（前年度比▲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年度以降、公営企業等に対する補助金の適正化に努めているが、更に執行管理等による経費削減に努めていく。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155575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363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155575</xdr:rowOff>
    </xdr:from>
    <xdr:to>
      <xdr:col>78</xdr:col>
      <xdr:colOff>69850</xdr:colOff>
      <xdr:row>38</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99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24130</xdr:rowOff>
    </xdr:from>
    <xdr:to>
      <xdr:col>73</xdr:col>
      <xdr:colOff>180975</xdr:colOff>
      <xdr:row>38</xdr:row>
      <xdr:rowOff>75565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392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75565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73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58437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104775</xdr:rowOff>
    </xdr:from>
    <xdr:to>
      <xdr:col>78</xdr:col>
      <xdr:colOff>120650</xdr:colOff>
      <xdr:row>38</xdr:row>
      <xdr:rowOff>34925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45102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21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144780</xdr:rowOff>
    </xdr:from>
    <xdr:to>
      <xdr:col>74</xdr:col>
      <xdr:colOff>31750</xdr:colOff>
      <xdr:row>38</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24765</xdr:rowOff>
    </xdr:from>
    <xdr:to>
      <xdr:col>69</xdr:col>
      <xdr:colOff>142875</xdr:colOff>
      <xdr:row>38</xdr:row>
      <xdr:rowOff>126365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111142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ポイント増加となり、全国・県・類似団体の平均を上回っている。主な要因として、防災拠点センター整備事業等の元金償還が始まったことから、経常一般公債費総額は</a:t>
          </a:r>
          <a:r>
            <a:rPr kumimoji="1" lang="en-US" altLang="ja-JP" sz="1300">
              <a:latin typeface="ＭＳ Ｐゴシック" panose="020B0600070205080204" pitchFamily="50" charset="-128"/>
              <a:ea typeface="ＭＳ Ｐゴシック" panose="020B0600070205080204" pitchFamily="50" charset="-128"/>
            </a:rPr>
            <a:t>4,187</a:t>
          </a:r>
          <a:r>
            <a:rPr kumimoji="1" lang="ja-JP" altLang="en-US" sz="1300">
              <a:latin typeface="ＭＳ Ｐゴシック" panose="020B0600070205080204" pitchFamily="50" charset="-128"/>
              <a:ea typeface="ＭＳ Ｐゴシック" panose="020B0600070205080204" pitchFamily="50" charset="-128"/>
            </a:rPr>
            <a:t>百万円（前年度比＋</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今後も教育施設の整備事業が控えており、地方債残高の増加が見込まれるため、事業の峻別及び平準化を行い当該比率を悪化させないように努めていく。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42636</xdr:rowOff>
    </xdr:from>
    <xdr:to>
      <xdr:col>24</xdr:col>
      <xdr:colOff>25400</xdr:colOff>
      <xdr:row>79</xdr:row>
      <xdr:rowOff>64407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587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39914</xdr:rowOff>
    </xdr:from>
    <xdr:to>
      <xdr:col>19</xdr:col>
      <xdr:colOff>187325</xdr:colOff>
      <xdr:row>79</xdr:row>
      <xdr:rowOff>42636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13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39914</xdr:rowOff>
    </xdr:from>
    <xdr:to>
      <xdr:col>15</xdr:col>
      <xdr:colOff>98425</xdr:colOff>
      <xdr:row>79</xdr:row>
      <xdr:rowOff>42636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13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42636</xdr:rowOff>
    </xdr:from>
    <xdr:to>
      <xdr:col>11</xdr:col>
      <xdr:colOff>9525</xdr:colOff>
      <xdr:row>79</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587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13607</xdr:rowOff>
    </xdr:from>
    <xdr:to>
      <xdr:col>24</xdr:col>
      <xdr:colOff>76200</xdr:colOff>
      <xdr:row>79</xdr:row>
      <xdr:rowOff>115207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157134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163286</xdr:rowOff>
    </xdr:from>
    <xdr:to>
      <xdr:col>20</xdr:col>
      <xdr:colOff>38100</xdr:colOff>
      <xdr:row>79</xdr:row>
      <xdr:rowOff>93436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78213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160564</xdr:rowOff>
    </xdr:from>
    <xdr:to>
      <xdr:col>15</xdr:col>
      <xdr:colOff>149225</xdr:colOff>
      <xdr:row>78</xdr:row>
      <xdr:rowOff>90714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75491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163286</xdr:rowOff>
    </xdr:from>
    <xdr:to>
      <xdr:col>11</xdr:col>
      <xdr:colOff>60325</xdr:colOff>
      <xdr:row>79</xdr:row>
      <xdr:rowOff>93436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78213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改善し、全国・県・類似団体の平均を下回っている。主な要因として、新型コロナウイルス感染症の影響による経常的な事業の中止等が挙げられる。しかしながら、経常一般財源の多くを普通交付税が占めている現状のため、歳入面では税収等の債権管理を徹底し財政基盤の強化に努める。歳出面では、事業担当部局がコスト意識を持ち、歳入規模に応じた歳出の見直しを行う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78</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58139"/>
          <a:ext cx="838200" cy="3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79</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858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77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01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135077</xdr:rowOff>
    </xdr:from>
    <xdr:to>
      <xdr:col>29</xdr:col>
      <xdr:colOff>127000</xdr:colOff>
      <xdr:row>18</xdr:row>
      <xdr:rowOff>10690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097352"/>
          <a:ext cx="647700" cy="47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97358</xdr:rowOff>
    </xdr:from>
    <xdr:to>
      <xdr:col>26</xdr:col>
      <xdr:colOff>50800</xdr:colOff>
      <xdr:row>17</xdr:row>
      <xdr:rowOff>135077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059633"/>
          <a:ext cx="6985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71941</xdr:rowOff>
    </xdr:from>
    <xdr:to>
      <xdr:col>22</xdr:col>
      <xdr:colOff>114300</xdr:colOff>
      <xdr:row>17</xdr:row>
      <xdr:rowOff>97358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034216"/>
          <a:ext cx="698500" cy="2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71941</xdr:rowOff>
    </xdr:from>
    <xdr:to>
      <xdr:col>18</xdr:col>
      <xdr:colOff>177800</xdr:colOff>
      <xdr:row>17</xdr:row>
      <xdr:rowOff>79356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34216"/>
          <a:ext cx="698500" cy="7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131340</xdr:rowOff>
    </xdr:from>
    <xdr:to>
      <xdr:col>29</xdr:col>
      <xdr:colOff>177800</xdr:colOff>
      <xdr:row>18</xdr:row>
      <xdr:rowOff>61490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93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103417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84277</xdr:rowOff>
    </xdr:from>
    <xdr:to>
      <xdr:col>26</xdr:col>
      <xdr:colOff>101600</xdr:colOff>
      <xdr:row>18</xdr:row>
      <xdr:rowOff>14427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4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170654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3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46558</xdr:rowOff>
    </xdr:from>
    <xdr:to>
      <xdr:col>22</xdr:col>
      <xdr:colOff>165100</xdr:colOff>
      <xdr:row>17</xdr:row>
      <xdr:rowOff>148158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0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132935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9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21141</xdr:rowOff>
    </xdr:from>
    <xdr:to>
      <xdr:col>19</xdr:col>
      <xdr:colOff>38100</xdr:colOff>
      <xdr:row>17</xdr:row>
      <xdr:rowOff>122741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8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132918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5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28556</xdr:rowOff>
    </xdr:from>
    <xdr:to>
      <xdr:col>15</xdr:col>
      <xdr:colOff>101600</xdr:colOff>
      <xdr:row>17</xdr:row>
      <xdr:rowOff>130156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9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114933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7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120566</xdr:rowOff>
    </xdr:from>
    <xdr:to>
      <xdr:col>29</xdr:col>
      <xdr:colOff>127000</xdr:colOff>
      <xdr:row>35</xdr:row>
      <xdr:rowOff>222653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730916"/>
          <a:ext cx="647700" cy="10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222653</xdr:rowOff>
    </xdr:from>
    <xdr:to>
      <xdr:col>26</xdr:col>
      <xdr:colOff>50800</xdr:colOff>
      <xdr:row>36</xdr:row>
      <xdr:rowOff>126380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33003"/>
          <a:ext cx="698500" cy="24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288620</xdr:rowOff>
    </xdr:from>
    <xdr:to>
      <xdr:col>22</xdr:col>
      <xdr:colOff>114300</xdr:colOff>
      <xdr:row>36</xdr:row>
      <xdr:rowOff>126380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98970"/>
          <a:ext cx="698500" cy="18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197800</xdr:rowOff>
    </xdr:from>
    <xdr:to>
      <xdr:col>18</xdr:col>
      <xdr:colOff>177800</xdr:colOff>
      <xdr:row>35</xdr:row>
      <xdr:rowOff>288620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808150"/>
          <a:ext cx="698500" cy="9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69766</xdr:rowOff>
    </xdr:from>
    <xdr:to>
      <xdr:col>29</xdr:col>
      <xdr:colOff>177800</xdr:colOff>
      <xdr:row>35</xdr:row>
      <xdr:rowOff>171366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8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257743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171853</xdr:rowOff>
    </xdr:from>
    <xdr:to>
      <xdr:col>26</xdr:col>
      <xdr:colOff>101600</xdr:colOff>
      <xdr:row>35</xdr:row>
      <xdr:rowOff>273453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8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283630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5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75580</xdr:rowOff>
    </xdr:from>
    <xdr:to>
      <xdr:col>22</xdr:col>
      <xdr:colOff>165100</xdr:colOff>
      <xdr:row>37</xdr:row>
      <xdr:rowOff>5730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161957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237820</xdr:rowOff>
    </xdr:from>
    <xdr:to>
      <xdr:col>19</xdr:col>
      <xdr:colOff>38100</xdr:colOff>
      <xdr:row>35</xdr:row>
      <xdr:rowOff>339420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6697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147000</xdr:rowOff>
    </xdr:from>
    <xdr:to>
      <xdr:col>15</xdr:col>
      <xdr:colOff>101600</xdr:colOff>
      <xdr:row>35</xdr:row>
      <xdr:rowOff>248600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5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258777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2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57,981
57,432
188.61
37,608,565
36,440,534
878,043
18,333,181
42,782,318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14567</xdr:rowOff>
    </xdr:from>
    <xdr:to>
      <xdr:col>24</xdr:col>
      <xdr:colOff>63500</xdr:colOff>
      <xdr:row>36</xdr:row>
      <xdr:rowOff>40703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6767"/>
          <a:ext cx="8382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14567</xdr:rowOff>
    </xdr:from>
    <xdr:to>
      <xdr:col>19</xdr:col>
      <xdr:colOff>177800</xdr:colOff>
      <xdr:row>36</xdr:row>
      <xdr:rowOff>21247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6767"/>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11036</xdr:rowOff>
    </xdr:from>
    <xdr:to>
      <xdr:col>15</xdr:col>
      <xdr:colOff>50800</xdr:colOff>
      <xdr:row>36</xdr:row>
      <xdr:rowOff>21247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83236"/>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1270</xdr:rowOff>
    </xdr:from>
    <xdr:to>
      <xdr:col>10</xdr:col>
      <xdr:colOff>114300</xdr:colOff>
      <xdr:row>36</xdr:row>
      <xdr:rowOff>11036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3470"/>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161353</xdr:rowOff>
    </xdr:from>
    <xdr:to>
      <xdr:col>24</xdr:col>
      <xdr:colOff>114300</xdr:colOff>
      <xdr:row>36</xdr:row>
      <xdr:rowOff>91503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139780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135217</xdr:rowOff>
    </xdr:from>
    <xdr:to>
      <xdr:col>20</xdr:col>
      <xdr:colOff>38100</xdr:colOff>
      <xdr:row>36</xdr:row>
      <xdr:rowOff>65367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56494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141897</xdr:rowOff>
    </xdr:from>
    <xdr:to>
      <xdr:col>15</xdr:col>
      <xdr:colOff>101600</xdr:colOff>
      <xdr:row>36</xdr:row>
      <xdr:rowOff>72047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63174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131686</xdr:rowOff>
    </xdr:from>
    <xdr:to>
      <xdr:col>10</xdr:col>
      <xdr:colOff>165100</xdr:colOff>
      <xdr:row>36</xdr:row>
      <xdr:rowOff>61836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78363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121920</xdr:rowOff>
    </xdr:from>
    <xdr:to>
      <xdr:col>6</xdr:col>
      <xdr:colOff>38100</xdr:colOff>
      <xdr:row>36</xdr:row>
      <xdr:rowOff>52070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68597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39932</xdr:rowOff>
    </xdr:from>
    <xdr:to>
      <xdr:col>24</xdr:col>
      <xdr:colOff>63500</xdr:colOff>
      <xdr:row>56</xdr:row>
      <xdr:rowOff>151669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298232"/>
          <a:ext cx="838200" cy="4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39932</xdr:rowOff>
    </xdr:from>
    <xdr:to>
      <xdr:col>19</xdr:col>
      <xdr:colOff>177800</xdr:colOff>
      <xdr:row>58</xdr:row>
      <xdr:rowOff>13986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98232"/>
          <a:ext cx="889000" cy="65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13986</xdr:rowOff>
    </xdr:from>
    <xdr:to>
      <xdr:col>15</xdr:col>
      <xdr:colOff>50800</xdr:colOff>
      <xdr:row>59</xdr:row>
      <xdr:rowOff>3487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8086"/>
          <a:ext cx="889000" cy="1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116219</xdr:rowOff>
    </xdr:from>
    <xdr:to>
      <xdr:col>10</xdr:col>
      <xdr:colOff>114300</xdr:colOff>
      <xdr:row>59</xdr:row>
      <xdr:rowOff>3487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8860169"/>
          <a:ext cx="889000" cy="12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100869</xdr:rowOff>
    </xdr:from>
    <xdr:to>
      <xdr:col>24</xdr:col>
      <xdr:colOff>114300</xdr:colOff>
      <xdr:row>57</xdr:row>
      <xdr:rowOff>31019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79296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160582</xdr:rowOff>
    </xdr:from>
    <xdr:to>
      <xdr:col>20</xdr:col>
      <xdr:colOff>38100</xdr:colOff>
      <xdr:row>54</xdr:row>
      <xdr:rowOff>90732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107259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134636</xdr:rowOff>
    </xdr:from>
    <xdr:to>
      <xdr:col>15</xdr:col>
      <xdr:colOff>101600</xdr:colOff>
      <xdr:row>58</xdr:row>
      <xdr:rowOff>64786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55913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124137</xdr:rowOff>
    </xdr:from>
    <xdr:to>
      <xdr:col>10</xdr:col>
      <xdr:colOff>165100</xdr:colOff>
      <xdr:row>59</xdr:row>
      <xdr:rowOff>54287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45414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65419</xdr:rowOff>
    </xdr:from>
    <xdr:to>
      <xdr:col>6</xdr:col>
      <xdr:colOff>38100</xdr:colOff>
      <xdr:row>51</xdr:row>
      <xdr:rowOff>167019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8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12096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58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54547</xdr:rowOff>
    </xdr:from>
    <xdr:to>
      <xdr:col>24</xdr:col>
      <xdr:colOff>63500</xdr:colOff>
      <xdr:row>78</xdr:row>
      <xdr:rowOff>63081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27647"/>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95008</xdr:rowOff>
    </xdr:from>
    <xdr:to>
      <xdr:col>19</xdr:col>
      <xdr:colOff>177800</xdr:colOff>
      <xdr:row>78</xdr:row>
      <xdr:rowOff>54547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96658"/>
          <a:ext cx="889000" cy="13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95008</xdr:rowOff>
    </xdr:from>
    <xdr:to>
      <xdr:col>15</xdr:col>
      <xdr:colOff>50800</xdr:colOff>
      <xdr:row>77</xdr:row>
      <xdr:rowOff>110553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9665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71729</xdr:rowOff>
    </xdr:from>
    <xdr:to>
      <xdr:col>10</xdr:col>
      <xdr:colOff>114300</xdr:colOff>
      <xdr:row>77</xdr:row>
      <xdr:rowOff>110553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73379"/>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12281</xdr:rowOff>
    </xdr:from>
    <xdr:to>
      <xdr:col>24</xdr:col>
      <xdr:colOff>114300</xdr:colOff>
      <xdr:row>78</xdr:row>
      <xdr:rowOff>113881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98658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3747</xdr:rowOff>
    </xdr:from>
    <xdr:to>
      <xdr:col>20</xdr:col>
      <xdr:colOff>38100</xdr:colOff>
      <xdr:row>78</xdr:row>
      <xdr:rowOff>105347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96474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44208</xdr:rowOff>
    </xdr:from>
    <xdr:to>
      <xdr:col>15</xdr:col>
      <xdr:colOff>101600</xdr:colOff>
      <xdr:row>77</xdr:row>
      <xdr:rowOff>145808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162335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2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59753</xdr:rowOff>
    </xdr:from>
    <xdr:to>
      <xdr:col>10</xdr:col>
      <xdr:colOff>165100</xdr:colOff>
      <xdr:row>77</xdr:row>
      <xdr:rowOff>161353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6430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3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20929</xdr:rowOff>
    </xdr:from>
    <xdr:to>
      <xdr:col>6</xdr:col>
      <xdr:colOff>38100</xdr:colOff>
      <xdr:row>77</xdr:row>
      <xdr:rowOff>122529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139056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118506</xdr:rowOff>
    </xdr:from>
    <xdr:to>
      <xdr:col>24</xdr:col>
      <xdr:colOff>63500</xdr:colOff>
      <xdr:row>95</xdr:row>
      <xdr:rowOff>99118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063356"/>
          <a:ext cx="838200" cy="3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99118</xdr:rowOff>
    </xdr:from>
    <xdr:to>
      <xdr:col>19</xdr:col>
      <xdr:colOff>177800</xdr:colOff>
      <xdr:row>95</xdr:row>
      <xdr:rowOff>154471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86868"/>
          <a:ext cx="8890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154471</xdr:rowOff>
    </xdr:from>
    <xdr:to>
      <xdr:col>15</xdr:col>
      <xdr:colOff>50800</xdr:colOff>
      <xdr:row>96</xdr:row>
      <xdr:rowOff>63424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42221"/>
          <a:ext cx="889000" cy="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63424</xdr:rowOff>
    </xdr:from>
    <xdr:to>
      <xdr:col>10</xdr:col>
      <xdr:colOff>114300</xdr:colOff>
      <xdr:row>96</xdr:row>
      <xdr:rowOff>73645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22624"/>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67706</xdr:rowOff>
    </xdr:from>
    <xdr:to>
      <xdr:col>24</xdr:col>
      <xdr:colOff>114300</xdr:colOff>
      <xdr:row>93</xdr:row>
      <xdr:rowOff>169306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90583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6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48318</xdr:rowOff>
    </xdr:from>
    <xdr:to>
      <xdr:col>20</xdr:col>
      <xdr:colOff>38100</xdr:colOff>
      <xdr:row>95</xdr:row>
      <xdr:rowOff>149918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166445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1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103671</xdr:rowOff>
    </xdr:from>
    <xdr:to>
      <xdr:col>15</xdr:col>
      <xdr:colOff>101600</xdr:colOff>
      <xdr:row>96</xdr:row>
      <xdr:rowOff>33821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50348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6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12624</xdr:rowOff>
    </xdr:from>
    <xdr:to>
      <xdr:col>10</xdr:col>
      <xdr:colOff>165100</xdr:colOff>
      <xdr:row>96</xdr:row>
      <xdr:rowOff>114224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130751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24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22845</xdr:rowOff>
    </xdr:from>
    <xdr:to>
      <xdr:col>6</xdr:col>
      <xdr:colOff>38100</xdr:colOff>
      <xdr:row>96</xdr:row>
      <xdr:rowOff>124445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8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140972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25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1441</xdr:rowOff>
    </xdr:from>
    <xdr:to>
      <xdr:col>55</xdr:col>
      <xdr:colOff>0</xdr:colOff>
      <xdr:row>37</xdr:row>
      <xdr:rowOff>118788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316391"/>
          <a:ext cx="838200" cy="11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1441</xdr:rowOff>
    </xdr:from>
    <xdr:to>
      <xdr:col>50</xdr:col>
      <xdr:colOff>114300</xdr:colOff>
      <xdr:row>37</xdr:row>
      <xdr:rowOff>127911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316391"/>
          <a:ext cx="889000" cy="11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157857</xdr:rowOff>
    </xdr:from>
    <xdr:to>
      <xdr:col>45</xdr:col>
      <xdr:colOff>177800</xdr:colOff>
      <xdr:row>37</xdr:row>
      <xdr:rowOff>127911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330057"/>
          <a:ext cx="8890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44587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42142</xdr:rowOff>
    </xdr:from>
    <xdr:to>
      <xdr:col>41</xdr:col>
      <xdr:colOff>50800</xdr:colOff>
      <xdr:row>36</xdr:row>
      <xdr:rowOff>157857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042892"/>
          <a:ext cx="889000" cy="2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85833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67988</xdr:rowOff>
    </xdr:from>
    <xdr:to>
      <xdr:col>55</xdr:col>
      <xdr:colOff>50800</xdr:colOff>
      <xdr:row>37</xdr:row>
      <xdr:rowOff>169588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46415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9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122091</xdr:rowOff>
    </xdr:from>
    <xdr:to>
      <xdr:col>50</xdr:col>
      <xdr:colOff>165100</xdr:colOff>
      <xdr:row>31</xdr:row>
      <xdr:rowOff>52241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43368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35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77111</xdr:rowOff>
    </xdr:from>
    <xdr:to>
      <xdr:col>46</xdr:col>
      <xdr:colOff>38100</xdr:colOff>
      <xdr:row>38</xdr:row>
      <xdr:rowOff>7261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23788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1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107057</xdr:rowOff>
    </xdr:from>
    <xdr:to>
      <xdr:col>41</xdr:col>
      <xdr:colOff>101600</xdr:colOff>
      <xdr:row>37</xdr:row>
      <xdr:rowOff>37207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2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53734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0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162792</xdr:rowOff>
    </xdr:from>
    <xdr:to>
      <xdr:col>36</xdr:col>
      <xdr:colOff>165100</xdr:colOff>
      <xdr:row>35</xdr:row>
      <xdr:rowOff>92942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59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109469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57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30000</xdr:rowOff>
    </xdr:from>
    <xdr:to>
      <xdr:col>55</xdr:col>
      <xdr:colOff>0</xdr:colOff>
      <xdr:row>55</xdr:row>
      <xdr:rowOff>71431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288300"/>
          <a:ext cx="838200" cy="2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30000</xdr:rowOff>
    </xdr:from>
    <xdr:to>
      <xdr:col>50</xdr:col>
      <xdr:colOff>114300</xdr:colOff>
      <xdr:row>54</xdr:row>
      <xdr:rowOff>68976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288300"/>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68976</xdr:rowOff>
    </xdr:from>
    <xdr:to>
      <xdr:col>45</xdr:col>
      <xdr:colOff>177800</xdr:colOff>
      <xdr:row>55</xdr:row>
      <xdr:rowOff>8003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327276"/>
          <a:ext cx="889000" cy="1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8003</xdr:rowOff>
    </xdr:from>
    <xdr:to>
      <xdr:col>41</xdr:col>
      <xdr:colOff>50800</xdr:colOff>
      <xdr:row>57</xdr:row>
      <xdr:rowOff>43158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437753"/>
          <a:ext cx="889000" cy="37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20631</xdr:rowOff>
    </xdr:from>
    <xdr:to>
      <xdr:col>55</xdr:col>
      <xdr:colOff>50800</xdr:colOff>
      <xdr:row>55</xdr:row>
      <xdr:rowOff>122231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43508</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30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150650</xdr:rowOff>
    </xdr:from>
    <xdr:to>
      <xdr:col>50</xdr:col>
      <xdr:colOff>165100</xdr:colOff>
      <xdr:row>54</xdr:row>
      <xdr:rowOff>80800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23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97327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01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18176</xdr:rowOff>
    </xdr:from>
    <xdr:to>
      <xdr:col>46</xdr:col>
      <xdr:colOff>38100</xdr:colOff>
      <xdr:row>54</xdr:row>
      <xdr:rowOff>119776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2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136303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05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128653</xdr:rowOff>
    </xdr:from>
    <xdr:to>
      <xdr:col>41</xdr:col>
      <xdr:colOff>101600</xdr:colOff>
      <xdr:row>55</xdr:row>
      <xdr:rowOff>58803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3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75330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16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163808</xdr:rowOff>
    </xdr:from>
    <xdr:to>
      <xdr:col>36</xdr:col>
      <xdr:colOff>165100</xdr:colOff>
      <xdr:row>57</xdr:row>
      <xdr:rowOff>93958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85085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129464</xdr:rowOff>
    </xdr:from>
    <xdr:to>
      <xdr:col>55</xdr:col>
      <xdr:colOff>0</xdr:colOff>
      <xdr:row>77</xdr:row>
      <xdr:rowOff>60536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988214"/>
          <a:ext cx="838200" cy="27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165526</xdr:rowOff>
    </xdr:from>
    <xdr:to>
      <xdr:col>50</xdr:col>
      <xdr:colOff>114300</xdr:colOff>
      <xdr:row>75</xdr:row>
      <xdr:rowOff>129464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852826"/>
          <a:ext cx="889000" cy="1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165526</xdr:rowOff>
    </xdr:from>
    <xdr:to>
      <xdr:col>45</xdr:col>
      <xdr:colOff>177800</xdr:colOff>
      <xdr:row>75</xdr:row>
      <xdr:rowOff>67925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852826"/>
          <a:ext cx="889000" cy="7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67925</xdr:rowOff>
    </xdr:from>
    <xdr:to>
      <xdr:col>41</xdr:col>
      <xdr:colOff>50800</xdr:colOff>
      <xdr:row>77</xdr:row>
      <xdr:rowOff>142317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926675"/>
          <a:ext cx="889000" cy="4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9736</xdr:rowOff>
    </xdr:from>
    <xdr:to>
      <xdr:col>55</xdr:col>
      <xdr:colOff>50800</xdr:colOff>
      <xdr:row>77</xdr:row>
      <xdr:rowOff>111336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32613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6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78664</xdr:rowOff>
    </xdr:from>
    <xdr:to>
      <xdr:col>50</xdr:col>
      <xdr:colOff>165100</xdr:colOff>
      <xdr:row>76</xdr:row>
      <xdr:rowOff>8815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937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25341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7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114726</xdr:rowOff>
    </xdr:from>
    <xdr:to>
      <xdr:col>46</xdr:col>
      <xdr:colOff>38100</xdr:colOff>
      <xdr:row>75</xdr:row>
      <xdr:rowOff>44876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61403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5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17125</xdr:rowOff>
    </xdr:from>
    <xdr:to>
      <xdr:col>41</xdr:col>
      <xdr:colOff>101600</xdr:colOff>
      <xdr:row>75</xdr:row>
      <xdr:rowOff>118725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8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135252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65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91517</xdr:rowOff>
    </xdr:from>
    <xdr:to>
      <xdr:col>36</xdr:col>
      <xdr:colOff>165100</xdr:colOff>
      <xdr:row>78</xdr:row>
      <xdr:rowOff>21667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12794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3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6502</xdr:rowOff>
    </xdr:from>
    <xdr:to>
      <xdr:col>55</xdr:col>
      <xdr:colOff>0</xdr:colOff>
      <xdr:row>92</xdr:row>
      <xdr:rowOff>72986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779902"/>
          <a:ext cx="8382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72986</xdr:rowOff>
    </xdr:from>
    <xdr:to>
      <xdr:col>50</xdr:col>
      <xdr:colOff>114300</xdr:colOff>
      <xdr:row>95</xdr:row>
      <xdr:rowOff>161837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846386"/>
          <a:ext cx="889000" cy="60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97231</xdr:rowOff>
    </xdr:from>
    <xdr:to>
      <xdr:col>45</xdr:col>
      <xdr:colOff>177800</xdr:colOff>
      <xdr:row>95</xdr:row>
      <xdr:rowOff>161837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384981"/>
          <a:ext cx="889000" cy="6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97231</xdr:rowOff>
    </xdr:from>
    <xdr:to>
      <xdr:col>41</xdr:col>
      <xdr:colOff>50800</xdr:colOff>
      <xdr:row>96</xdr:row>
      <xdr:rowOff>117196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384981"/>
          <a:ext cx="889000" cy="1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127152</xdr:rowOff>
    </xdr:from>
    <xdr:to>
      <xdr:col>55</xdr:col>
      <xdr:colOff>50800</xdr:colOff>
      <xdr:row>92</xdr:row>
      <xdr:rowOff>57302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7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150029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5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22186</xdr:rowOff>
    </xdr:from>
    <xdr:to>
      <xdr:col>50</xdr:col>
      <xdr:colOff>165100</xdr:colOff>
      <xdr:row>92</xdr:row>
      <xdr:rowOff>123786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7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140313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5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111037</xdr:rowOff>
    </xdr:from>
    <xdr:to>
      <xdr:col>46</xdr:col>
      <xdr:colOff>38100</xdr:colOff>
      <xdr:row>96</xdr:row>
      <xdr:rowOff>41187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3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57714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1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46431</xdr:rowOff>
    </xdr:from>
    <xdr:to>
      <xdr:col>41</xdr:col>
      <xdr:colOff>101600</xdr:colOff>
      <xdr:row>95</xdr:row>
      <xdr:rowOff>148031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3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164558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1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66396</xdr:rowOff>
    </xdr:from>
    <xdr:to>
      <xdr:col>36</xdr:col>
      <xdr:colOff>165100</xdr:colOff>
      <xdr:row>96</xdr:row>
      <xdr:rowOff>167996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159123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6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69685</xdr:rowOff>
    </xdr:from>
    <xdr:to>
      <xdr:col>85</xdr:col>
      <xdr:colOff>127000</xdr:colOff>
      <xdr:row>38</xdr:row>
      <xdr:rowOff>149441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584785"/>
          <a:ext cx="8382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149441</xdr:rowOff>
    </xdr:from>
    <xdr:to>
      <xdr:col>81</xdr:col>
      <xdr:colOff>50800</xdr:colOff>
      <xdr:row>39</xdr:row>
      <xdr:rowOff>9766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64541"/>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161455</xdr:rowOff>
    </xdr:from>
    <xdr:to>
      <xdr:col>76</xdr:col>
      <xdr:colOff>114300</xdr:colOff>
      <xdr:row>39</xdr:row>
      <xdr:rowOff>9766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76555"/>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11900</xdr:rowOff>
    </xdr:from>
    <xdr:to>
      <xdr:col>71</xdr:col>
      <xdr:colOff>177800</xdr:colOff>
      <xdr:row>38</xdr:row>
      <xdr:rowOff>161455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355550"/>
          <a:ext cx="889000" cy="3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39526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18885</xdr:rowOff>
    </xdr:from>
    <xdr:to>
      <xdr:col>85</xdr:col>
      <xdr:colOff>177800</xdr:colOff>
      <xdr:row>38</xdr:row>
      <xdr:rowOff>120485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41762</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3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98641</xdr:rowOff>
    </xdr:from>
    <xdr:to>
      <xdr:col>81</xdr:col>
      <xdr:colOff>101600</xdr:colOff>
      <xdr:row>39</xdr:row>
      <xdr:rowOff>28791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19918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7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130416</xdr:rowOff>
    </xdr:from>
    <xdr:to>
      <xdr:col>76</xdr:col>
      <xdr:colOff>165100</xdr:colOff>
      <xdr:row>39</xdr:row>
      <xdr:rowOff>60566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51693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73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110655</xdr:rowOff>
    </xdr:from>
    <xdr:to>
      <xdr:col>72</xdr:col>
      <xdr:colOff>38100</xdr:colOff>
      <xdr:row>39</xdr:row>
      <xdr:rowOff>40805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31932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71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132550</xdr:rowOff>
    </xdr:from>
    <xdr:to>
      <xdr:col>67</xdr:col>
      <xdr:colOff>101600</xdr:colOff>
      <xdr:row>37</xdr:row>
      <xdr:rowOff>62700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3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79227</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60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3485</xdr:rowOff>
    </xdr:from>
    <xdr:to>
      <xdr:col>85</xdr:col>
      <xdr:colOff>127000</xdr:colOff>
      <xdr:row>76</xdr:row>
      <xdr:rowOff>38841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033685"/>
          <a:ext cx="8382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38841</xdr:rowOff>
    </xdr:from>
    <xdr:to>
      <xdr:col>81</xdr:col>
      <xdr:colOff>50800</xdr:colOff>
      <xdr:row>76</xdr:row>
      <xdr:rowOff>97896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069041"/>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56824</xdr:rowOff>
    </xdr:from>
    <xdr:to>
      <xdr:col>76</xdr:col>
      <xdr:colOff>114300</xdr:colOff>
      <xdr:row>76</xdr:row>
      <xdr:rowOff>97896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87024"/>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42469</xdr:rowOff>
    </xdr:from>
    <xdr:to>
      <xdr:col>71</xdr:col>
      <xdr:colOff>177800</xdr:colOff>
      <xdr:row>76</xdr:row>
      <xdr:rowOff>56824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72669"/>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124135</xdr:rowOff>
    </xdr:from>
    <xdr:to>
      <xdr:col>85</xdr:col>
      <xdr:colOff>177800</xdr:colOff>
      <xdr:row>76</xdr:row>
      <xdr:rowOff>54285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147012</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159491</xdr:rowOff>
    </xdr:from>
    <xdr:to>
      <xdr:col>81</xdr:col>
      <xdr:colOff>101600</xdr:colOff>
      <xdr:row>76</xdr:row>
      <xdr:rowOff>89641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106169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7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47096</xdr:rowOff>
    </xdr:from>
    <xdr:to>
      <xdr:col>76</xdr:col>
      <xdr:colOff>165100</xdr:colOff>
      <xdr:row>76</xdr:row>
      <xdr:rowOff>148696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7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165223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5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6024</xdr:rowOff>
    </xdr:from>
    <xdr:to>
      <xdr:col>72</xdr:col>
      <xdr:colOff>38100</xdr:colOff>
      <xdr:row>76</xdr:row>
      <xdr:rowOff>107624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3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124152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163119</xdr:rowOff>
    </xdr:from>
    <xdr:to>
      <xdr:col>67</xdr:col>
      <xdr:colOff>101600</xdr:colOff>
      <xdr:row>76</xdr:row>
      <xdr:rowOff>93269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109796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147789</xdr:rowOff>
    </xdr:from>
    <xdr:to>
      <xdr:col>85</xdr:col>
      <xdr:colOff>127000</xdr:colOff>
      <xdr:row>98</xdr:row>
      <xdr:rowOff>165125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49889"/>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135623</xdr:rowOff>
    </xdr:from>
    <xdr:to>
      <xdr:col>81</xdr:col>
      <xdr:colOff>50800</xdr:colOff>
      <xdr:row>98</xdr:row>
      <xdr:rowOff>147789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37723"/>
          <a:ext cx="88900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120028</xdr:rowOff>
    </xdr:from>
    <xdr:to>
      <xdr:col>76</xdr:col>
      <xdr:colOff>114300</xdr:colOff>
      <xdr:row>98</xdr:row>
      <xdr:rowOff>135623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22128"/>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56135</xdr:rowOff>
    </xdr:from>
    <xdr:to>
      <xdr:col>71</xdr:col>
      <xdr:colOff>177800</xdr:colOff>
      <xdr:row>98</xdr:row>
      <xdr:rowOff>120028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58235"/>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114325</xdr:rowOff>
    </xdr:from>
    <xdr:to>
      <xdr:col>85</xdr:col>
      <xdr:colOff>177800</xdr:colOff>
      <xdr:row>99</xdr:row>
      <xdr:rowOff>44475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29252</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96989</xdr:rowOff>
    </xdr:from>
    <xdr:to>
      <xdr:col>81</xdr:col>
      <xdr:colOff>101600</xdr:colOff>
      <xdr:row>99</xdr:row>
      <xdr:rowOff>27139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18266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84823</xdr:rowOff>
    </xdr:from>
    <xdr:to>
      <xdr:col>76</xdr:col>
      <xdr:colOff>165100</xdr:colOff>
      <xdr:row>99</xdr:row>
      <xdr:rowOff>14973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6100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7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69228</xdr:rowOff>
    </xdr:from>
    <xdr:to>
      <xdr:col>72</xdr:col>
      <xdr:colOff>38100</xdr:colOff>
      <xdr:row>98</xdr:row>
      <xdr:rowOff>170828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161955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5335</xdr:rowOff>
    </xdr:from>
    <xdr:to>
      <xdr:col>67</xdr:col>
      <xdr:colOff>101600</xdr:colOff>
      <xdr:row>98</xdr:row>
      <xdr:rowOff>106935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98062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41905</xdr:rowOff>
    </xdr:from>
    <xdr:to>
      <xdr:col>116</xdr:col>
      <xdr:colOff>63500</xdr:colOff>
      <xdr:row>36</xdr:row>
      <xdr:rowOff>67600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214105"/>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67600</xdr:rowOff>
    </xdr:from>
    <xdr:to>
      <xdr:col>111</xdr:col>
      <xdr:colOff>177800</xdr:colOff>
      <xdr:row>38</xdr:row>
      <xdr:rowOff>5512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239800"/>
          <a:ext cx="889000" cy="28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5512</xdr:rowOff>
    </xdr:from>
    <xdr:to>
      <xdr:col>107</xdr:col>
      <xdr:colOff>50800</xdr:colOff>
      <xdr:row>38</xdr:row>
      <xdr:rowOff>28235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520612"/>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22702</xdr:rowOff>
    </xdr:from>
    <xdr:to>
      <xdr:col>102</xdr:col>
      <xdr:colOff>114300</xdr:colOff>
      <xdr:row>38</xdr:row>
      <xdr:rowOff>28235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37802"/>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162555</xdr:rowOff>
    </xdr:from>
    <xdr:to>
      <xdr:col>116</xdr:col>
      <xdr:colOff>114300</xdr:colOff>
      <xdr:row>36</xdr:row>
      <xdr:rowOff>92705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1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13982</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1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16800</xdr:rowOff>
    </xdr:from>
    <xdr:to>
      <xdr:col>112</xdr:col>
      <xdr:colOff>38100</xdr:colOff>
      <xdr:row>36</xdr:row>
      <xdr:rowOff>118400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1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134927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9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126162</xdr:rowOff>
    </xdr:from>
    <xdr:to>
      <xdr:col>107</xdr:col>
      <xdr:colOff>101600</xdr:colOff>
      <xdr:row>38</xdr:row>
      <xdr:rowOff>56311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72839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148885</xdr:rowOff>
    </xdr:from>
    <xdr:to>
      <xdr:col>102</xdr:col>
      <xdr:colOff>165100</xdr:colOff>
      <xdr:row>38</xdr:row>
      <xdr:rowOff>79035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95562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6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143352</xdr:rowOff>
    </xdr:from>
    <xdr:to>
      <xdr:col>98</xdr:col>
      <xdr:colOff>38100</xdr:colOff>
      <xdr:row>38</xdr:row>
      <xdr:rowOff>73502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90029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135403</xdr:rowOff>
    </xdr:from>
    <xdr:to>
      <xdr:col>116</xdr:col>
      <xdr:colOff>63500</xdr:colOff>
      <xdr:row>58</xdr:row>
      <xdr:rowOff>136591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79503"/>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134351</xdr:rowOff>
    </xdr:from>
    <xdr:to>
      <xdr:col>111</xdr:col>
      <xdr:colOff>177800</xdr:colOff>
      <xdr:row>58</xdr:row>
      <xdr:rowOff>136591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7845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131699</xdr:rowOff>
    </xdr:from>
    <xdr:to>
      <xdr:col>107</xdr:col>
      <xdr:colOff>50800</xdr:colOff>
      <xdr:row>58</xdr:row>
      <xdr:rowOff>134351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7579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131699</xdr:rowOff>
    </xdr:from>
    <xdr:to>
      <xdr:col>102</xdr:col>
      <xdr:colOff>114300</xdr:colOff>
      <xdr:row>58</xdr:row>
      <xdr:rowOff>133619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7579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84603</xdr:rowOff>
    </xdr:from>
    <xdr:to>
      <xdr:col>116</xdr:col>
      <xdr:colOff>114300</xdr:colOff>
      <xdr:row>59</xdr:row>
      <xdr:rowOff>14753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170980</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3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85791</xdr:rowOff>
    </xdr:from>
    <xdr:to>
      <xdr:col>112</xdr:col>
      <xdr:colOff>38100</xdr:colOff>
      <xdr:row>59</xdr:row>
      <xdr:rowOff>15941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7068</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122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83551</xdr:rowOff>
    </xdr:from>
    <xdr:to>
      <xdr:col>107</xdr:col>
      <xdr:colOff>101600</xdr:colOff>
      <xdr:row>59</xdr:row>
      <xdr:rowOff>13701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4828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20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80899</xdr:rowOff>
    </xdr:from>
    <xdr:to>
      <xdr:col>102</xdr:col>
      <xdr:colOff>165100</xdr:colOff>
      <xdr:row>59</xdr:row>
      <xdr:rowOff>11049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2176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82819</xdr:rowOff>
    </xdr:from>
    <xdr:to>
      <xdr:col>98</xdr:col>
      <xdr:colOff>38100</xdr:colOff>
      <xdr:row>59</xdr:row>
      <xdr:rowOff>12969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4096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19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55728</xdr:rowOff>
    </xdr:from>
    <xdr:to>
      <xdr:col>116</xdr:col>
      <xdr:colOff>63500</xdr:colOff>
      <xdr:row>75</xdr:row>
      <xdr:rowOff>63576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14478"/>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55728</xdr:rowOff>
    </xdr:from>
    <xdr:to>
      <xdr:col>111</xdr:col>
      <xdr:colOff>177800</xdr:colOff>
      <xdr:row>75</xdr:row>
      <xdr:rowOff>122021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14478"/>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104686</xdr:rowOff>
    </xdr:from>
    <xdr:to>
      <xdr:col>107</xdr:col>
      <xdr:colOff>50800</xdr:colOff>
      <xdr:row>75</xdr:row>
      <xdr:rowOff>122021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63436"/>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104686</xdr:rowOff>
    </xdr:from>
    <xdr:to>
      <xdr:col>102</xdr:col>
      <xdr:colOff>114300</xdr:colOff>
      <xdr:row>75</xdr:row>
      <xdr:rowOff>123584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63436"/>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12776</xdr:rowOff>
    </xdr:from>
    <xdr:to>
      <xdr:col>116</xdr:col>
      <xdr:colOff>114300</xdr:colOff>
      <xdr:row>75</xdr:row>
      <xdr:rowOff>114376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35653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4928</xdr:rowOff>
    </xdr:from>
    <xdr:to>
      <xdr:col>112</xdr:col>
      <xdr:colOff>38100</xdr:colOff>
      <xdr:row>75</xdr:row>
      <xdr:rowOff>106528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123055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71221</xdr:rowOff>
    </xdr:from>
    <xdr:to>
      <xdr:col>107</xdr:col>
      <xdr:colOff>101600</xdr:colOff>
      <xdr:row>76</xdr:row>
      <xdr:rowOff>1370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29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163949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53886</xdr:rowOff>
    </xdr:from>
    <xdr:to>
      <xdr:col>102</xdr:col>
      <xdr:colOff>165100</xdr:colOff>
      <xdr:row>75</xdr:row>
      <xdr:rowOff>155485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12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146614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72784</xdr:rowOff>
    </xdr:from>
    <xdr:to>
      <xdr:col>98</xdr:col>
      <xdr:colOff>38100</xdr:colOff>
      <xdr:row>76</xdr:row>
      <xdr:rowOff>2933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31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165510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歳出総額を人口で除した住民一人当たりのコストは</a:t>
          </a:r>
          <a:r>
            <a:rPr kumimoji="1" lang="en-US" altLang="ja-JP" sz="1300">
              <a:latin typeface="ＭＳ Ｐゴシック" panose="020B0600070205080204" pitchFamily="50" charset="-128"/>
              <a:ea typeface="ＭＳ Ｐゴシック" panose="020B0600070205080204" pitchFamily="50" charset="-128"/>
            </a:rPr>
            <a:t>628,491</a:t>
          </a:r>
          <a:r>
            <a:rPr kumimoji="1" lang="ja-JP" altLang="en-US" sz="1300">
              <a:latin typeface="ＭＳ Ｐゴシック" panose="020B0600070205080204" pitchFamily="50" charset="-128"/>
              <a:ea typeface="ＭＳ Ｐゴシック" panose="020B0600070205080204" pitchFamily="50" charset="-128"/>
            </a:rPr>
            <a:t>円で、主な構成項目である金額が大きい上位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で、歳出総額に占める割合は</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152,697</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となっており、年々増加している。令和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大幅に増加している要因は、生活保護対象の高齢化や対象人数の増加による医療扶助費の増加や、新型コロナウイルス感染症関連事業に係る子育て世帯への臨時特別給付金の皆増したため等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127,432</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年度にかけては教育施設整備事業などの大型事業を実施していたことから年々増加している。令和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年度には減少に転じたが、今後も教育施設整備事業等の大型事業を控えている状況である。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72,876</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となっており、やや増加傾向にある。熊本地震に伴う復旧復興事業や教育施設整備事業などの元金償還が始まったことによるものである。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70,795</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となっており、やや減少傾向にある。青海保育園と大岳保育園の民営化により保育士（会計年度任用職員）の人数が減少したこと等による。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68,267</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年度までは年々増加していたが、令和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年度は減少に転じた。新型コロナウイルス感染症関連事業に係るプレミアム付商品券業務委託料が皆減したことによるものである。なお、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年度が前年度よりも大幅に減少しているのは、新型コロナウイルス感染症関連事業である特別定額給付金が皆減したためである。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57,981
57,432
188.61
37,608,565
36,440,534
878,043
18,333,181
42,782,318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21742</xdr:rowOff>
    </xdr:from>
    <xdr:to>
      <xdr:col>24</xdr:col>
      <xdr:colOff>63500</xdr:colOff>
      <xdr:row>34</xdr:row>
      <xdr:rowOff>91694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79592"/>
          <a:ext cx="838200" cy="2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72949</xdr:rowOff>
    </xdr:from>
    <xdr:to>
      <xdr:col>19</xdr:col>
      <xdr:colOff>177800</xdr:colOff>
      <xdr:row>34</xdr:row>
      <xdr:rowOff>91694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224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72949</xdr:rowOff>
    </xdr:from>
    <xdr:to>
      <xdr:col>15</xdr:col>
      <xdr:colOff>50800</xdr:colOff>
      <xdr:row>34</xdr:row>
      <xdr:rowOff>129642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0224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129642</xdr:rowOff>
    </xdr:from>
    <xdr:to>
      <xdr:col>10</xdr:col>
      <xdr:colOff>114300</xdr:colOff>
      <xdr:row>34</xdr:row>
      <xdr:rowOff>151130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5894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142392</xdr:rowOff>
    </xdr:from>
    <xdr:to>
      <xdr:col>24</xdr:col>
      <xdr:colOff>114300</xdr:colOff>
      <xdr:row>33</xdr:row>
      <xdr:rowOff>72542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165269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40894</xdr:rowOff>
    </xdr:from>
    <xdr:to>
      <xdr:col>20</xdr:col>
      <xdr:colOff>38100</xdr:colOff>
      <xdr:row>34</xdr:row>
      <xdr:rowOff>142494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159021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22149</xdr:rowOff>
    </xdr:from>
    <xdr:to>
      <xdr:col>15</xdr:col>
      <xdr:colOff>101600</xdr:colOff>
      <xdr:row>34</xdr:row>
      <xdr:rowOff>123749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140276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78842</xdr:rowOff>
    </xdr:from>
    <xdr:to>
      <xdr:col>10</xdr:col>
      <xdr:colOff>165100</xdr:colOff>
      <xdr:row>35</xdr:row>
      <xdr:rowOff>8992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25519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83061</xdr:rowOff>
    </xdr:from>
    <xdr:to>
      <xdr:col>24</xdr:col>
      <xdr:colOff>63500</xdr:colOff>
      <xdr:row>56</xdr:row>
      <xdr:rowOff>73147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27011"/>
          <a:ext cx="838200" cy="84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83061</xdr:rowOff>
    </xdr:from>
    <xdr:to>
      <xdr:col>19</xdr:col>
      <xdr:colOff>177800</xdr:colOff>
      <xdr:row>56</xdr:row>
      <xdr:rowOff>13657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27011"/>
          <a:ext cx="889000" cy="7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13657</xdr:rowOff>
    </xdr:from>
    <xdr:to>
      <xdr:col>15</xdr:col>
      <xdr:colOff>50800</xdr:colOff>
      <xdr:row>56</xdr:row>
      <xdr:rowOff>83076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14857"/>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68300</xdr:rowOff>
    </xdr:from>
    <xdr:to>
      <xdr:col>10</xdr:col>
      <xdr:colOff>114300</xdr:colOff>
      <xdr:row>56</xdr:row>
      <xdr:rowOff>83076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69500"/>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22347</xdr:rowOff>
    </xdr:from>
    <xdr:to>
      <xdr:col>24</xdr:col>
      <xdr:colOff>114300</xdr:colOff>
      <xdr:row>56</xdr:row>
      <xdr:rowOff>123947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32261</xdr:rowOff>
    </xdr:from>
    <xdr:to>
      <xdr:col>20</xdr:col>
      <xdr:colOff>38100</xdr:colOff>
      <xdr:row>51</xdr:row>
      <xdr:rowOff>133861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150388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5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134307</xdr:rowOff>
    </xdr:from>
    <xdr:to>
      <xdr:col>15</xdr:col>
      <xdr:colOff>101600</xdr:colOff>
      <xdr:row>56</xdr:row>
      <xdr:rowOff>64457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80984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32276</xdr:rowOff>
    </xdr:from>
    <xdr:to>
      <xdr:col>10</xdr:col>
      <xdr:colOff>165100</xdr:colOff>
      <xdr:row>56</xdr:row>
      <xdr:rowOff>133876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125003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17500</xdr:rowOff>
    </xdr:from>
    <xdr:to>
      <xdr:col>6</xdr:col>
      <xdr:colOff>38100</xdr:colOff>
      <xdr:row>56</xdr:row>
      <xdr:rowOff>119100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110227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69024</xdr:rowOff>
    </xdr:from>
    <xdr:to>
      <xdr:col>24</xdr:col>
      <xdr:colOff>63500</xdr:colOff>
      <xdr:row>76</xdr:row>
      <xdr:rowOff>37236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56324"/>
          <a:ext cx="838200" cy="3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37236</xdr:rowOff>
    </xdr:from>
    <xdr:to>
      <xdr:col>19</xdr:col>
      <xdr:colOff>177800</xdr:colOff>
      <xdr:row>76</xdr:row>
      <xdr:rowOff>117348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67436"/>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117348</xdr:rowOff>
    </xdr:from>
    <xdr:to>
      <xdr:col>15</xdr:col>
      <xdr:colOff>50800</xdr:colOff>
      <xdr:row>77</xdr:row>
      <xdr:rowOff>71146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47548"/>
          <a:ext cx="889000" cy="1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41402</xdr:rowOff>
    </xdr:from>
    <xdr:to>
      <xdr:col>10</xdr:col>
      <xdr:colOff>114300</xdr:colOff>
      <xdr:row>77</xdr:row>
      <xdr:rowOff>71146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43052"/>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18224</xdr:rowOff>
    </xdr:from>
    <xdr:to>
      <xdr:col>24</xdr:col>
      <xdr:colOff>114300</xdr:colOff>
      <xdr:row>74</xdr:row>
      <xdr:rowOff>119824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41101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5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157886</xdr:rowOff>
    </xdr:from>
    <xdr:to>
      <xdr:col>20</xdr:col>
      <xdr:colOff>38100</xdr:colOff>
      <xdr:row>76</xdr:row>
      <xdr:rowOff>88036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104563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9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66548</xdr:rowOff>
    </xdr:from>
    <xdr:to>
      <xdr:col>15</xdr:col>
      <xdr:colOff>101600</xdr:colOff>
      <xdr:row>76</xdr:row>
      <xdr:rowOff>168148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13225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7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20346</xdr:rowOff>
    </xdr:from>
    <xdr:to>
      <xdr:col>10</xdr:col>
      <xdr:colOff>165100</xdr:colOff>
      <xdr:row>77</xdr:row>
      <xdr:rowOff>121946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138473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9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162052</xdr:rowOff>
    </xdr:from>
    <xdr:to>
      <xdr:col>6</xdr:col>
      <xdr:colOff>38100</xdr:colOff>
      <xdr:row>77</xdr:row>
      <xdr:rowOff>92202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108729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6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96380</xdr:rowOff>
    </xdr:from>
    <xdr:to>
      <xdr:col>24</xdr:col>
      <xdr:colOff>63500</xdr:colOff>
      <xdr:row>98</xdr:row>
      <xdr:rowOff>23603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27030"/>
          <a:ext cx="838200" cy="9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23603</xdr:rowOff>
    </xdr:from>
    <xdr:to>
      <xdr:col>19</xdr:col>
      <xdr:colOff>177800</xdr:colOff>
      <xdr:row>98</xdr:row>
      <xdr:rowOff>114669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25703"/>
          <a:ext cx="889000" cy="9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68197</xdr:rowOff>
    </xdr:from>
    <xdr:to>
      <xdr:col>15</xdr:col>
      <xdr:colOff>50800</xdr:colOff>
      <xdr:row>98</xdr:row>
      <xdr:rowOff>114669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70297"/>
          <a:ext cx="889000" cy="4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119273</xdr:rowOff>
    </xdr:from>
    <xdr:to>
      <xdr:col>10</xdr:col>
      <xdr:colOff>114300</xdr:colOff>
      <xdr:row>98</xdr:row>
      <xdr:rowOff>68197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5378323"/>
          <a:ext cx="889000" cy="14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45580</xdr:rowOff>
    </xdr:from>
    <xdr:to>
      <xdr:col>24</xdr:col>
      <xdr:colOff>114300</xdr:colOff>
      <xdr:row>97</xdr:row>
      <xdr:rowOff>147180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24007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144253</xdr:rowOff>
    </xdr:from>
    <xdr:to>
      <xdr:col>20</xdr:col>
      <xdr:colOff>38100</xdr:colOff>
      <xdr:row>98</xdr:row>
      <xdr:rowOff>74403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65530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63869</xdr:rowOff>
    </xdr:from>
    <xdr:to>
      <xdr:col>15</xdr:col>
      <xdr:colOff>101600</xdr:colOff>
      <xdr:row>98</xdr:row>
      <xdr:rowOff>165469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17397</xdr:rowOff>
    </xdr:from>
    <xdr:to>
      <xdr:col>10</xdr:col>
      <xdr:colOff>165100</xdr:colOff>
      <xdr:row>98</xdr:row>
      <xdr:rowOff>118997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110124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68473</xdr:rowOff>
    </xdr:from>
    <xdr:to>
      <xdr:col>6</xdr:col>
      <xdr:colOff>38100</xdr:colOff>
      <xdr:row>89</xdr:row>
      <xdr:rowOff>170073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3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15150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10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58839</xdr:rowOff>
    </xdr:from>
    <xdr:to>
      <xdr:col>55</xdr:col>
      <xdr:colOff>0</xdr:colOff>
      <xdr:row>57</xdr:row>
      <xdr:rowOff>78905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31489"/>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37947</xdr:rowOff>
    </xdr:from>
    <xdr:to>
      <xdr:col>50</xdr:col>
      <xdr:colOff>114300</xdr:colOff>
      <xdr:row>57</xdr:row>
      <xdr:rowOff>58839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10597"/>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2070</xdr:rowOff>
    </xdr:from>
    <xdr:to>
      <xdr:col>45</xdr:col>
      <xdr:colOff>177800</xdr:colOff>
      <xdr:row>57</xdr:row>
      <xdr:rowOff>37947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74720"/>
          <a:ext cx="8890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137223</xdr:rowOff>
    </xdr:from>
    <xdr:to>
      <xdr:col>41</xdr:col>
      <xdr:colOff>50800</xdr:colOff>
      <xdr:row>57</xdr:row>
      <xdr:rowOff>2070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66973"/>
          <a:ext cx="889000" cy="2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28105</xdr:rowOff>
    </xdr:from>
    <xdr:to>
      <xdr:col>55</xdr:col>
      <xdr:colOff>50800</xdr:colOff>
      <xdr:row>57</xdr:row>
      <xdr:rowOff>129705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6532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8039</xdr:rowOff>
    </xdr:from>
    <xdr:to>
      <xdr:col>50</xdr:col>
      <xdr:colOff>165100</xdr:colOff>
      <xdr:row>57</xdr:row>
      <xdr:rowOff>109639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126166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158597</xdr:rowOff>
    </xdr:from>
    <xdr:to>
      <xdr:col>46</xdr:col>
      <xdr:colOff>38100</xdr:colOff>
      <xdr:row>57</xdr:row>
      <xdr:rowOff>88747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105274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122720</xdr:rowOff>
    </xdr:from>
    <xdr:to>
      <xdr:col>41</xdr:col>
      <xdr:colOff>101600</xdr:colOff>
      <xdr:row>57</xdr:row>
      <xdr:rowOff>52870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69397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86423</xdr:rowOff>
    </xdr:from>
    <xdr:to>
      <xdr:col>36</xdr:col>
      <xdr:colOff>165100</xdr:colOff>
      <xdr:row>56</xdr:row>
      <xdr:rowOff>16573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33100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9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17208</xdr:rowOff>
    </xdr:from>
    <xdr:to>
      <xdr:col>55</xdr:col>
      <xdr:colOff>0</xdr:colOff>
      <xdr:row>77</xdr:row>
      <xdr:rowOff>138615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704508"/>
          <a:ext cx="838200" cy="6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17208</xdr:rowOff>
    </xdr:from>
    <xdr:to>
      <xdr:col>50</xdr:col>
      <xdr:colOff>114300</xdr:colOff>
      <xdr:row>78</xdr:row>
      <xdr:rowOff>53156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704508"/>
          <a:ext cx="889000" cy="7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53156</xdr:rowOff>
    </xdr:from>
    <xdr:to>
      <xdr:col>45</xdr:col>
      <xdr:colOff>177800</xdr:colOff>
      <xdr:row>78</xdr:row>
      <xdr:rowOff>127908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26256"/>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127908</xdr:rowOff>
    </xdr:from>
    <xdr:to>
      <xdr:col>41</xdr:col>
      <xdr:colOff>50800</xdr:colOff>
      <xdr:row>78</xdr:row>
      <xdr:rowOff>147949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01008"/>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87815</xdr:rowOff>
    </xdr:from>
    <xdr:to>
      <xdr:col>55</xdr:col>
      <xdr:colOff>50800</xdr:colOff>
      <xdr:row>78</xdr:row>
      <xdr:rowOff>17965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66242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137858</xdr:rowOff>
    </xdr:from>
    <xdr:to>
      <xdr:col>50</xdr:col>
      <xdr:colOff>165100</xdr:colOff>
      <xdr:row>74</xdr:row>
      <xdr:rowOff>68008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6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84535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42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2356</xdr:rowOff>
    </xdr:from>
    <xdr:to>
      <xdr:col>46</xdr:col>
      <xdr:colOff>38100</xdr:colOff>
      <xdr:row>78</xdr:row>
      <xdr:rowOff>103956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95083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6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77108</xdr:rowOff>
    </xdr:from>
    <xdr:to>
      <xdr:col>41</xdr:col>
      <xdr:colOff>101600</xdr:colOff>
      <xdr:row>79</xdr:row>
      <xdr:rowOff>7258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169835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4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97149</xdr:rowOff>
    </xdr:from>
    <xdr:to>
      <xdr:col>36</xdr:col>
      <xdr:colOff>165100</xdr:colOff>
      <xdr:row>79</xdr:row>
      <xdr:rowOff>27299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18426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47597</xdr:rowOff>
    </xdr:from>
    <xdr:to>
      <xdr:col>55</xdr:col>
      <xdr:colOff>0</xdr:colOff>
      <xdr:row>96</xdr:row>
      <xdr:rowOff>169501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06797"/>
          <a:ext cx="838200" cy="12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125664</xdr:rowOff>
    </xdr:from>
    <xdr:to>
      <xdr:col>50</xdr:col>
      <xdr:colOff>114300</xdr:colOff>
      <xdr:row>96</xdr:row>
      <xdr:rowOff>47597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241964"/>
          <a:ext cx="889000" cy="26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159688</xdr:rowOff>
    </xdr:from>
    <xdr:to>
      <xdr:col>45</xdr:col>
      <xdr:colOff>177800</xdr:colOff>
      <xdr:row>94</xdr:row>
      <xdr:rowOff>125664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104538"/>
          <a:ext cx="889000" cy="1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159688</xdr:rowOff>
    </xdr:from>
    <xdr:to>
      <xdr:col>41</xdr:col>
      <xdr:colOff>50800</xdr:colOff>
      <xdr:row>96</xdr:row>
      <xdr:rowOff>153370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104538"/>
          <a:ext cx="889000" cy="5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118701</xdr:rowOff>
    </xdr:from>
    <xdr:to>
      <xdr:col>55</xdr:col>
      <xdr:colOff>50800</xdr:colOff>
      <xdr:row>97</xdr:row>
      <xdr:rowOff>48851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97128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168247</xdr:rowOff>
    </xdr:from>
    <xdr:to>
      <xdr:col>50</xdr:col>
      <xdr:colOff>165100</xdr:colOff>
      <xdr:row>96</xdr:row>
      <xdr:rowOff>98397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114924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3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74864</xdr:rowOff>
    </xdr:from>
    <xdr:to>
      <xdr:col>46</xdr:col>
      <xdr:colOff>38100</xdr:colOff>
      <xdr:row>95</xdr:row>
      <xdr:rowOff>5014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21541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596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108888</xdr:rowOff>
    </xdr:from>
    <xdr:to>
      <xdr:col>41</xdr:col>
      <xdr:colOff>101600</xdr:colOff>
      <xdr:row>94</xdr:row>
      <xdr:rowOff>39038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0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55565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58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102570</xdr:rowOff>
    </xdr:from>
    <xdr:to>
      <xdr:col>36</xdr:col>
      <xdr:colOff>165100</xdr:colOff>
      <xdr:row>97</xdr:row>
      <xdr:rowOff>32720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49247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3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56764</xdr:rowOff>
    </xdr:from>
    <xdr:to>
      <xdr:col>85</xdr:col>
      <xdr:colOff>126364</xdr:colOff>
      <xdr:row>37</xdr:row>
      <xdr:rowOff>69131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43164"/>
          <a:ext cx="1269" cy="869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72958</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1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69131</xdr:rowOff>
    </xdr:from>
    <xdr:to>
      <xdr:col>86</xdr:col>
      <xdr:colOff>25400</xdr:colOff>
      <xdr:row>37</xdr:row>
      <xdr:rowOff>69131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1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3441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56764</xdr:rowOff>
    </xdr:from>
    <xdr:to>
      <xdr:col>86</xdr:col>
      <xdr:colOff>25400</xdr:colOff>
      <xdr:row>32</xdr:row>
      <xdr:rowOff>56764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4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89683</xdr:rowOff>
    </xdr:from>
    <xdr:to>
      <xdr:col>85</xdr:col>
      <xdr:colOff>127000</xdr:colOff>
      <xdr:row>36</xdr:row>
      <xdr:rowOff>871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233183"/>
          <a:ext cx="838200" cy="93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110601</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1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132174</xdr:rowOff>
    </xdr:from>
    <xdr:to>
      <xdr:col>85</xdr:col>
      <xdr:colOff>177800</xdr:colOff>
      <xdr:row>36</xdr:row>
      <xdr:rowOff>62324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3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89683</xdr:rowOff>
    </xdr:from>
    <xdr:to>
      <xdr:col>81</xdr:col>
      <xdr:colOff>50800</xdr:colOff>
      <xdr:row>33</xdr:row>
      <xdr:rowOff>23000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233183"/>
          <a:ext cx="889000" cy="4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119601</xdr:rowOff>
    </xdr:from>
    <xdr:to>
      <xdr:col>81</xdr:col>
      <xdr:colOff>101600</xdr:colOff>
      <xdr:row>36</xdr:row>
      <xdr:rowOff>49751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40878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23000</xdr:rowOff>
    </xdr:from>
    <xdr:to>
      <xdr:col>76</xdr:col>
      <xdr:colOff>114300</xdr:colOff>
      <xdr:row>35</xdr:row>
      <xdr:rowOff>160045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680850"/>
          <a:ext cx="889000" cy="4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161686</xdr:rowOff>
    </xdr:from>
    <xdr:to>
      <xdr:col>76</xdr:col>
      <xdr:colOff>165100</xdr:colOff>
      <xdr:row>36</xdr:row>
      <xdr:rowOff>91836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82963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160045</xdr:rowOff>
    </xdr:from>
    <xdr:to>
      <xdr:col>71</xdr:col>
      <xdr:colOff>177800</xdr:colOff>
      <xdr:row>36</xdr:row>
      <xdr:rowOff>124818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60795"/>
          <a:ext cx="889000" cy="1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168636</xdr:rowOff>
    </xdr:from>
    <xdr:to>
      <xdr:col>72</xdr:col>
      <xdr:colOff>38100</xdr:colOff>
      <xdr:row>36</xdr:row>
      <xdr:rowOff>98786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89913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3015</xdr:rowOff>
    </xdr:from>
    <xdr:to>
      <xdr:col>67</xdr:col>
      <xdr:colOff>101600</xdr:colOff>
      <xdr:row>36</xdr:row>
      <xdr:rowOff>104615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121142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121521</xdr:rowOff>
    </xdr:from>
    <xdr:to>
      <xdr:col>85</xdr:col>
      <xdr:colOff>177800</xdr:colOff>
      <xdr:row>36</xdr:row>
      <xdr:rowOff>51671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2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144398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38883</xdr:rowOff>
    </xdr:from>
    <xdr:to>
      <xdr:col>81</xdr:col>
      <xdr:colOff>101600</xdr:colOff>
      <xdr:row>30</xdr:row>
      <xdr:rowOff>140483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1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157010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49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143650</xdr:rowOff>
    </xdr:from>
    <xdr:to>
      <xdr:col>76</xdr:col>
      <xdr:colOff>165100</xdr:colOff>
      <xdr:row>33</xdr:row>
      <xdr:rowOff>73800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6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90327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4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109245</xdr:rowOff>
    </xdr:from>
    <xdr:to>
      <xdr:col>72</xdr:col>
      <xdr:colOff>38100</xdr:colOff>
      <xdr:row>36</xdr:row>
      <xdr:rowOff>39395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55922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8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74018</xdr:rowOff>
    </xdr:from>
    <xdr:to>
      <xdr:col>67</xdr:col>
      <xdr:colOff>101600</xdr:colOff>
      <xdr:row>37</xdr:row>
      <xdr:rowOff>4168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166745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728</xdr:rowOff>
    </xdr:from>
    <xdr:to>
      <xdr:col>85</xdr:col>
      <xdr:colOff>127000</xdr:colOff>
      <xdr:row>52</xdr:row>
      <xdr:rowOff>138998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8744678"/>
          <a:ext cx="838200" cy="30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138998</xdr:rowOff>
    </xdr:from>
    <xdr:to>
      <xdr:col>81</xdr:col>
      <xdr:colOff>50800</xdr:colOff>
      <xdr:row>55</xdr:row>
      <xdr:rowOff>78517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054398"/>
          <a:ext cx="889000" cy="45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78517</xdr:rowOff>
    </xdr:from>
    <xdr:to>
      <xdr:col>76</xdr:col>
      <xdr:colOff>114300</xdr:colOff>
      <xdr:row>56</xdr:row>
      <xdr:rowOff>12501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08267"/>
          <a:ext cx="889000" cy="10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12501</xdr:rowOff>
    </xdr:from>
    <xdr:to>
      <xdr:col>71</xdr:col>
      <xdr:colOff>177800</xdr:colOff>
      <xdr:row>57</xdr:row>
      <xdr:rowOff>37532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13701"/>
          <a:ext cx="889000" cy="1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121378</xdr:rowOff>
    </xdr:from>
    <xdr:to>
      <xdr:col>85</xdr:col>
      <xdr:colOff>177800</xdr:colOff>
      <xdr:row>51</xdr:row>
      <xdr:rowOff>51528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86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74405</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64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88198</xdr:rowOff>
    </xdr:from>
    <xdr:to>
      <xdr:col>81</xdr:col>
      <xdr:colOff>101600</xdr:colOff>
      <xdr:row>53</xdr:row>
      <xdr:rowOff>18348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0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34875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7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27717</xdr:rowOff>
    </xdr:from>
    <xdr:to>
      <xdr:col>76</xdr:col>
      <xdr:colOff>165100</xdr:colOff>
      <xdr:row>55</xdr:row>
      <xdr:rowOff>129317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145844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2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133151</xdr:rowOff>
    </xdr:from>
    <xdr:to>
      <xdr:col>72</xdr:col>
      <xdr:colOff>38100</xdr:colOff>
      <xdr:row>56</xdr:row>
      <xdr:rowOff>63301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79828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158182</xdr:rowOff>
    </xdr:from>
    <xdr:to>
      <xdr:col>67</xdr:col>
      <xdr:colOff>101600</xdr:colOff>
      <xdr:row>57</xdr:row>
      <xdr:rowOff>88332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79459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5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69686</xdr:rowOff>
    </xdr:from>
    <xdr:to>
      <xdr:col>85</xdr:col>
      <xdr:colOff>127000</xdr:colOff>
      <xdr:row>78</xdr:row>
      <xdr:rowOff>149440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42786"/>
          <a:ext cx="838200" cy="7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149440</xdr:rowOff>
    </xdr:from>
    <xdr:to>
      <xdr:col>81</xdr:col>
      <xdr:colOff>50800</xdr:colOff>
      <xdr:row>79</xdr:row>
      <xdr:rowOff>9767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22540"/>
          <a:ext cx="8890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161455</xdr:rowOff>
    </xdr:from>
    <xdr:to>
      <xdr:col>76</xdr:col>
      <xdr:colOff>114300</xdr:colOff>
      <xdr:row>79</xdr:row>
      <xdr:rowOff>9767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34555"/>
          <a:ext cx="889000" cy="1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11900</xdr:rowOff>
    </xdr:from>
    <xdr:to>
      <xdr:col>71</xdr:col>
      <xdr:colOff>177800</xdr:colOff>
      <xdr:row>78</xdr:row>
      <xdr:rowOff>161455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213550"/>
          <a:ext cx="889000" cy="3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18886</xdr:rowOff>
    </xdr:from>
    <xdr:to>
      <xdr:col>85</xdr:col>
      <xdr:colOff>177800</xdr:colOff>
      <xdr:row>78</xdr:row>
      <xdr:rowOff>120486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41763</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98640</xdr:rowOff>
    </xdr:from>
    <xdr:to>
      <xdr:col>81</xdr:col>
      <xdr:colOff>101600</xdr:colOff>
      <xdr:row>79</xdr:row>
      <xdr:rowOff>28790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19917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130417</xdr:rowOff>
    </xdr:from>
    <xdr:to>
      <xdr:col>76</xdr:col>
      <xdr:colOff>165100</xdr:colOff>
      <xdr:row>79</xdr:row>
      <xdr:rowOff>60567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51694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9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110655</xdr:rowOff>
    </xdr:from>
    <xdr:to>
      <xdr:col>72</xdr:col>
      <xdr:colOff>38100</xdr:colOff>
      <xdr:row>79</xdr:row>
      <xdr:rowOff>40805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31932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7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132550</xdr:rowOff>
    </xdr:from>
    <xdr:to>
      <xdr:col>67</xdr:col>
      <xdr:colOff>101600</xdr:colOff>
      <xdr:row>77</xdr:row>
      <xdr:rowOff>62700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1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79227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9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3485</xdr:rowOff>
    </xdr:from>
    <xdr:to>
      <xdr:col>85</xdr:col>
      <xdr:colOff>127000</xdr:colOff>
      <xdr:row>96</xdr:row>
      <xdr:rowOff>38841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62685"/>
          <a:ext cx="8382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38841</xdr:rowOff>
    </xdr:from>
    <xdr:to>
      <xdr:col>81</xdr:col>
      <xdr:colOff>50800</xdr:colOff>
      <xdr:row>96</xdr:row>
      <xdr:rowOff>97896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98041"/>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56824</xdr:rowOff>
    </xdr:from>
    <xdr:to>
      <xdr:col>76</xdr:col>
      <xdr:colOff>114300</xdr:colOff>
      <xdr:row>96</xdr:row>
      <xdr:rowOff>97896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16024"/>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42469</xdr:rowOff>
    </xdr:from>
    <xdr:to>
      <xdr:col>71</xdr:col>
      <xdr:colOff>177800</xdr:colOff>
      <xdr:row>96</xdr:row>
      <xdr:rowOff>56824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01669"/>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124135</xdr:rowOff>
    </xdr:from>
    <xdr:to>
      <xdr:col>85</xdr:col>
      <xdr:colOff>177800</xdr:colOff>
      <xdr:row>96</xdr:row>
      <xdr:rowOff>54285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147012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159491</xdr:rowOff>
    </xdr:from>
    <xdr:to>
      <xdr:col>81</xdr:col>
      <xdr:colOff>101600</xdr:colOff>
      <xdr:row>96</xdr:row>
      <xdr:rowOff>89641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106168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2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47096</xdr:rowOff>
    </xdr:from>
    <xdr:to>
      <xdr:col>76</xdr:col>
      <xdr:colOff>165100</xdr:colOff>
      <xdr:row>96</xdr:row>
      <xdr:rowOff>148696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0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165223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6024</xdr:rowOff>
    </xdr:from>
    <xdr:to>
      <xdr:col>72</xdr:col>
      <xdr:colOff>38100</xdr:colOff>
      <xdr:row>96</xdr:row>
      <xdr:rowOff>107624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124151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4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163119</xdr:rowOff>
    </xdr:from>
    <xdr:to>
      <xdr:col>67</xdr:col>
      <xdr:colOff>101600</xdr:colOff>
      <xdr:row>96</xdr:row>
      <xdr:rowOff>93269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109796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歳出総額を人口で除した住民一人当たりのコストは</a:t>
          </a:r>
          <a:r>
            <a:rPr kumimoji="1" lang="en-US" altLang="ja-JP" sz="1300">
              <a:latin typeface="ＭＳ Ｐゴシック" panose="020B0600070205080204" pitchFamily="50" charset="-128"/>
              <a:ea typeface="ＭＳ Ｐゴシック" panose="020B0600070205080204" pitchFamily="50" charset="-128"/>
            </a:rPr>
            <a:t>628,491</a:t>
          </a:r>
          <a:r>
            <a:rPr kumimoji="1" lang="ja-JP" altLang="en-US" sz="1300">
              <a:latin typeface="ＭＳ Ｐゴシック" panose="020B0600070205080204" pitchFamily="50" charset="-128"/>
              <a:ea typeface="ＭＳ Ｐゴシック" panose="020B0600070205080204" pitchFamily="50" charset="-128"/>
            </a:rPr>
            <a:t>円で、主な構成項目である金額が大きい上位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で、歳出総額に占める割合は</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215,565</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となっており、年々増加している。社会保障関連経費に加え、子育て世帯への臨時特別給付金などの新型コロナウイルス感染症関連事業を実施したことにより増加している。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110,011</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となっており、年々増加している。小川中学校や不知火小学校の建替事業等、複数の建設事業を実施していることによりここ数年間は、大幅に増加しており、今後も教育施設整備に係る建設事業が継続する予定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72,876</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となっており、やや増加傾向にある。熊本地震に係る復旧復興事業や防災拠点センター整備事業などの元金償還が始まったことによるもので、今後も教育施設整備事業など大型建設事業が控えている。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63,734</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年度が前年度から大幅に減少しているのは、新型コロナウイルス感染症関連事業の特別定額給付金が皆減したことによるもの。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51,089</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となっており、年々減少傾向である。戸馳大橋架替事業の完了や、道路改良事業の縮小により減少している。なお、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年度が前年度よりも大幅に減少しているのは、防災拠点センター整備事業が完了したことによるもの。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年度は歳計剰余金</a:t>
          </a:r>
          <a:r>
            <a:rPr kumimoji="1" lang="en-US" altLang="ja-JP" sz="1400">
              <a:latin typeface="ＭＳ ゴシック" pitchFamily="49" charset="-128"/>
              <a:ea typeface="ＭＳ ゴシック" pitchFamily="49" charset="-128"/>
            </a:rPr>
            <a:t>430</a:t>
          </a:r>
          <a:r>
            <a:rPr kumimoji="1" lang="ja-JP" altLang="en-US" sz="1400">
              <a:latin typeface="ＭＳ ゴシック" pitchFamily="49" charset="-128"/>
              <a:ea typeface="ＭＳ ゴシック" pitchFamily="49" charset="-128"/>
            </a:rPr>
            <a:t>百万円、利子</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百万円を積み立てたことにより</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増加した。歳入総額から歳出総額及び形式収支並びに翌年度繰越財源を控除した「実質収支額」は黒字となっている。単年度収支に財政調整基金積立金と地方債繰上償還額を加えた額から財政調整基金取崩額を控除した「実質単年度収支」は、財政調整基金を取り崩さずに積立てたことにより、赤字が解消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実質収支額の標準財政規模に対する割合を示す比率について、令和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年度は全ての会計で黒字の状況である。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公営企業会計において赤字補てんのための繰出金が多額になっていることから、一般会計の負担軽減に向けて、経営戦略等に基づく健全化が図られているか注視していく。</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基準外繰出金（赤字補てん）や基金繰入による財源調整していないため、介護給付費準備基金は</a:t>
          </a:r>
          <a:r>
            <a:rPr kumimoji="1" lang="en-US" altLang="ja-JP" sz="1400">
              <a:latin typeface="ＭＳ ゴシック" pitchFamily="49" charset="-128"/>
              <a:ea typeface="ＭＳ ゴシック" pitchFamily="49" charset="-128"/>
            </a:rPr>
            <a:t>1,289</a:t>
          </a:r>
          <a:r>
            <a:rPr kumimoji="1" lang="ja-JP" altLang="en-US" sz="1400">
              <a:latin typeface="ＭＳ ゴシック" pitchFamily="49" charset="-128"/>
              <a:ea typeface="ＭＳ ゴシック" pitchFamily="49" charset="-128"/>
            </a:rPr>
            <a:t>百万（前年度比＋</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基準外繰出金（赤字補てん）が経常的に発生しており、実質的な財政状況は悪いと言える。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宇城市民病院事業会計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新型コロナウイルス感染症の影響もあり、入院患者の減少などに伴う減収がみられ、財政状況は悪いと言える。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基準外繰出金（赤字補てん）に加え、公債費に対する使用料不足分について一般会計からの補助を経常的に支出しているため、実質的な財政状況は悪いと言える。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令和元年度は県支出金が見込より少なかったことにより赤字決算となった。近年、財政調整基金の取崩しにより財源調整が行われているため、税率の見直し等の将来を見据えた対応が必要である。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77" t="s">
        <v>79</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 thickBot="1" x14ac:dyDescent="0.25">
      <c r="B2" s="179" t="s">
        <v>80</v>
      </c>
      <c r="C2" s="179"/>
      <c r="D2" s="180"/>
    </row>
    <row r="3" spans="1:119" ht="18.75" customHeight="1" thickBot="1" x14ac:dyDescent="0.25">
      <c r="A3" s="178"/>
      <c r="B3" s="378" t="s">
        <v>81</v>
      </c>
      <c r="C3" s="379"/>
      <c r="D3" s="379"/>
      <c r="E3" s="380"/>
      <c r="F3" s="380"/>
      <c r="G3" s="380"/>
      <c r="H3" s="380"/>
      <c r="I3" s="380"/>
      <c r="J3" s="380"/>
      <c r="K3" s="380"/>
      <c r="L3" s="380" t="s">
        <v>82</v>
      </c>
      <c r="M3" s="380"/>
      <c r="N3" s="380"/>
      <c r="O3" s="380"/>
      <c r="P3" s="380"/>
      <c r="Q3" s="380"/>
      <c r="R3" s="387"/>
      <c r="S3" s="387"/>
      <c r="T3" s="387"/>
      <c r="U3" s="387"/>
      <c r="V3" s="388"/>
      <c r="W3" s="362" t="s">
        <v>83</v>
      </c>
      <c r="X3" s="363"/>
      <c r="Y3" s="363"/>
      <c r="Z3" s="363"/>
      <c r="AA3" s="363"/>
      <c r="AB3" s="379"/>
      <c r="AC3" s="387" t="s">
        <v>84</v>
      </c>
      <c r="AD3" s="363"/>
      <c r="AE3" s="363"/>
      <c r="AF3" s="363"/>
      <c r="AG3" s="363"/>
      <c r="AH3" s="363"/>
      <c r="AI3" s="363"/>
      <c r="AJ3" s="363"/>
      <c r="AK3" s="363"/>
      <c r="AL3" s="364"/>
      <c r="AM3" s="362" t="s">
        <v>85</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86</v>
      </c>
      <c r="BO3" s="363"/>
      <c r="BP3" s="363"/>
      <c r="BQ3" s="363"/>
      <c r="BR3" s="363"/>
      <c r="BS3" s="363"/>
      <c r="BT3" s="363"/>
      <c r="BU3" s="364"/>
      <c r="BV3" s="362" t="s">
        <v>87</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88</v>
      </c>
      <c r="CU3" s="363"/>
      <c r="CV3" s="363"/>
      <c r="CW3" s="363"/>
      <c r="CX3" s="363"/>
      <c r="CY3" s="363"/>
      <c r="CZ3" s="363"/>
      <c r="DA3" s="364"/>
      <c r="DB3" s="362" t="s">
        <v>89</v>
      </c>
      <c r="DC3" s="363"/>
      <c r="DD3" s="363"/>
      <c r="DE3" s="363"/>
      <c r="DF3" s="363"/>
      <c r="DG3" s="363"/>
      <c r="DH3" s="363"/>
      <c r="DI3" s="364"/>
    </row>
    <row r="4" spans="1:119" ht="18.75" customHeight="1" x14ac:dyDescent="0.2">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90</v>
      </c>
      <c r="AZ4" s="366"/>
      <c r="BA4" s="366"/>
      <c r="BB4" s="366"/>
      <c r="BC4" s="366"/>
      <c r="BD4" s="366"/>
      <c r="BE4" s="366"/>
      <c r="BF4" s="366"/>
      <c r="BG4" s="366"/>
      <c r="BH4" s="366"/>
      <c r="BI4" s="366"/>
      <c r="BJ4" s="366"/>
      <c r="BK4" s="366"/>
      <c r="BL4" s="366"/>
      <c r="BM4" s="367"/>
      <c r="BN4" s="368">
        <v>37608565</v>
      </c>
      <c r="BO4" s="369"/>
      <c r="BP4" s="369"/>
      <c r="BQ4" s="369"/>
      <c r="BR4" s="369"/>
      <c r="BS4" s="369"/>
      <c r="BT4" s="369"/>
      <c r="BU4" s="370"/>
      <c r="BV4" s="368">
        <v>46226595</v>
      </c>
      <c r="BW4" s="369"/>
      <c r="BX4" s="369"/>
      <c r="BY4" s="369"/>
      <c r="BZ4" s="369"/>
      <c r="CA4" s="369"/>
      <c r="CB4" s="369"/>
      <c r="CC4" s="370"/>
      <c r="CD4" s="371" t="s">
        <v>91</v>
      </c>
      <c r="CE4" s="372"/>
      <c r="CF4" s="372"/>
      <c r="CG4" s="372"/>
      <c r="CH4" s="372"/>
      <c r="CI4" s="372"/>
      <c r="CJ4" s="372"/>
      <c r="CK4" s="372"/>
      <c r="CL4" s="372"/>
      <c r="CM4" s="372"/>
      <c r="CN4" s="372"/>
      <c r="CO4" s="372"/>
      <c r="CP4" s="372"/>
      <c r="CQ4" s="372"/>
      <c r="CR4" s="372"/>
      <c r="CS4" s="373"/>
      <c r="CT4" s="374">
        <v>4.8</v>
      </c>
      <c r="CU4" s="375"/>
      <c r="CV4" s="375"/>
      <c r="CW4" s="375"/>
      <c r="CX4" s="375"/>
      <c r="CY4" s="375"/>
      <c r="CZ4" s="375"/>
      <c r="DA4" s="376"/>
      <c r="DB4" s="374">
        <v>4.9000000000000004</v>
      </c>
      <c r="DC4" s="375"/>
      <c r="DD4" s="375"/>
      <c r="DE4" s="375"/>
      <c r="DF4" s="375"/>
      <c r="DG4" s="375"/>
      <c r="DH4" s="375"/>
      <c r="DI4" s="376"/>
    </row>
    <row r="5" spans="1:119" ht="18.75" customHeight="1" x14ac:dyDescent="0.2">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92</v>
      </c>
      <c r="AN5" s="435"/>
      <c r="AO5" s="435"/>
      <c r="AP5" s="435"/>
      <c r="AQ5" s="435"/>
      <c r="AR5" s="435"/>
      <c r="AS5" s="435"/>
      <c r="AT5" s="436"/>
      <c r="AU5" s="437" t="s">
        <v>93</v>
      </c>
      <c r="AV5" s="438"/>
      <c r="AW5" s="438"/>
      <c r="AX5" s="438"/>
      <c r="AY5" s="439" t="s">
        <v>94</v>
      </c>
      <c r="AZ5" s="440"/>
      <c r="BA5" s="440"/>
      <c r="BB5" s="440"/>
      <c r="BC5" s="440"/>
      <c r="BD5" s="440"/>
      <c r="BE5" s="440"/>
      <c r="BF5" s="440"/>
      <c r="BG5" s="440"/>
      <c r="BH5" s="440"/>
      <c r="BI5" s="440"/>
      <c r="BJ5" s="440"/>
      <c r="BK5" s="440"/>
      <c r="BL5" s="440"/>
      <c r="BM5" s="441"/>
      <c r="BN5" s="405">
        <v>36440534</v>
      </c>
      <c r="BO5" s="406"/>
      <c r="BP5" s="406"/>
      <c r="BQ5" s="406"/>
      <c r="BR5" s="406"/>
      <c r="BS5" s="406"/>
      <c r="BT5" s="406"/>
      <c r="BU5" s="407"/>
      <c r="BV5" s="405">
        <v>44976949</v>
      </c>
      <c r="BW5" s="406"/>
      <c r="BX5" s="406"/>
      <c r="BY5" s="406"/>
      <c r="BZ5" s="406"/>
      <c r="CA5" s="406"/>
      <c r="CB5" s="406"/>
      <c r="CC5" s="407"/>
      <c r="CD5" s="408" t="s">
        <v>95</v>
      </c>
      <c r="CE5" s="409"/>
      <c r="CF5" s="409"/>
      <c r="CG5" s="409"/>
      <c r="CH5" s="409"/>
      <c r="CI5" s="409"/>
      <c r="CJ5" s="409"/>
      <c r="CK5" s="409"/>
      <c r="CL5" s="409"/>
      <c r="CM5" s="409"/>
      <c r="CN5" s="409"/>
      <c r="CO5" s="409"/>
      <c r="CP5" s="409"/>
      <c r="CQ5" s="409"/>
      <c r="CR5" s="409"/>
      <c r="CS5" s="410"/>
      <c r="CT5" s="402">
        <v>89.8</v>
      </c>
      <c r="CU5" s="403"/>
      <c r="CV5" s="403"/>
      <c r="CW5" s="403"/>
      <c r="CX5" s="403"/>
      <c r="CY5" s="403"/>
      <c r="CZ5" s="403"/>
      <c r="DA5" s="404"/>
      <c r="DB5" s="402">
        <v>93.9</v>
      </c>
      <c r="DC5" s="403"/>
      <c r="DD5" s="403"/>
      <c r="DE5" s="403"/>
      <c r="DF5" s="403"/>
      <c r="DG5" s="403"/>
      <c r="DH5" s="403"/>
      <c r="DI5" s="404"/>
    </row>
    <row r="6" spans="1:119" ht="18.75" customHeight="1" x14ac:dyDescent="0.2">
      <c r="A6" s="178"/>
      <c r="B6" s="411" t="s">
        <v>96</v>
      </c>
      <c r="C6" s="412"/>
      <c r="D6" s="412"/>
      <c r="E6" s="413"/>
      <c r="F6" s="413"/>
      <c r="G6" s="413"/>
      <c r="H6" s="413"/>
      <c r="I6" s="413"/>
      <c r="J6" s="413"/>
      <c r="K6" s="413"/>
      <c r="L6" s="413" t="s">
        <v>97</v>
      </c>
      <c r="M6" s="413"/>
      <c r="N6" s="413"/>
      <c r="O6" s="413"/>
      <c r="P6" s="413"/>
      <c r="Q6" s="413"/>
      <c r="R6" s="417"/>
      <c r="S6" s="417"/>
      <c r="T6" s="417"/>
      <c r="U6" s="417"/>
      <c r="V6" s="418"/>
      <c r="W6" s="421" t="s">
        <v>98</v>
      </c>
      <c r="X6" s="422"/>
      <c r="Y6" s="422"/>
      <c r="Z6" s="422"/>
      <c r="AA6" s="422"/>
      <c r="AB6" s="412"/>
      <c r="AC6" s="425" t="s">
        <v>99</v>
      </c>
      <c r="AD6" s="426"/>
      <c r="AE6" s="426"/>
      <c r="AF6" s="426"/>
      <c r="AG6" s="426"/>
      <c r="AH6" s="426"/>
      <c r="AI6" s="426"/>
      <c r="AJ6" s="426"/>
      <c r="AK6" s="426"/>
      <c r="AL6" s="427"/>
      <c r="AM6" s="434" t="s">
        <v>100</v>
      </c>
      <c r="AN6" s="435"/>
      <c r="AO6" s="435"/>
      <c r="AP6" s="435"/>
      <c r="AQ6" s="435"/>
      <c r="AR6" s="435"/>
      <c r="AS6" s="435"/>
      <c r="AT6" s="436"/>
      <c r="AU6" s="437" t="s">
        <v>93</v>
      </c>
      <c r="AV6" s="438"/>
      <c r="AW6" s="438"/>
      <c r="AX6" s="438"/>
      <c r="AY6" s="439" t="s">
        <v>101</v>
      </c>
      <c r="AZ6" s="440"/>
      <c r="BA6" s="440"/>
      <c r="BB6" s="440"/>
      <c r="BC6" s="440"/>
      <c r="BD6" s="440"/>
      <c r="BE6" s="440"/>
      <c r="BF6" s="440"/>
      <c r="BG6" s="440"/>
      <c r="BH6" s="440"/>
      <c r="BI6" s="440"/>
      <c r="BJ6" s="440"/>
      <c r="BK6" s="440"/>
      <c r="BL6" s="440"/>
      <c r="BM6" s="441"/>
      <c r="BN6" s="405">
        <v>1168031</v>
      </c>
      <c r="BO6" s="406"/>
      <c r="BP6" s="406"/>
      <c r="BQ6" s="406"/>
      <c r="BR6" s="406"/>
      <c r="BS6" s="406"/>
      <c r="BT6" s="406"/>
      <c r="BU6" s="407"/>
      <c r="BV6" s="405">
        <v>1249646</v>
      </c>
      <c r="BW6" s="406"/>
      <c r="BX6" s="406"/>
      <c r="BY6" s="406"/>
      <c r="BZ6" s="406"/>
      <c r="CA6" s="406"/>
      <c r="CB6" s="406"/>
      <c r="CC6" s="407"/>
      <c r="CD6" s="408" t="s">
        <v>102</v>
      </c>
      <c r="CE6" s="409"/>
      <c r="CF6" s="409"/>
      <c r="CG6" s="409"/>
      <c r="CH6" s="409"/>
      <c r="CI6" s="409"/>
      <c r="CJ6" s="409"/>
      <c r="CK6" s="409"/>
      <c r="CL6" s="409"/>
      <c r="CM6" s="409"/>
      <c r="CN6" s="409"/>
      <c r="CO6" s="409"/>
      <c r="CP6" s="409"/>
      <c r="CQ6" s="409"/>
      <c r="CR6" s="409"/>
      <c r="CS6" s="410"/>
      <c r="CT6" s="442">
        <v>92.8</v>
      </c>
      <c r="CU6" s="443"/>
      <c r="CV6" s="443"/>
      <c r="CW6" s="443"/>
      <c r="CX6" s="443"/>
      <c r="CY6" s="443"/>
      <c r="CZ6" s="443"/>
      <c r="DA6" s="444"/>
      <c r="DB6" s="442">
        <v>97.5</v>
      </c>
      <c r="DC6" s="443"/>
      <c r="DD6" s="443"/>
      <c r="DE6" s="443"/>
      <c r="DF6" s="443"/>
      <c r="DG6" s="443"/>
      <c r="DH6" s="443"/>
      <c r="DI6" s="444"/>
    </row>
    <row r="7" spans="1:119" ht="18.75" customHeight="1" x14ac:dyDescent="0.2">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103</v>
      </c>
      <c r="AN7" s="435"/>
      <c r="AO7" s="435"/>
      <c r="AP7" s="435"/>
      <c r="AQ7" s="435"/>
      <c r="AR7" s="435"/>
      <c r="AS7" s="435"/>
      <c r="AT7" s="436"/>
      <c r="AU7" s="437" t="s">
        <v>104</v>
      </c>
      <c r="AV7" s="438"/>
      <c r="AW7" s="438"/>
      <c r="AX7" s="438"/>
      <c r="AY7" s="439" t="s">
        <v>105</v>
      </c>
      <c r="AZ7" s="440"/>
      <c r="BA7" s="440"/>
      <c r="BB7" s="440"/>
      <c r="BC7" s="440"/>
      <c r="BD7" s="440"/>
      <c r="BE7" s="440"/>
      <c r="BF7" s="440"/>
      <c r="BG7" s="440"/>
      <c r="BH7" s="440"/>
      <c r="BI7" s="440"/>
      <c r="BJ7" s="440"/>
      <c r="BK7" s="440"/>
      <c r="BL7" s="440"/>
      <c r="BM7" s="441"/>
      <c r="BN7" s="405">
        <v>289988</v>
      </c>
      <c r="BO7" s="406"/>
      <c r="BP7" s="406"/>
      <c r="BQ7" s="406"/>
      <c r="BR7" s="406"/>
      <c r="BS7" s="406"/>
      <c r="BT7" s="406"/>
      <c r="BU7" s="407"/>
      <c r="BV7" s="405">
        <v>389412</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18333181</v>
      </c>
      <c r="CU7" s="406"/>
      <c r="CV7" s="406"/>
      <c r="CW7" s="406"/>
      <c r="CX7" s="406"/>
      <c r="CY7" s="406"/>
      <c r="CZ7" s="406"/>
      <c r="DA7" s="407"/>
      <c r="DB7" s="405">
        <v>17659438</v>
      </c>
      <c r="DC7" s="406"/>
      <c r="DD7" s="406"/>
      <c r="DE7" s="406"/>
      <c r="DF7" s="406"/>
      <c r="DG7" s="406"/>
      <c r="DH7" s="406"/>
      <c r="DI7" s="407"/>
    </row>
    <row r="8" spans="1:119" ht="18.75" customHeight="1" thickBot="1" x14ac:dyDescent="0.25">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108</v>
      </c>
      <c r="AV8" s="438"/>
      <c r="AW8" s="438"/>
      <c r="AX8" s="438"/>
      <c r="AY8" s="439" t="s">
        <v>109</v>
      </c>
      <c r="AZ8" s="440"/>
      <c r="BA8" s="440"/>
      <c r="BB8" s="440"/>
      <c r="BC8" s="440"/>
      <c r="BD8" s="440"/>
      <c r="BE8" s="440"/>
      <c r="BF8" s="440"/>
      <c r="BG8" s="440"/>
      <c r="BH8" s="440"/>
      <c r="BI8" s="440"/>
      <c r="BJ8" s="440"/>
      <c r="BK8" s="440"/>
      <c r="BL8" s="440"/>
      <c r="BM8" s="441"/>
      <c r="BN8" s="405">
        <v>878043</v>
      </c>
      <c r="BO8" s="406"/>
      <c r="BP8" s="406"/>
      <c r="BQ8" s="406"/>
      <c r="BR8" s="406"/>
      <c r="BS8" s="406"/>
      <c r="BT8" s="406"/>
      <c r="BU8" s="407"/>
      <c r="BV8" s="405">
        <v>860234</v>
      </c>
      <c r="BW8" s="406"/>
      <c r="BX8" s="406"/>
      <c r="BY8" s="406"/>
      <c r="BZ8" s="406"/>
      <c r="CA8" s="406"/>
      <c r="CB8" s="406"/>
      <c r="CC8" s="407"/>
      <c r="CD8" s="408" t="s">
        <v>110</v>
      </c>
      <c r="CE8" s="409"/>
      <c r="CF8" s="409"/>
      <c r="CG8" s="409"/>
      <c r="CH8" s="409"/>
      <c r="CI8" s="409"/>
      <c r="CJ8" s="409"/>
      <c r="CK8" s="409"/>
      <c r="CL8" s="409"/>
      <c r="CM8" s="409"/>
      <c r="CN8" s="409"/>
      <c r="CO8" s="409"/>
      <c r="CP8" s="409"/>
      <c r="CQ8" s="409"/>
      <c r="CR8" s="409"/>
      <c r="CS8" s="410"/>
      <c r="CT8" s="445">
        <v>0.41</v>
      </c>
      <c r="CU8" s="446"/>
      <c r="CV8" s="446"/>
      <c r="CW8" s="446"/>
      <c r="CX8" s="446"/>
      <c r="CY8" s="446"/>
      <c r="CZ8" s="446"/>
      <c r="DA8" s="447"/>
      <c r="DB8" s="445">
        <v>0.41</v>
      </c>
      <c r="DC8" s="446"/>
      <c r="DD8" s="446"/>
      <c r="DE8" s="446"/>
      <c r="DF8" s="446"/>
      <c r="DG8" s="446"/>
      <c r="DH8" s="446"/>
      <c r="DI8" s="447"/>
    </row>
    <row r="9" spans="1:119" ht="18.75" customHeight="1" thickBot="1" x14ac:dyDescent="0.25">
      <c r="A9" s="178"/>
      <c r="B9" s="399" t="s">
        <v>111</v>
      </c>
      <c r="C9" s="400"/>
      <c r="D9" s="400"/>
      <c r="E9" s="400"/>
      <c r="F9" s="400"/>
      <c r="G9" s="400"/>
      <c r="H9" s="400"/>
      <c r="I9" s="400"/>
      <c r="J9" s="400"/>
      <c r="K9" s="448"/>
      <c r="L9" s="449" t="s">
        <v>112</v>
      </c>
      <c r="M9" s="450"/>
      <c r="N9" s="450"/>
      <c r="O9" s="450"/>
      <c r="P9" s="450"/>
      <c r="Q9" s="451"/>
      <c r="R9" s="452">
        <v>57032</v>
      </c>
      <c r="S9" s="453"/>
      <c r="T9" s="453"/>
      <c r="U9" s="453"/>
      <c r="V9" s="454"/>
      <c r="W9" s="362" t="s">
        <v>113</v>
      </c>
      <c r="X9" s="363"/>
      <c r="Y9" s="363"/>
      <c r="Z9" s="363"/>
      <c r="AA9" s="363"/>
      <c r="AB9" s="363"/>
      <c r="AC9" s="363"/>
      <c r="AD9" s="363"/>
      <c r="AE9" s="363"/>
      <c r="AF9" s="363"/>
      <c r="AG9" s="363"/>
      <c r="AH9" s="363"/>
      <c r="AI9" s="363"/>
      <c r="AJ9" s="363"/>
      <c r="AK9" s="363"/>
      <c r="AL9" s="364"/>
      <c r="AM9" s="434" t="s">
        <v>114</v>
      </c>
      <c r="AN9" s="435"/>
      <c r="AO9" s="435"/>
      <c r="AP9" s="435"/>
      <c r="AQ9" s="435"/>
      <c r="AR9" s="435"/>
      <c r="AS9" s="435"/>
      <c r="AT9" s="436"/>
      <c r="AU9" s="437" t="s">
        <v>108</v>
      </c>
      <c r="AV9" s="438"/>
      <c r="AW9" s="438"/>
      <c r="AX9" s="438"/>
      <c r="AY9" s="439" t="s">
        <v>115</v>
      </c>
      <c r="AZ9" s="440"/>
      <c r="BA9" s="440"/>
      <c r="BB9" s="440"/>
      <c r="BC9" s="440"/>
      <c r="BD9" s="440"/>
      <c r="BE9" s="440"/>
      <c r="BF9" s="440"/>
      <c r="BG9" s="440"/>
      <c r="BH9" s="440"/>
      <c r="BI9" s="440"/>
      <c r="BJ9" s="440"/>
      <c r="BK9" s="440"/>
      <c r="BL9" s="440"/>
      <c r="BM9" s="441"/>
      <c r="BN9" s="405">
        <v>17809</v>
      </c>
      <c r="BO9" s="406"/>
      <c r="BP9" s="406"/>
      <c r="BQ9" s="406"/>
      <c r="BR9" s="406"/>
      <c r="BS9" s="406"/>
      <c r="BT9" s="406"/>
      <c r="BU9" s="407"/>
      <c r="BV9" s="405">
        <v>-77978</v>
      </c>
      <c r="BW9" s="406"/>
      <c r="BX9" s="406"/>
      <c r="BY9" s="406"/>
      <c r="BZ9" s="406"/>
      <c r="CA9" s="406"/>
      <c r="CB9" s="406"/>
      <c r="CC9" s="407"/>
      <c r="CD9" s="408" t="s">
        <v>116</v>
      </c>
      <c r="CE9" s="409"/>
      <c r="CF9" s="409"/>
      <c r="CG9" s="409"/>
      <c r="CH9" s="409"/>
      <c r="CI9" s="409"/>
      <c r="CJ9" s="409"/>
      <c r="CK9" s="409"/>
      <c r="CL9" s="409"/>
      <c r="CM9" s="409"/>
      <c r="CN9" s="409"/>
      <c r="CO9" s="409"/>
      <c r="CP9" s="409"/>
      <c r="CQ9" s="409"/>
      <c r="CR9" s="409"/>
      <c r="CS9" s="410"/>
      <c r="CT9" s="402">
        <v>19.899999999999999</v>
      </c>
      <c r="CU9" s="403"/>
      <c r="CV9" s="403"/>
      <c r="CW9" s="403"/>
      <c r="CX9" s="403"/>
      <c r="CY9" s="403"/>
      <c r="CZ9" s="403"/>
      <c r="DA9" s="404"/>
      <c r="DB9" s="402">
        <v>18.100000000000001</v>
      </c>
      <c r="DC9" s="403"/>
      <c r="DD9" s="403"/>
      <c r="DE9" s="403"/>
      <c r="DF9" s="403"/>
      <c r="DG9" s="403"/>
      <c r="DH9" s="403"/>
      <c r="DI9" s="404"/>
    </row>
    <row r="10" spans="1:119" ht="18.75" customHeight="1" thickBot="1" x14ac:dyDescent="0.25">
      <c r="A10" s="178"/>
      <c r="B10" s="399"/>
      <c r="C10" s="400"/>
      <c r="D10" s="400"/>
      <c r="E10" s="400"/>
      <c r="F10" s="400"/>
      <c r="G10" s="400"/>
      <c r="H10" s="400"/>
      <c r="I10" s="400"/>
      <c r="J10" s="400"/>
      <c r="K10" s="448"/>
      <c r="L10" s="455" t="s">
        <v>117</v>
      </c>
      <c r="M10" s="435"/>
      <c r="N10" s="435"/>
      <c r="O10" s="435"/>
      <c r="P10" s="435"/>
      <c r="Q10" s="436"/>
      <c r="R10" s="456">
        <v>59756</v>
      </c>
      <c r="S10" s="457"/>
      <c r="T10" s="457"/>
      <c r="U10" s="457"/>
      <c r="V10" s="458"/>
      <c r="W10" s="393"/>
      <c r="X10" s="394"/>
      <c r="Y10" s="394"/>
      <c r="Z10" s="394"/>
      <c r="AA10" s="394"/>
      <c r="AB10" s="394"/>
      <c r="AC10" s="394"/>
      <c r="AD10" s="394"/>
      <c r="AE10" s="394"/>
      <c r="AF10" s="394"/>
      <c r="AG10" s="394"/>
      <c r="AH10" s="394"/>
      <c r="AI10" s="394"/>
      <c r="AJ10" s="394"/>
      <c r="AK10" s="394"/>
      <c r="AL10" s="397"/>
      <c r="AM10" s="434" t="s">
        <v>118</v>
      </c>
      <c r="AN10" s="435"/>
      <c r="AO10" s="435"/>
      <c r="AP10" s="435"/>
      <c r="AQ10" s="435"/>
      <c r="AR10" s="435"/>
      <c r="AS10" s="435"/>
      <c r="AT10" s="436"/>
      <c r="AU10" s="437" t="s">
        <v>119</v>
      </c>
      <c r="AV10" s="438"/>
      <c r="AW10" s="438"/>
      <c r="AX10" s="438"/>
      <c r="AY10" s="439" t="s">
        <v>120</v>
      </c>
      <c r="AZ10" s="440"/>
      <c r="BA10" s="440"/>
      <c r="BB10" s="440"/>
      <c r="BC10" s="440"/>
      <c r="BD10" s="440"/>
      <c r="BE10" s="440"/>
      <c r="BF10" s="440"/>
      <c r="BG10" s="440"/>
      <c r="BH10" s="440"/>
      <c r="BI10" s="440"/>
      <c r="BJ10" s="440"/>
      <c r="BK10" s="440"/>
      <c r="BL10" s="440"/>
      <c r="BM10" s="441"/>
      <c r="BN10" s="405">
        <v>1941</v>
      </c>
      <c r="BO10" s="406"/>
      <c r="BP10" s="406"/>
      <c r="BQ10" s="406"/>
      <c r="BR10" s="406"/>
      <c r="BS10" s="406"/>
      <c r="BT10" s="406"/>
      <c r="BU10" s="407"/>
      <c r="BV10" s="405">
        <v>1653</v>
      </c>
      <c r="BW10" s="406"/>
      <c r="BX10" s="406"/>
      <c r="BY10" s="406"/>
      <c r="BZ10" s="406"/>
      <c r="CA10" s="406"/>
      <c r="CB10" s="406"/>
      <c r="CC10" s="407"/>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399"/>
      <c r="C11" s="400"/>
      <c r="D11" s="400"/>
      <c r="E11" s="400"/>
      <c r="F11" s="400"/>
      <c r="G11" s="400"/>
      <c r="H11" s="400"/>
      <c r="I11" s="400"/>
      <c r="J11" s="400"/>
      <c r="K11" s="448"/>
      <c r="L11" s="459" t="s">
        <v>122</v>
      </c>
      <c r="M11" s="460"/>
      <c r="N11" s="460"/>
      <c r="O11" s="460"/>
      <c r="P11" s="460"/>
      <c r="Q11" s="461"/>
      <c r="R11" s="462" t="s">
        <v>123</v>
      </c>
      <c r="S11" s="463"/>
      <c r="T11" s="463"/>
      <c r="U11" s="463"/>
      <c r="V11" s="464"/>
      <c r="W11" s="393"/>
      <c r="X11" s="394"/>
      <c r="Y11" s="394"/>
      <c r="Z11" s="394"/>
      <c r="AA11" s="394"/>
      <c r="AB11" s="394"/>
      <c r="AC11" s="394"/>
      <c r="AD11" s="394"/>
      <c r="AE11" s="394"/>
      <c r="AF11" s="394"/>
      <c r="AG11" s="394"/>
      <c r="AH11" s="394"/>
      <c r="AI11" s="394"/>
      <c r="AJ11" s="394"/>
      <c r="AK11" s="394"/>
      <c r="AL11" s="397"/>
      <c r="AM11" s="434" t="s">
        <v>124</v>
      </c>
      <c r="AN11" s="435"/>
      <c r="AO11" s="435"/>
      <c r="AP11" s="435"/>
      <c r="AQ11" s="435"/>
      <c r="AR11" s="435"/>
      <c r="AS11" s="435"/>
      <c r="AT11" s="436"/>
      <c r="AU11" s="437" t="s">
        <v>108</v>
      </c>
      <c r="AV11" s="438"/>
      <c r="AW11" s="438"/>
      <c r="AX11" s="438"/>
      <c r="AY11" s="439" t="s">
        <v>125</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4873</v>
      </c>
      <c r="BW11" s="406"/>
      <c r="BX11" s="406"/>
      <c r="BY11" s="406"/>
      <c r="BZ11" s="406"/>
      <c r="CA11" s="406"/>
      <c r="CB11" s="406"/>
      <c r="CC11" s="407"/>
      <c r="CD11" s="408" t="s">
        <v>126</v>
      </c>
      <c r="CE11" s="409"/>
      <c r="CF11" s="409"/>
      <c r="CG11" s="409"/>
      <c r="CH11" s="409"/>
      <c r="CI11" s="409"/>
      <c r="CJ11" s="409"/>
      <c r="CK11" s="409"/>
      <c r="CL11" s="409"/>
      <c r="CM11" s="409"/>
      <c r="CN11" s="409"/>
      <c r="CO11" s="409"/>
      <c r="CP11" s="409"/>
      <c r="CQ11" s="409"/>
      <c r="CR11" s="409"/>
      <c r="CS11" s="410"/>
      <c r="CT11" s="445" t="s">
        <v>127</v>
      </c>
      <c r="CU11" s="446"/>
      <c r="CV11" s="446"/>
      <c r="CW11" s="446"/>
      <c r="CX11" s="446"/>
      <c r="CY11" s="446"/>
      <c r="CZ11" s="446"/>
      <c r="DA11" s="447"/>
      <c r="DB11" s="445" t="s">
        <v>128</v>
      </c>
      <c r="DC11" s="446"/>
      <c r="DD11" s="446"/>
      <c r="DE11" s="446"/>
      <c r="DF11" s="446"/>
      <c r="DG11" s="446"/>
      <c r="DH11" s="446"/>
      <c r="DI11" s="447"/>
    </row>
    <row r="12" spans="1:119" ht="18.75" customHeight="1" x14ac:dyDescent="0.2">
      <c r="A12" s="178"/>
      <c r="B12" s="465" t="s">
        <v>129</v>
      </c>
      <c r="C12" s="466"/>
      <c r="D12" s="466"/>
      <c r="E12" s="466"/>
      <c r="F12" s="466"/>
      <c r="G12" s="466"/>
      <c r="H12" s="466"/>
      <c r="I12" s="466"/>
      <c r="J12" s="466"/>
      <c r="K12" s="467"/>
      <c r="L12" s="474" t="s">
        <v>130</v>
      </c>
      <c r="M12" s="475"/>
      <c r="N12" s="475"/>
      <c r="O12" s="475"/>
      <c r="P12" s="475"/>
      <c r="Q12" s="476"/>
      <c r="R12" s="477">
        <v>57981</v>
      </c>
      <c r="S12" s="478"/>
      <c r="T12" s="478"/>
      <c r="U12" s="478"/>
      <c r="V12" s="479"/>
      <c r="W12" s="480" t="s">
        <v>1</v>
      </c>
      <c r="X12" s="438"/>
      <c r="Y12" s="438"/>
      <c r="Z12" s="438"/>
      <c r="AA12" s="438"/>
      <c r="AB12" s="481"/>
      <c r="AC12" s="482" t="s">
        <v>131</v>
      </c>
      <c r="AD12" s="483"/>
      <c r="AE12" s="483"/>
      <c r="AF12" s="483"/>
      <c r="AG12" s="484"/>
      <c r="AH12" s="482" t="s">
        <v>132</v>
      </c>
      <c r="AI12" s="483"/>
      <c r="AJ12" s="483"/>
      <c r="AK12" s="483"/>
      <c r="AL12" s="485"/>
      <c r="AM12" s="434" t="s">
        <v>133</v>
      </c>
      <c r="AN12" s="435"/>
      <c r="AO12" s="435"/>
      <c r="AP12" s="435"/>
      <c r="AQ12" s="435"/>
      <c r="AR12" s="435"/>
      <c r="AS12" s="435"/>
      <c r="AT12" s="436"/>
      <c r="AU12" s="437" t="s">
        <v>108</v>
      </c>
      <c r="AV12" s="438"/>
      <c r="AW12" s="438"/>
      <c r="AX12" s="438"/>
      <c r="AY12" s="439" t="s">
        <v>134</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800000</v>
      </c>
      <c r="BW12" s="406"/>
      <c r="BX12" s="406"/>
      <c r="BY12" s="406"/>
      <c r="BZ12" s="406"/>
      <c r="CA12" s="406"/>
      <c r="CB12" s="406"/>
      <c r="CC12" s="407"/>
      <c r="CD12" s="408" t="s">
        <v>135</v>
      </c>
      <c r="CE12" s="409"/>
      <c r="CF12" s="409"/>
      <c r="CG12" s="409"/>
      <c r="CH12" s="409"/>
      <c r="CI12" s="409"/>
      <c r="CJ12" s="409"/>
      <c r="CK12" s="409"/>
      <c r="CL12" s="409"/>
      <c r="CM12" s="409"/>
      <c r="CN12" s="409"/>
      <c r="CO12" s="409"/>
      <c r="CP12" s="409"/>
      <c r="CQ12" s="409"/>
      <c r="CR12" s="409"/>
      <c r="CS12" s="410"/>
      <c r="CT12" s="445" t="s">
        <v>136</v>
      </c>
      <c r="CU12" s="446"/>
      <c r="CV12" s="446"/>
      <c r="CW12" s="446"/>
      <c r="CX12" s="446"/>
      <c r="CY12" s="446"/>
      <c r="CZ12" s="446"/>
      <c r="DA12" s="447"/>
      <c r="DB12" s="445" t="s">
        <v>137</v>
      </c>
      <c r="DC12" s="446"/>
      <c r="DD12" s="446"/>
      <c r="DE12" s="446"/>
      <c r="DF12" s="446"/>
      <c r="DG12" s="446"/>
      <c r="DH12" s="446"/>
      <c r="DI12" s="447"/>
    </row>
    <row r="13" spans="1:119" ht="18.75" customHeight="1" x14ac:dyDescent="0.2">
      <c r="A13" s="178"/>
      <c r="B13" s="468"/>
      <c r="C13" s="469"/>
      <c r="D13" s="469"/>
      <c r="E13" s="469"/>
      <c r="F13" s="469"/>
      <c r="G13" s="469"/>
      <c r="H13" s="469"/>
      <c r="I13" s="469"/>
      <c r="J13" s="469"/>
      <c r="K13" s="470"/>
      <c r="L13" s="187"/>
      <c r="M13" s="496" t="s">
        <v>138</v>
      </c>
      <c r="N13" s="497"/>
      <c r="O13" s="497"/>
      <c r="P13" s="497"/>
      <c r="Q13" s="498"/>
      <c r="R13" s="489">
        <v>57432</v>
      </c>
      <c r="S13" s="490"/>
      <c r="T13" s="490"/>
      <c r="U13" s="490"/>
      <c r="V13" s="491"/>
      <c r="W13" s="421" t="s">
        <v>139</v>
      </c>
      <c r="X13" s="422"/>
      <c r="Y13" s="422"/>
      <c r="Z13" s="422"/>
      <c r="AA13" s="422"/>
      <c r="AB13" s="412"/>
      <c r="AC13" s="456">
        <v>4147</v>
      </c>
      <c r="AD13" s="457"/>
      <c r="AE13" s="457"/>
      <c r="AF13" s="457"/>
      <c r="AG13" s="499"/>
      <c r="AH13" s="456">
        <v>4643</v>
      </c>
      <c r="AI13" s="457"/>
      <c r="AJ13" s="457"/>
      <c r="AK13" s="457"/>
      <c r="AL13" s="458"/>
      <c r="AM13" s="434" t="s">
        <v>140</v>
      </c>
      <c r="AN13" s="435"/>
      <c r="AO13" s="435"/>
      <c r="AP13" s="435"/>
      <c r="AQ13" s="435"/>
      <c r="AR13" s="435"/>
      <c r="AS13" s="435"/>
      <c r="AT13" s="436"/>
      <c r="AU13" s="437" t="s">
        <v>141</v>
      </c>
      <c r="AV13" s="438"/>
      <c r="AW13" s="438"/>
      <c r="AX13" s="438"/>
      <c r="AY13" s="439" t="s">
        <v>142</v>
      </c>
      <c r="AZ13" s="440"/>
      <c r="BA13" s="440"/>
      <c r="BB13" s="440"/>
      <c r="BC13" s="440"/>
      <c r="BD13" s="440"/>
      <c r="BE13" s="440"/>
      <c r="BF13" s="440"/>
      <c r="BG13" s="440"/>
      <c r="BH13" s="440"/>
      <c r="BI13" s="440"/>
      <c r="BJ13" s="440"/>
      <c r="BK13" s="440"/>
      <c r="BL13" s="440"/>
      <c r="BM13" s="441"/>
      <c r="BN13" s="405">
        <v>19750</v>
      </c>
      <c r="BO13" s="406"/>
      <c r="BP13" s="406"/>
      <c r="BQ13" s="406"/>
      <c r="BR13" s="406"/>
      <c r="BS13" s="406"/>
      <c r="BT13" s="406"/>
      <c r="BU13" s="407"/>
      <c r="BV13" s="405">
        <v>-871452</v>
      </c>
      <c r="BW13" s="406"/>
      <c r="BX13" s="406"/>
      <c r="BY13" s="406"/>
      <c r="BZ13" s="406"/>
      <c r="CA13" s="406"/>
      <c r="CB13" s="406"/>
      <c r="CC13" s="407"/>
      <c r="CD13" s="408" t="s">
        <v>143</v>
      </c>
      <c r="CE13" s="409"/>
      <c r="CF13" s="409"/>
      <c r="CG13" s="409"/>
      <c r="CH13" s="409"/>
      <c r="CI13" s="409"/>
      <c r="CJ13" s="409"/>
      <c r="CK13" s="409"/>
      <c r="CL13" s="409"/>
      <c r="CM13" s="409"/>
      <c r="CN13" s="409"/>
      <c r="CO13" s="409"/>
      <c r="CP13" s="409"/>
      <c r="CQ13" s="409"/>
      <c r="CR13" s="409"/>
      <c r="CS13" s="410"/>
      <c r="CT13" s="402">
        <v>9.1</v>
      </c>
      <c r="CU13" s="403"/>
      <c r="CV13" s="403"/>
      <c r="CW13" s="403"/>
      <c r="CX13" s="403"/>
      <c r="CY13" s="403"/>
      <c r="CZ13" s="403"/>
      <c r="DA13" s="404"/>
      <c r="DB13" s="402">
        <v>8.6999999999999993</v>
      </c>
      <c r="DC13" s="403"/>
      <c r="DD13" s="403"/>
      <c r="DE13" s="403"/>
      <c r="DF13" s="403"/>
      <c r="DG13" s="403"/>
      <c r="DH13" s="403"/>
      <c r="DI13" s="404"/>
    </row>
    <row r="14" spans="1:119" ht="18.75" customHeight="1" thickBot="1" x14ac:dyDescent="0.25">
      <c r="A14" s="178"/>
      <c r="B14" s="468"/>
      <c r="C14" s="469"/>
      <c r="D14" s="469"/>
      <c r="E14" s="469"/>
      <c r="F14" s="469"/>
      <c r="G14" s="469"/>
      <c r="H14" s="469"/>
      <c r="I14" s="469"/>
      <c r="J14" s="469"/>
      <c r="K14" s="470"/>
      <c r="L14" s="486" t="s">
        <v>144</v>
      </c>
      <c r="M14" s="487"/>
      <c r="N14" s="487"/>
      <c r="O14" s="487"/>
      <c r="P14" s="487"/>
      <c r="Q14" s="488"/>
      <c r="R14" s="489">
        <v>58351</v>
      </c>
      <c r="S14" s="490"/>
      <c r="T14" s="490"/>
      <c r="U14" s="490"/>
      <c r="V14" s="491"/>
      <c r="W14" s="395"/>
      <c r="X14" s="396"/>
      <c r="Y14" s="396"/>
      <c r="Z14" s="396"/>
      <c r="AA14" s="396"/>
      <c r="AB14" s="385"/>
      <c r="AC14" s="492">
        <v>15.3</v>
      </c>
      <c r="AD14" s="493"/>
      <c r="AE14" s="493"/>
      <c r="AF14" s="493"/>
      <c r="AG14" s="494"/>
      <c r="AH14" s="492">
        <v>16.2</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145</v>
      </c>
      <c r="CE14" s="501"/>
      <c r="CF14" s="501"/>
      <c r="CG14" s="501"/>
      <c r="CH14" s="501"/>
      <c r="CI14" s="501"/>
      <c r="CJ14" s="501"/>
      <c r="CK14" s="501"/>
      <c r="CL14" s="501"/>
      <c r="CM14" s="501"/>
      <c r="CN14" s="501"/>
      <c r="CO14" s="501"/>
      <c r="CP14" s="501"/>
      <c r="CQ14" s="501"/>
      <c r="CR14" s="501"/>
      <c r="CS14" s="502"/>
      <c r="CT14" s="503">
        <v>22.9</v>
      </c>
      <c r="CU14" s="504"/>
      <c r="CV14" s="504"/>
      <c r="CW14" s="504"/>
      <c r="CX14" s="504"/>
      <c r="CY14" s="504"/>
      <c r="CZ14" s="504"/>
      <c r="DA14" s="505"/>
      <c r="DB14" s="503">
        <v>15.1</v>
      </c>
      <c r="DC14" s="504"/>
      <c r="DD14" s="504"/>
      <c r="DE14" s="504"/>
      <c r="DF14" s="504"/>
      <c r="DG14" s="504"/>
      <c r="DH14" s="504"/>
      <c r="DI14" s="505"/>
    </row>
    <row r="15" spans="1:119" ht="18.75" customHeight="1" x14ac:dyDescent="0.2">
      <c r="A15" s="178"/>
      <c r="B15" s="468"/>
      <c r="C15" s="469"/>
      <c r="D15" s="469"/>
      <c r="E15" s="469"/>
      <c r="F15" s="469"/>
      <c r="G15" s="469"/>
      <c r="H15" s="469"/>
      <c r="I15" s="469"/>
      <c r="J15" s="469"/>
      <c r="K15" s="470"/>
      <c r="L15" s="187"/>
      <c r="M15" s="496" t="s">
        <v>138</v>
      </c>
      <c r="N15" s="497"/>
      <c r="O15" s="497"/>
      <c r="P15" s="497"/>
      <c r="Q15" s="498"/>
      <c r="R15" s="489">
        <v>57747</v>
      </c>
      <c r="S15" s="490"/>
      <c r="T15" s="490"/>
      <c r="U15" s="490"/>
      <c r="V15" s="491"/>
      <c r="W15" s="421" t="s">
        <v>146</v>
      </c>
      <c r="X15" s="422"/>
      <c r="Y15" s="422"/>
      <c r="Z15" s="422"/>
      <c r="AA15" s="422"/>
      <c r="AB15" s="412"/>
      <c r="AC15" s="456">
        <v>6006</v>
      </c>
      <c r="AD15" s="457"/>
      <c r="AE15" s="457"/>
      <c r="AF15" s="457"/>
      <c r="AG15" s="499"/>
      <c r="AH15" s="456">
        <v>6315</v>
      </c>
      <c r="AI15" s="457"/>
      <c r="AJ15" s="457"/>
      <c r="AK15" s="457"/>
      <c r="AL15" s="458"/>
      <c r="AM15" s="434"/>
      <c r="AN15" s="435"/>
      <c r="AO15" s="435"/>
      <c r="AP15" s="435"/>
      <c r="AQ15" s="435"/>
      <c r="AR15" s="435"/>
      <c r="AS15" s="435"/>
      <c r="AT15" s="436"/>
      <c r="AU15" s="437"/>
      <c r="AV15" s="438"/>
      <c r="AW15" s="438"/>
      <c r="AX15" s="438"/>
      <c r="AY15" s="365" t="s">
        <v>147</v>
      </c>
      <c r="AZ15" s="366"/>
      <c r="BA15" s="366"/>
      <c r="BB15" s="366"/>
      <c r="BC15" s="366"/>
      <c r="BD15" s="366"/>
      <c r="BE15" s="366"/>
      <c r="BF15" s="366"/>
      <c r="BG15" s="366"/>
      <c r="BH15" s="366"/>
      <c r="BI15" s="366"/>
      <c r="BJ15" s="366"/>
      <c r="BK15" s="366"/>
      <c r="BL15" s="366"/>
      <c r="BM15" s="367"/>
      <c r="BN15" s="368">
        <v>6152392</v>
      </c>
      <c r="BO15" s="369"/>
      <c r="BP15" s="369"/>
      <c r="BQ15" s="369"/>
      <c r="BR15" s="369"/>
      <c r="BS15" s="369"/>
      <c r="BT15" s="369"/>
      <c r="BU15" s="370"/>
      <c r="BV15" s="368">
        <v>6325323</v>
      </c>
      <c r="BW15" s="369"/>
      <c r="BX15" s="369"/>
      <c r="BY15" s="369"/>
      <c r="BZ15" s="369"/>
      <c r="CA15" s="369"/>
      <c r="CB15" s="369"/>
      <c r="CC15" s="370"/>
      <c r="CD15" s="506" t="s">
        <v>148</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68"/>
      <c r="C16" s="469"/>
      <c r="D16" s="469"/>
      <c r="E16" s="469"/>
      <c r="F16" s="469"/>
      <c r="G16" s="469"/>
      <c r="H16" s="469"/>
      <c r="I16" s="469"/>
      <c r="J16" s="469"/>
      <c r="K16" s="470"/>
      <c r="L16" s="486" t="s">
        <v>149</v>
      </c>
      <c r="M16" s="509"/>
      <c r="N16" s="509"/>
      <c r="O16" s="509"/>
      <c r="P16" s="509"/>
      <c r="Q16" s="510"/>
      <c r="R16" s="511" t="s">
        <v>150</v>
      </c>
      <c r="S16" s="512"/>
      <c r="T16" s="512"/>
      <c r="U16" s="512"/>
      <c r="V16" s="513"/>
      <c r="W16" s="395"/>
      <c r="X16" s="396"/>
      <c r="Y16" s="396"/>
      <c r="Z16" s="396"/>
      <c r="AA16" s="396"/>
      <c r="AB16" s="385"/>
      <c r="AC16" s="492">
        <v>22.1</v>
      </c>
      <c r="AD16" s="493"/>
      <c r="AE16" s="493"/>
      <c r="AF16" s="493"/>
      <c r="AG16" s="494"/>
      <c r="AH16" s="492">
        <v>22</v>
      </c>
      <c r="AI16" s="493"/>
      <c r="AJ16" s="493"/>
      <c r="AK16" s="493"/>
      <c r="AL16" s="495"/>
      <c r="AM16" s="434"/>
      <c r="AN16" s="435"/>
      <c r="AO16" s="435"/>
      <c r="AP16" s="435"/>
      <c r="AQ16" s="435"/>
      <c r="AR16" s="435"/>
      <c r="AS16" s="435"/>
      <c r="AT16" s="436"/>
      <c r="AU16" s="437"/>
      <c r="AV16" s="438"/>
      <c r="AW16" s="438"/>
      <c r="AX16" s="438"/>
      <c r="AY16" s="439" t="s">
        <v>151</v>
      </c>
      <c r="AZ16" s="440"/>
      <c r="BA16" s="440"/>
      <c r="BB16" s="440"/>
      <c r="BC16" s="440"/>
      <c r="BD16" s="440"/>
      <c r="BE16" s="440"/>
      <c r="BF16" s="440"/>
      <c r="BG16" s="440"/>
      <c r="BH16" s="440"/>
      <c r="BI16" s="440"/>
      <c r="BJ16" s="440"/>
      <c r="BK16" s="440"/>
      <c r="BL16" s="440"/>
      <c r="BM16" s="441"/>
      <c r="BN16" s="405">
        <v>15978415</v>
      </c>
      <c r="BO16" s="406"/>
      <c r="BP16" s="406"/>
      <c r="BQ16" s="406"/>
      <c r="BR16" s="406"/>
      <c r="BS16" s="406"/>
      <c r="BT16" s="406"/>
      <c r="BU16" s="407"/>
      <c r="BV16" s="405">
        <v>15381601</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5">
      <c r="A17" s="178"/>
      <c r="B17" s="471"/>
      <c r="C17" s="472"/>
      <c r="D17" s="472"/>
      <c r="E17" s="472"/>
      <c r="F17" s="472"/>
      <c r="G17" s="472"/>
      <c r="H17" s="472"/>
      <c r="I17" s="472"/>
      <c r="J17" s="472"/>
      <c r="K17" s="473"/>
      <c r="L17" s="192"/>
      <c r="M17" s="516" t="s">
        <v>152</v>
      </c>
      <c r="N17" s="517"/>
      <c r="O17" s="517"/>
      <c r="P17" s="517"/>
      <c r="Q17" s="518"/>
      <c r="R17" s="511" t="s">
        <v>153</v>
      </c>
      <c r="S17" s="512"/>
      <c r="T17" s="512"/>
      <c r="U17" s="512"/>
      <c r="V17" s="513"/>
      <c r="W17" s="421" t="s">
        <v>154</v>
      </c>
      <c r="X17" s="422"/>
      <c r="Y17" s="422"/>
      <c r="Z17" s="422"/>
      <c r="AA17" s="422"/>
      <c r="AB17" s="412"/>
      <c r="AC17" s="456">
        <v>17017</v>
      </c>
      <c r="AD17" s="457"/>
      <c r="AE17" s="457"/>
      <c r="AF17" s="457"/>
      <c r="AG17" s="499"/>
      <c r="AH17" s="456">
        <v>17682</v>
      </c>
      <c r="AI17" s="457"/>
      <c r="AJ17" s="457"/>
      <c r="AK17" s="457"/>
      <c r="AL17" s="458"/>
      <c r="AM17" s="434"/>
      <c r="AN17" s="435"/>
      <c r="AO17" s="435"/>
      <c r="AP17" s="435"/>
      <c r="AQ17" s="435"/>
      <c r="AR17" s="435"/>
      <c r="AS17" s="435"/>
      <c r="AT17" s="436"/>
      <c r="AU17" s="437"/>
      <c r="AV17" s="438"/>
      <c r="AW17" s="438"/>
      <c r="AX17" s="438"/>
      <c r="AY17" s="439" t="s">
        <v>155</v>
      </c>
      <c r="AZ17" s="440"/>
      <c r="BA17" s="440"/>
      <c r="BB17" s="440"/>
      <c r="BC17" s="440"/>
      <c r="BD17" s="440"/>
      <c r="BE17" s="440"/>
      <c r="BF17" s="440"/>
      <c r="BG17" s="440"/>
      <c r="BH17" s="440"/>
      <c r="BI17" s="440"/>
      <c r="BJ17" s="440"/>
      <c r="BK17" s="440"/>
      <c r="BL17" s="440"/>
      <c r="BM17" s="441"/>
      <c r="BN17" s="405">
        <v>7688740</v>
      </c>
      <c r="BO17" s="406"/>
      <c r="BP17" s="406"/>
      <c r="BQ17" s="406"/>
      <c r="BR17" s="406"/>
      <c r="BS17" s="406"/>
      <c r="BT17" s="406"/>
      <c r="BU17" s="407"/>
      <c r="BV17" s="405">
        <v>7926866</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5">
      <c r="A18" s="178"/>
      <c r="B18" s="527" t="s">
        <v>156</v>
      </c>
      <c r="C18" s="448"/>
      <c r="D18" s="448"/>
      <c r="E18" s="528"/>
      <c r="F18" s="528"/>
      <c r="G18" s="528"/>
      <c r="H18" s="528"/>
      <c r="I18" s="528"/>
      <c r="J18" s="528"/>
      <c r="K18" s="528"/>
      <c r="L18" s="529">
        <v>188.61</v>
      </c>
      <c r="M18" s="529"/>
      <c r="N18" s="529"/>
      <c r="O18" s="529"/>
      <c r="P18" s="529"/>
      <c r="Q18" s="529"/>
      <c r="R18" s="530"/>
      <c r="S18" s="530"/>
      <c r="T18" s="530"/>
      <c r="U18" s="530"/>
      <c r="V18" s="531"/>
      <c r="W18" s="423"/>
      <c r="X18" s="424"/>
      <c r="Y18" s="424"/>
      <c r="Z18" s="424"/>
      <c r="AA18" s="424"/>
      <c r="AB18" s="415"/>
      <c r="AC18" s="532">
        <v>62.6</v>
      </c>
      <c r="AD18" s="533"/>
      <c r="AE18" s="533"/>
      <c r="AF18" s="533"/>
      <c r="AG18" s="534"/>
      <c r="AH18" s="532">
        <v>61.7</v>
      </c>
      <c r="AI18" s="533"/>
      <c r="AJ18" s="533"/>
      <c r="AK18" s="533"/>
      <c r="AL18" s="535"/>
      <c r="AM18" s="434"/>
      <c r="AN18" s="435"/>
      <c r="AO18" s="435"/>
      <c r="AP18" s="435"/>
      <c r="AQ18" s="435"/>
      <c r="AR18" s="435"/>
      <c r="AS18" s="435"/>
      <c r="AT18" s="436"/>
      <c r="AU18" s="437"/>
      <c r="AV18" s="438"/>
      <c r="AW18" s="438"/>
      <c r="AX18" s="438"/>
      <c r="AY18" s="439" t="s">
        <v>157</v>
      </c>
      <c r="AZ18" s="440"/>
      <c r="BA18" s="440"/>
      <c r="BB18" s="440"/>
      <c r="BC18" s="440"/>
      <c r="BD18" s="440"/>
      <c r="BE18" s="440"/>
      <c r="BF18" s="440"/>
      <c r="BG18" s="440"/>
      <c r="BH18" s="440"/>
      <c r="BI18" s="440"/>
      <c r="BJ18" s="440"/>
      <c r="BK18" s="440"/>
      <c r="BL18" s="440"/>
      <c r="BM18" s="441"/>
      <c r="BN18" s="405">
        <v>16656349</v>
      </c>
      <c r="BO18" s="406"/>
      <c r="BP18" s="406"/>
      <c r="BQ18" s="406"/>
      <c r="BR18" s="406"/>
      <c r="BS18" s="406"/>
      <c r="BT18" s="406"/>
      <c r="BU18" s="407"/>
      <c r="BV18" s="405">
        <v>16506521</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5">
      <c r="A19" s="178"/>
      <c r="B19" s="527" t="s">
        <v>158</v>
      </c>
      <c r="C19" s="448"/>
      <c r="D19" s="448"/>
      <c r="E19" s="528"/>
      <c r="F19" s="528"/>
      <c r="G19" s="528"/>
      <c r="H19" s="528"/>
      <c r="I19" s="528"/>
      <c r="J19" s="528"/>
      <c r="K19" s="528"/>
      <c r="L19" s="536">
        <v>302</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159</v>
      </c>
      <c r="AZ19" s="440"/>
      <c r="BA19" s="440"/>
      <c r="BB19" s="440"/>
      <c r="BC19" s="440"/>
      <c r="BD19" s="440"/>
      <c r="BE19" s="440"/>
      <c r="BF19" s="440"/>
      <c r="BG19" s="440"/>
      <c r="BH19" s="440"/>
      <c r="BI19" s="440"/>
      <c r="BJ19" s="440"/>
      <c r="BK19" s="440"/>
      <c r="BL19" s="440"/>
      <c r="BM19" s="441"/>
      <c r="BN19" s="405">
        <v>21070495</v>
      </c>
      <c r="BO19" s="406"/>
      <c r="BP19" s="406"/>
      <c r="BQ19" s="406"/>
      <c r="BR19" s="406"/>
      <c r="BS19" s="406"/>
      <c r="BT19" s="406"/>
      <c r="BU19" s="407"/>
      <c r="BV19" s="405">
        <v>21744257</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5">
      <c r="A20" s="178"/>
      <c r="B20" s="527" t="s">
        <v>160</v>
      </c>
      <c r="C20" s="448"/>
      <c r="D20" s="448"/>
      <c r="E20" s="528"/>
      <c r="F20" s="528"/>
      <c r="G20" s="528"/>
      <c r="H20" s="528"/>
      <c r="I20" s="528"/>
      <c r="J20" s="528"/>
      <c r="K20" s="528"/>
      <c r="L20" s="536">
        <v>21535</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5">
      <c r="A21" s="178"/>
      <c r="B21" s="545" t="s">
        <v>161</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2">
      <c r="A22" s="178"/>
      <c r="B22" s="575" t="s">
        <v>162</v>
      </c>
      <c r="C22" s="549"/>
      <c r="D22" s="550"/>
      <c r="E22" s="417" t="s">
        <v>1</v>
      </c>
      <c r="F22" s="422"/>
      <c r="G22" s="422"/>
      <c r="H22" s="422"/>
      <c r="I22" s="422"/>
      <c r="J22" s="422"/>
      <c r="K22" s="412"/>
      <c r="L22" s="417" t="s">
        <v>163</v>
      </c>
      <c r="M22" s="422"/>
      <c r="N22" s="422"/>
      <c r="O22" s="422"/>
      <c r="P22" s="412"/>
      <c r="Q22" s="580" t="s">
        <v>164</v>
      </c>
      <c r="R22" s="581"/>
      <c r="S22" s="581"/>
      <c r="T22" s="581"/>
      <c r="U22" s="581"/>
      <c r="V22" s="582"/>
      <c r="W22" s="548" t="s">
        <v>165</v>
      </c>
      <c r="X22" s="549"/>
      <c r="Y22" s="550"/>
      <c r="Z22" s="417" t="s">
        <v>1</v>
      </c>
      <c r="AA22" s="422"/>
      <c r="AB22" s="422"/>
      <c r="AC22" s="422"/>
      <c r="AD22" s="422"/>
      <c r="AE22" s="422"/>
      <c r="AF22" s="422"/>
      <c r="AG22" s="412"/>
      <c r="AH22" s="586" t="s">
        <v>166</v>
      </c>
      <c r="AI22" s="422"/>
      <c r="AJ22" s="422"/>
      <c r="AK22" s="422"/>
      <c r="AL22" s="412"/>
      <c r="AM22" s="586" t="s">
        <v>167</v>
      </c>
      <c r="AN22" s="587"/>
      <c r="AO22" s="587"/>
      <c r="AP22" s="587"/>
      <c r="AQ22" s="587"/>
      <c r="AR22" s="588"/>
      <c r="AS22" s="580" t="s">
        <v>164</v>
      </c>
      <c r="AT22" s="581"/>
      <c r="AU22" s="581"/>
      <c r="AV22" s="581"/>
      <c r="AW22" s="581"/>
      <c r="AX22" s="592"/>
      <c r="AY22" s="365" t="s">
        <v>168</v>
      </c>
      <c r="AZ22" s="366"/>
      <c r="BA22" s="366"/>
      <c r="BB22" s="366"/>
      <c r="BC22" s="366"/>
      <c r="BD22" s="366"/>
      <c r="BE22" s="366"/>
      <c r="BF22" s="366"/>
      <c r="BG22" s="366"/>
      <c r="BH22" s="366"/>
      <c r="BI22" s="366"/>
      <c r="BJ22" s="366"/>
      <c r="BK22" s="366"/>
      <c r="BL22" s="366"/>
      <c r="BM22" s="367"/>
      <c r="BN22" s="368">
        <v>42782318</v>
      </c>
      <c r="BO22" s="369"/>
      <c r="BP22" s="369"/>
      <c r="BQ22" s="369"/>
      <c r="BR22" s="369"/>
      <c r="BS22" s="369"/>
      <c r="BT22" s="369"/>
      <c r="BU22" s="370"/>
      <c r="BV22" s="368">
        <v>41988915</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2">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169</v>
      </c>
      <c r="AZ23" s="440"/>
      <c r="BA23" s="440"/>
      <c r="BB23" s="440"/>
      <c r="BC23" s="440"/>
      <c r="BD23" s="440"/>
      <c r="BE23" s="440"/>
      <c r="BF23" s="440"/>
      <c r="BG23" s="440"/>
      <c r="BH23" s="440"/>
      <c r="BI23" s="440"/>
      <c r="BJ23" s="440"/>
      <c r="BK23" s="440"/>
      <c r="BL23" s="440"/>
      <c r="BM23" s="441"/>
      <c r="BN23" s="405">
        <v>32923174</v>
      </c>
      <c r="BO23" s="406"/>
      <c r="BP23" s="406"/>
      <c r="BQ23" s="406"/>
      <c r="BR23" s="406"/>
      <c r="BS23" s="406"/>
      <c r="BT23" s="406"/>
      <c r="BU23" s="407"/>
      <c r="BV23" s="405">
        <v>32545764</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5">
      <c r="A24" s="178"/>
      <c r="B24" s="576"/>
      <c r="C24" s="552"/>
      <c r="D24" s="553"/>
      <c r="E24" s="455" t="s">
        <v>170</v>
      </c>
      <c r="F24" s="435"/>
      <c r="G24" s="435"/>
      <c r="H24" s="435"/>
      <c r="I24" s="435"/>
      <c r="J24" s="435"/>
      <c r="K24" s="436"/>
      <c r="L24" s="456">
        <v>1</v>
      </c>
      <c r="M24" s="457"/>
      <c r="N24" s="457"/>
      <c r="O24" s="457"/>
      <c r="P24" s="499"/>
      <c r="Q24" s="456">
        <v>8310</v>
      </c>
      <c r="R24" s="457"/>
      <c r="S24" s="457"/>
      <c r="T24" s="457"/>
      <c r="U24" s="457"/>
      <c r="V24" s="499"/>
      <c r="W24" s="551"/>
      <c r="X24" s="552"/>
      <c r="Y24" s="553"/>
      <c r="Z24" s="455" t="s">
        <v>171</v>
      </c>
      <c r="AA24" s="435"/>
      <c r="AB24" s="435"/>
      <c r="AC24" s="435"/>
      <c r="AD24" s="435"/>
      <c r="AE24" s="435"/>
      <c r="AF24" s="435"/>
      <c r="AG24" s="436"/>
      <c r="AH24" s="456">
        <v>404</v>
      </c>
      <c r="AI24" s="457"/>
      <c r="AJ24" s="457"/>
      <c r="AK24" s="457"/>
      <c r="AL24" s="499"/>
      <c r="AM24" s="456">
        <v>1280680</v>
      </c>
      <c r="AN24" s="457"/>
      <c r="AO24" s="457"/>
      <c r="AP24" s="457"/>
      <c r="AQ24" s="457"/>
      <c r="AR24" s="499"/>
      <c r="AS24" s="456">
        <v>3170</v>
      </c>
      <c r="AT24" s="457"/>
      <c r="AU24" s="457"/>
      <c r="AV24" s="457"/>
      <c r="AW24" s="457"/>
      <c r="AX24" s="458"/>
      <c r="AY24" s="521" t="s">
        <v>172</v>
      </c>
      <c r="AZ24" s="522"/>
      <c r="BA24" s="522"/>
      <c r="BB24" s="522"/>
      <c r="BC24" s="522"/>
      <c r="BD24" s="522"/>
      <c r="BE24" s="522"/>
      <c r="BF24" s="522"/>
      <c r="BG24" s="522"/>
      <c r="BH24" s="522"/>
      <c r="BI24" s="522"/>
      <c r="BJ24" s="522"/>
      <c r="BK24" s="522"/>
      <c r="BL24" s="522"/>
      <c r="BM24" s="523"/>
      <c r="BN24" s="405">
        <v>31714803</v>
      </c>
      <c r="BO24" s="406"/>
      <c r="BP24" s="406"/>
      <c r="BQ24" s="406"/>
      <c r="BR24" s="406"/>
      <c r="BS24" s="406"/>
      <c r="BT24" s="406"/>
      <c r="BU24" s="407"/>
      <c r="BV24" s="405">
        <v>30504868</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2">
      <c r="A25" s="178"/>
      <c r="B25" s="576"/>
      <c r="C25" s="552"/>
      <c r="D25" s="553"/>
      <c r="E25" s="455" t="s">
        <v>173</v>
      </c>
      <c r="F25" s="435"/>
      <c r="G25" s="435"/>
      <c r="H25" s="435"/>
      <c r="I25" s="435"/>
      <c r="J25" s="435"/>
      <c r="K25" s="436"/>
      <c r="L25" s="456">
        <v>2</v>
      </c>
      <c r="M25" s="457"/>
      <c r="N25" s="457"/>
      <c r="O25" s="457"/>
      <c r="P25" s="499"/>
      <c r="Q25" s="456">
        <v>6230</v>
      </c>
      <c r="R25" s="457"/>
      <c r="S25" s="457"/>
      <c r="T25" s="457"/>
      <c r="U25" s="457"/>
      <c r="V25" s="499"/>
      <c r="W25" s="551"/>
      <c r="X25" s="552"/>
      <c r="Y25" s="553"/>
      <c r="Z25" s="455" t="s">
        <v>174</v>
      </c>
      <c r="AA25" s="435"/>
      <c r="AB25" s="435"/>
      <c r="AC25" s="435"/>
      <c r="AD25" s="435"/>
      <c r="AE25" s="435"/>
      <c r="AF25" s="435"/>
      <c r="AG25" s="436"/>
      <c r="AH25" s="456" t="s">
        <v>175</v>
      </c>
      <c r="AI25" s="457"/>
      <c r="AJ25" s="457"/>
      <c r="AK25" s="457"/>
      <c r="AL25" s="499"/>
      <c r="AM25" s="456" t="s">
        <v>137</v>
      </c>
      <c r="AN25" s="457"/>
      <c r="AO25" s="457"/>
      <c r="AP25" s="457"/>
      <c r="AQ25" s="457"/>
      <c r="AR25" s="499"/>
      <c r="AS25" s="456" t="s">
        <v>175</v>
      </c>
      <c r="AT25" s="457"/>
      <c r="AU25" s="457"/>
      <c r="AV25" s="457"/>
      <c r="AW25" s="457"/>
      <c r="AX25" s="458"/>
      <c r="AY25" s="365" t="s">
        <v>176</v>
      </c>
      <c r="AZ25" s="366"/>
      <c r="BA25" s="366"/>
      <c r="BB25" s="366"/>
      <c r="BC25" s="366"/>
      <c r="BD25" s="366"/>
      <c r="BE25" s="366"/>
      <c r="BF25" s="366"/>
      <c r="BG25" s="366"/>
      <c r="BH25" s="366"/>
      <c r="BI25" s="366"/>
      <c r="BJ25" s="366"/>
      <c r="BK25" s="366"/>
      <c r="BL25" s="366"/>
      <c r="BM25" s="367"/>
      <c r="BN25" s="368">
        <v>14395436</v>
      </c>
      <c r="BO25" s="369"/>
      <c r="BP25" s="369"/>
      <c r="BQ25" s="369"/>
      <c r="BR25" s="369"/>
      <c r="BS25" s="369"/>
      <c r="BT25" s="369"/>
      <c r="BU25" s="370"/>
      <c r="BV25" s="368">
        <v>14624099</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2">
      <c r="A26" s="178"/>
      <c r="B26" s="576"/>
      <c r="C26" s="552"/>
      <c r="D26" s="553"/>
      <c r="E26" s="455" t="s">
        <v>177</v>
      </c>
      <c r="F26" s="435"/>
      <c r="G26" s="435"/>
      <c r="H26" s="435"/>
      <c r="I26" s="435"/>
      <c r="J26" s="435"/>
      <c r="K26" s="436"/>
      <c r="L26" s="456">
        <v>1</v>
      </c>
      <c r="M26" s="457"/>
      <c r="N26" s="457"/>
      <c r="O26" s="457"/>
      <c r="P26" s="499"/>
      <c r="Q26" s="456">
        <v>5730</v>
      </c>
      <c r="R26" s="457"/>
      <c r="S26" s="457"/>
      <c r="T26" s="457"/>
      <c r="U26" s="457"/>
      <c r="V26" s="499"/>
      <c r="W26" s="551"/>
      <c r="X26" s="552"/>
      <c r="Y26" s="553"/>
      <c r="Z26" s="455" t="s">
        <v>178</v>
      </c>
      <c r="AA26" s="557"/>
      <c r="AB26" s="557"/>
      <c r="AC26" s="557"/>
      <c r="AD26" s="557"/>
      <c r="AE26" s="557"/>
      <c r="AF26" s="557"/>
      <c r="AG26" s="558"/>
      <c r="AH26" s="456">
        <v>16</v>
      </c>
      <c r="AI26" s="457"/>
      <c r="AJ26" s="457"/>
      <c r="AK26" s="457"/>
      <c r="AL26" s="499"/>
      <c r="AM26" s="456">
        <v>50528</v>
      </c>
      <c r="AN26" s="457"/>
      <c r="AO26" s="457"/>
      <c r="AP26" s="457"/>
      <c r="AQ26" s="457"/>
      <c r="AR26" s="499"/>
      <c r="AS26" s="456">
        <v>3158</v>
      </c>
      <c r="AT26" s="457"/>
      <c r="AU26" s="457"/>
      <c r="AV26" s="457"/>
      <c r="AW26" s="457"/>
      <c r="AX26" s="458"/>
      <c r="AY26" s="408" t="s">
        <v>179</v>
      </c>
      <c r="AZ26" s="409"/>
      <c r="BA26" s="409"/>
      <c r="BB26" s="409"/>
      <c r="BC26" s="409"/>
      <c r="BD26" s="409"/>
      <c r="BE26" s="409"/>
      <c r="BF26" s="409"/>
      <c r="BG26" s="409"/>
      <c r="BH26" s="409"/>
      <c r="BI26" s="409"/>
      <c r="BJ26" s="409"/>
      <c r="BK26" s="409"/>
      <c r="BL26" s="409"/>
      <c r="BM26" s="410"/>
      <c r="BN26" s="405" t="s">
        <v>137</v>
      </c>
      <c r="BO26" s="406"/>
      <c r="BP26" s="406"/>
      <c r="BQ26" s="406"/>
      <c r="BR26" s="406"/>
      <c r="BS26" s="406"/>
      <c r="BT26" s="406"/>
      <c r="BU26" s="407"/>
      <c r="BV26" s="405" t="s">
        <v>137</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5">
      <c r="A27" s="178"/>
      <c r="B27" s="576"/>
      <c r="C27" s="552"/>
      <c r="D27" s="553"/>
      <c r="E27" s="455" t="s">
        <v>180</v>
      </c>
      <c r="F27" s="435"/>
      <c r="G27" s="435"/>
      <c r="H27" s="435"/>
      <c r="I27" s="435"/>
      <c r="J27" s="435"/>
      <c r="K27" s="436"/>
      <c r="L27" s="456">
        <v>1</v>
      </c>
      <c r="M27" s="457"/>
      <c r="N27" s="457"/>
      <c r="O27" s="457"/>
      <c r="P27" s="499"/>
      <c r="Q27" s="456">
        <v>4030</v>
      </c>
      <c r="R27" s="457"/>
      <c r="S27" s="457"/>
      <c r="T27" s="457"/>
      <c r="U27" s="457"/>
      <c r="V27" s="499"/>
      <c r="W27" s="551"/>
      <c r="X27" s="552"/>
      <c r="Y27" s="553"/>
      <c r="Z27" s="455" t="s">
        <v>181</v>
      </c>
      <c r="AA27" s="435"/>
      <c r="AB27" s="435"/>
      <c r="AC27" s="435"/>
      <c r="AD27" s="435"/>
      <c r="AE27" s="435"/>
      <c r="AF27" s="435"/>
      <c r="AG27" s="436"/>
      <c r="AH27" s="456">
        <v>2</v>
      </c>
      <c r="AI27" s="457"/>
      <c r="AJ27" s="457"/>
      <c r="AK27" s="457"/>
      <c r="AL27" s="499"/>
      <c r="AM27" s="456" t="s">
        <v>182</v>
      </c>
      <c r="AN27" s="457"/>
      <c r="AO27" s="457"/>
      <c r="AP27" s="457"/>
      <c r="AQ27" s="457"/>
      <c r="AR27" s="499"/>
      <c r="AS27" s="456" t="s">
        <v>183</v>
      </c>
      <c r="AT27" s="457"/>
      <c r="AU27" s="457"/>
      <c r="AV27" s="457"/>
      <c r="AW27" s="457"/>
      <c r="AX27" s="458"/>
      <c r="AY27" s="500" t="s">
        <v>184</v>
      </c>
      <c r="AZ27" s="501"/>
      <c r="BA27" s="501"/>
      <c r="BB27" s="501"/>
      <c r="BC27" s="501"/>
      <c r="BD27" s="501"/>
      <c r="BE27" s="501"/>
      <c r="BF27" s="501"/>
      <c r="BG27" s="501"/>
      <c r="BH27" s="501"/>
      <c r="BI27" s="501"/>
      <c r="BJ27" s="501"/>
      <c r="BK27" s="501"/>
      <c r="BL27" s="501"/>
      <c r="BM27" s="502"/>
      <c r="BN27" s="524" t="s">
        <v>175</v>
      </c>
      <c r="BO27" s="525"/>
      <c r="BP27" s="525"/>
      <c r="BQ27" s="525"/>
      <c r="BR27" s="525"/>
      <c r="BS27" s="525"/>
      <c r="BT27" s="525"/>
      <c r="BU27" s="526"/>
      <c r="BV27" s="524" t="s">
        <v>137</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2">
      <c r="A28" s="178"/>
      <c r="B28" s="576"/>
      <c r="C28" s="552"/>
      <c r="D28" s="553"/>
      <c r="E28" s="455" t="s">
        <v>185</v>
      </c>
      <c r="F28" s="435"/>
      <c r="G28" s="435"/>
      <c r="H28" s="435"/>
      <c r="I28" s="435"/>
      <c r="J28" s="435"/>
      <c r="K28" s="436"/>
      <c r="L28" s="456">
        <v>1</v>
      </c>
      <c r="M28" s="457"/>
      <c r="N28" s="457"/>
      <c r="O28" s="457"/>
      <c r="P28" s="499"/>
      <c r="Q28" s="456">
        <v>3690</v>
      </c>
      <c r="R28" s="457"/>
      <c r="S28" s="457"/>
      <c r="T28" s="457"/>
      <c r="U28" s="457"/>
      <c r="V28" s="499"/>
      <c r="W28" s="551"/>
      <c r="X28" s="552"/>
      <c r="Y28" s="553"/>
      <c r="Z28" s="455" t="s">
        <v>186</v>
      </c>
      <c r="AA28" s="435"/>
      <c r="AB28" s="435"/>
      <c r="AC28" s="435"/>
      <c r="AD28" s="435"/>
      <c r="AE28" s="435"/>
      <c r="AF28" s="435"/>
      <c r="AG28" s="436"/>
      <c r="AH28" s="456" t="s">
        <v>137</v>
      </c>
      <c r="AI28" s="457"/>
      <c r="AJ28" s="457"/>
      <c r="AK28" s="457"/>
      <c r="AL28" s="499"/>
      <c r="AM28" s="456" t="s">
        <v>175</v>
      </c>
      <c r="AN28" s="457"/>
      <c r="AO28" s="457"/>
      <c r="AP28" s="457"/>
      <c r="AQ28" s="457"/>
      <c r="AR28" s="499"/>
      <c r="AS28" s="456" t="s">
        <v>175</v>
      </c>
      <c r="AT28" s="457"/>
      <c r="AU28" s="457"/>
      <c r="AV28" s="457"/>
      <c r="AW28" s="457"/>
      <c r="AX28" s="458"/>
      <c r="AY28" s="559" t="s">
        <v>187</v>
      </c>
      <c r="AZ28" s="560"/>
      <c r="BA28" s="560"/>
      <c r="BB28" s="561"/>
      <c r="BC28" s="365" t="s">
        <v>47</v>
      </c>
      <c r="BD28" s="366"/>
      <c r="BE28" s="366"/>
      <c r="BF28" s="366"/>
      <c r="BG28" s="366"/>
      <c r="BH28" s="366"/>
      <c r="BI28" s="366"/>
      <c r="BJ28" s="366"/>
      <c r="BK28" s="366"/>
      <c r="BL28" s="366"/>
      <c r="BM28" s="367"/>
      <c r="BN28" s="368">
        <v>9557223</v>
      </c>
      <c r="BO28" s="369"/>
      <c r="BP28" s="369"/>
      <c r="BQ28" s="369"/>
      <c r="BR28" s="369"/>
      <c r="BS28" s="369"/>
      <c r="BT28" s="369"/>
      <c r="BU28" s="370"/>
      <c r="BV28" s="368">
        <v>9125282</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2">
      <c r="A29" s="178"/>
      <c r="B29" s="576"/>
      <c r="C29" s="552"/>
      <c r="D29" s="553"/>
      <c r="E29" s="455" t="s">
        <v>188</v>
      </c>
      <c r="F29" s="435"/>
      <c r="G29" s="435"/>
      <c r="H29" s="435"/>
      <c r="I29" s="435"/>
      <c r="J29" s="435"/>
      <c r="K29" s="436"/>
      <c r="L29" s="456">
        <v>20</v>
      </c>
      <c r="M29" s="457"/>
      <c r="N29" s="457"/>
      <c r="O29" s="457"/>
      <c r="P29" s="499"/>
      <c r="Q29" s="456">
        <v>3480</v>
      </c>
      <c r="R29" s="457"/>
      <c r="S29" s="457"/>
      <c r="T29" s="457"/>
      <c r="U29" s="457"/>
      <c r="V29" s="499"/>
      <c r="W29" s="554"/>
      <c r="X29" s="555"/>
      <c r="Y29" s="556"/>
      <c r="Z29" s="455" t="s">
        <v>189</v>
      </c>
      <c r="AA29" s="435"/>
      <c r="AB29" s="435"/>
      <c r="AC29" s="435"/>
      <c r="AD29" s="435"/>
      <c r="AE29" s="435"/>
      <c r="AF29" s="435"/>
      <c r="AG29" s="436"/>
      <c r="AH29" s="456">
        <v>406</v>
      </c>
      <c r="AI29" s="457"/>
      <c r="AJ29" s="457"/>
      <c r="AK29" s="457"/>
      <c r="AL29" s="499"/>
      <c r="AM29" s="456">
        <v>1288884</v>
      </c>
      <c r="AN29" s="457"/>
      <c r="AO29" s="457"/>
      <c r="AP29" s="457"/>
      <c r="AQ29" s="457"/>
      <c r="AR29" s="499"/>
      <c r="AS29" s="456">
        <v>3175</v>
      </c>
      <c r="AT29" s="457"/>
      <c r="AU29" s="457"/>
      <c r="AV29" s="457"/>
      <c r="AW29" s="457"/>
      <c r="AX29" s="458"/>
      <c r="AY29" s="562"/>
      <c r="AZ29" s="563"/>
      <c r="BA29" s="563"/>
      <c r="BB29" s="564"/>
      <c r="BC29" s="439" t="s">
        <v>190</v>
      </c>
      <c r="BD29" s="440"/>
      <c r="BE29" s="440"/>
      <c r="BF29" s="440"/>
      <c r="BG29" s="440"/>
      <c r="BH29" s="440"/>
      <c r="BI29" s="440"/>
      <c r="BJ29" s="440"/>
      <c r="BK29" s="440"/>
      <c r="BL29" s="440"/>
      <c r="BM29" s="441"/>
      <c r="BN29" s="405">
        <v>753323</v>
      </c>
      <c r="BO29" s="406"/>
      <c r="BP29" s="406"/>
      <c r="BQ29" s="406"/>
      <c r="BR29" s="406"/>
      <c r="BS29" s="406"/>
      <c r="BT29" s="406"/>
      <c r="BU29" s="407"/>
      <c r="BV29" s="405">
        <v>771731</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5">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191</v>
      </c>
      <c r="X30" s="573"/>
      <c r="Y30" s="573"/>
      <c r="Z30" s="573"/>
      <c r="AA30" s="573"/>
      <c r="AB30" s="573"/>
      <c r="AC30" s="573"/>
      <c r="AD30" s="573"/>
      <c r="AE30" s="573"/>
      <c r="AF30" s="573"/>
      <c r="AG30" s="574"/>
      <c r="AH30" s="532">
        <v>99</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49</v>
      </c>
      <c r="BD30" s="522"/>
      <c r="BE30" s="522"/>
      <c r="BF30" s="522"/>
      <c r="BG30" s="522"/>
      <c r="BH30" s="522"/>
      <c r="BI30" s="522"/>
      <c r="BJ30" s="522"/>
      <c r="BK30" s="522"/>
      <c r="BL30" s="522"/>
      <c r="BM30" s="523"/>
      <c r="BN30" s="524">
        <v>4563256</v>
      </c>
      <c r="BO30" s="525"/>
      <c r="BP30" s="525"/>
      <c r="BQ30" s="525"/>
      <c r="BR30" s="525"/>
      <c r="BS30" s="525"/>
      <c r="BT30" s="525"/>
      <c r="BU30" s="526"/>
      <c r="BV30" s="524">
        <v>5014320</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68" t="s">
        <v>192</v>
      </c>
      <c r="D32" s="568"/>
      <c r="E32" s="568"/>
      <c r="F32" s="568"/>
      <c r="G32" s="568"/>
      <c r="H32" s="568"/>
      <c r="I32" s="568"/>
      <c r="J32" s="568"/>
      <c r="K32" s="568"/>
      <c r="L32" s="568"/>
      <c r="M32" s="568"/>
      <c r="N32" s="568"/>
      <c r="O32" s="568"/>
      <c r="P32" s="568"/>
      <c r="Q32" s="568"/>
      <c r="R32" s="568"/>
      <c r="S32" s="568"/>
      <c r="U32" s="409" t="s">
        <v>193</v>
      </c>
      <c r="V32" s="409"/>
      <c r="W32" s="409"/>
      <c r="X32" s="409"/>
      <c r="Y32" s="409"/>
      <c r="Z32" s="409"/>
      <c r="AA32" s="409"/>
      <c r="AB32" s="409"/>
      <c r="AC32" s="409"/>
      <c r="AD32" s="409"/>
      <c r="AE32" s="409"/>
      <c r="AF32" s="409"/>
      <c r="AG32" s="409"/>
      <c r="AH32" s="409"/>
      <c r="AI32" s="409"/>
      <c r="AJ32" s="409"/>
      <c r="AK32" s="409"/>
      <c r="AM32" s="409" t="s">
        <v>194</v>
      </c>
      <c r="AN32" s="409"/>
      <c r="AO32" s="409"/>
      <c r="AP32" s="409"/>
      <c r="AQ32" s="409"/>
      <c r="AR32" s="409"/>
      <c r="AS32" s="409"/>
      <c r="AT32" s="409"/>
      <c r="AU32" s="409"/>
      <c r="AV32" s="409"/>
      <c r="AW32" s="409"/>
      <c r="AX32" s="409"/>
      <c r="AY32" s="409"/>
      <c r="AZ32" s="409"/>
      <c r="BA32" s="409"/>
      <c r="BB32" s="409"/>
      <c r="BC32" s="409"/>
      <c r="BE32" s="409" t="s">
        <v>195</v>
      </c>
      <c r="BF32" s="409"/>
      <c r="BG32" s="409"/>
      <c r="BH32" s="409"/>
      <c r="BI32" s="409"/>
      <c r="BJ32" s="409"/>
      <c r="BK32" s="409"/>
      <c r="BL32" s="409"/>
      <c r="BM32" s="409"/>
      <c r="BN32" s="409"/>
      <c r="BO32" s="409"/>
      <c r="BP32" s="409"/>
      <c r="BQ32" s="409"/>
      <c r="BR32" s="409"/>
      <c r="BS32" s="409"/>
      <c r="BT32" s="409"/>
      <c r="BU32" s="409"/>
      <c r="BW32" s="409" t="s">
        <v>196</v>
      </c>
      <c r="BX32" s="409"/>
      <c r="BY32" s="409"/>
      <c r="BZ32" s="409"/>
      <c r="CA32" s="409"/>
      <c r="CB32" s="409"/>
      <c r="CC32" s="409"/>
      <c r="CD32" s="409"/>
      <c r="CE32" s="409"/>
      <c r="CF32" s="409"/>
      <c r="CG32" s="409"/>
      <c r="CH32" s="409"/>
      <c r="CI32" s="409"/>
      <c r="CJ32" s="409"/>
      <c r="CK32" s="409"/>
      <c r="CL32" s="409"/>
      <c r="CM32" s="409"/>
      <c r="CO32" s="409" t="s">
        <v>197</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2">
      <c r="A33" s="178"/>
      <c r="B33" s="202"/>
      <c r="C33" s="429" t="s">
        <v>198</v>
      </c>
      <c r="D33" s="429"/>
      <c r="E33" s="394" t="s">
        <v>199</v>
      </c>
      <c r="F33" s="394"/>
      <c r="G33" s="394"/>
      <c r="H33" s="394"/>
      <c r="I33" s="394"/>
      <c r="J33" s="394"/>
      <c r="K33" s="394"/>
      <c r="L33" s="394"/>
      <c r="M33" s="394"/>
      <c r="N33" s="394"/>
      <c r="O33" s="394"/>
      <c r="P33" s="394"/>
      <c r="Q33" s="394"/>
      <c r="R33" s="394"/>
      <c r="S33" s="394"/>
      <c r="T33" s="203"/>
      <c r="U33" s="429" t="s">
        <v>198</v>
      </c>
      <c r="V33" s="429"/>
      <c r="W33" s="394" t="s">
        <v>200</v>
      </c>
      <c r="X33" s="394"/>
      <c r="Y33" s="394"/>
      <c r="Z33" s="394"/>
      <c r="AA33" s="394"/>
      <c r="AB33" s="394"/>
      <c r="AC33" s="394"/>
      <c r="AD33" s="394"/>
      <c r="AE33" s="394"/>
      <c r="AF33" s="394"/>
      <c r="AG33" s="394"/>
      <c r="AH33" s="394"/>
      <c r="AI33" s="394"/>
      <c r="AJ33" s="394"/>
      <c r="AK33" s="394"/>
      <c r="AL33" s="203"/>
      <c r="AM33" s="429" t="s">
        <v>201</v>
      </c>
      <c r="AN33" s="429"/>
      <c r="AO33" s="394" t="s">
        <v>199</v>
      </c>
      <c r="AP33" s="394"/>
      <c r="AQ33" s="394"/>
      <c r="AR33" s="394"/>
      <c r="AS33" s="394"/>
      <c r="AT33" s="394"/>
      <c r="AU33" s="394"/>
      <c r="AV33" s="394"/>
      <c r="AW33" s="394"/>
      <c r="AX33" s="394"/>
      <c r="AY33" s="394"/>
      <c r="AZ33" s="394"/>
      <c r="BA33" s="394"/>
      <c r="BB33" s="394"/>
      <c r="BC33" s="394"/>
      <c r="BD33" s="204"/>
      <c r="BE33" s="394" t="s">
        <v>202</v>
      </c>
      <c r="BF33" s="394"/>
      <c r="BG33" s="394" t="s">
        <v>203</v>
      </c>
      <c r="BH33" s="394"/>
      <c r="BI33" s="394"/>
      <c r="BJ33" s="394"/>
      <c r="BK33" s="394"/>
      <c r="BL33" s="394"/>
      <c r="BM33" s="394"/>
      <c r="BN33" s="394"/>
      <c r="BO33" s="394"/>
      <c r="BP33" s="394"/>
      <c r="BQ33" s="394"/>
      <c r="BR33" s="394"/>
      <c r="BS33" s="394"/>
      <c r="BT33" s="394"/>
      <c r="BU33" s="394"/>
      <c r="BV33" s="204"/>
      <c r="BW33" s="429" t="s">
        <v>202</v>
      </c>
      <c r="BX33" s="429"/>
      <c r="BY33" s="394" t="s">
        <v>204</v>
      </c>
      <c r="BZ33" s="394"/>
      <c r="CA33" s="394"/>
      <c r="CB33" s="394"/>
      <c r="CC33" s="394"/>
      <c r="CD33" s="394"/>
      <c r="CE33" s="394"/>
      <c r="CF33" s="394"/>
      <c r="CG33" s="394"/>
      <c r="CH33" s="394"/>
      <c r="CI33" s="394"/>
      <c r="CJ33" s="394"/>
      <c r="CK33" s="394"/>
      <c r="CL33" s="394"/>
      <c r="CM33" s="394"/>
      <c r="CN33" s="203"/>
      <c r="CO33" s="429" t="s">
        <v>201</v>
      </c>
      <c r="CP33" s="429"/>
      <c r="CQ33" s="394" t="s">
        <v>205</v>
      </c>
      <c r="CR33" s="394"/>
      <c r="CS33" s="394"/>
      <c r="CT33" s="394"/>
      <c r="CU33" s="394"/>
      <c r="CV33" s="394"/>
      <c r="CW33" s="394"/>
      <c r="CX33" s="394"/>
      <c r="CY33" s="394"/>
      <c r="CZ33" s="394"/>
      <c r="DA33" s="394"/>
      <c r="DB33" s="394"/>
      <c r="DC33" s="394"/>
      <c r="DD33" s="394"/>
      <c r="DE33" s="394"/>
      <c r="DF33" s="203"/>
      <c r="DG33" s="594" t="s">
        <v>206</v>
      </c>
      <c r="DH33" s="594"/>
      <c r="DI33" s="205"/>
    </row>
    <row r="34" spans="1:113" ht="32.25" customHeight="1" x14ac:dyDescent="0.2">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3</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6</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8"/>
      <c r="BE34" s="595" t="str">
        <f>IF(BG34="","",MAX(C34:D43,U34:V43,AM34:AN43)+1)</f>
        <v/>
      </c>
      <c r="BF34" s="595"/>
      <c r="BG34" s="596"/>
      <c r="BH34" s="596"/>
      <c r="BI34" s="596"/>
      <c r="BJ34" s="596"/>
      <c r="BK34" s="596"/>
      <c r="BL34" s="596"/>
      <c r="BM34" s="596"/>
      <c r="BN34" s="596"/>
      <c r="BO34" s="596"/>
      <c r="BP34" s="596"/>
      <c r="BQ34" s="596"/>
      <c r="BR34" s="596"/>
      <c r="BS34" s="596"/>
      <c r="BT34" s="596"/>
      <c r="BU34" s="596"/>
      <c r="BV34" s="178"/>
      <c r="BW34" s="595">
        <f>IF(BY34="","",MAX(C34:D43,U34:V43,AM34:AN43,BE34:BF43)+1)</f>
        <v>9</v>
      </c>
      <c r="BX34" s="595"/>
      <c r="BY34" s="596" t="str">
        <f>IF('各会計、関係団体の財政状況及び健全化判断比率'!B68="","",'各会計、関係団体の財政状況及び健全化判断比率'!B68)</f>
        <v>熊本県市町村総合事務組合</v>
      </c>
      <c r="BZ34" s="596"/>
      <c r="CA34" s="596"/>
      <c r="CB34" s="596"/>
      <c r="CC34" s="596"/>
      <c r="CD34" s="596"/>
      <c r="CE34" s="596"/>
      <c r="CF34" s="596"/>
      <c r="CG34" s="596"/>
      <c r="CH34" s="596"/>
      <c r="CI34" s="596"/>
      <c r="CJ34" s="596"/>
      <c r="CK34" s="596"/>
      <c r="CL34" s="596"/>
      <c r="CM34" s="596"/>
      <c r="CN34" s="178"/>
      <c r="CO34" s="595">
        <f>IF(CQ34="","",MAX(C34:D43,U34:V43,AM34:AN43,BE34:BF43,BW34:BX43)+1)</f>
        <v>15</v>
      </c>
      <c r="CP34" s="595"/>
      <c r="CQ34" s="596" t="str">
        <f>IF('各会計、関係団体の財政状況及び健全化判断比率'!BS7="","",'各会計、関係団体の財政状況及び健全化判断比率'!BS7)</f>
        <v>三角町振興株式会社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2">
      <c r="A35" s="178"/>
      <c r="B35" s="202"/>
      <c r="C35" s="595">
        <f>IF(E35="","",C34+1)</f>
        <v>2</v>
      </c>
      <c r="D35" s="595"/>
      <c r="E35" s="596" t="str">
        <f>IF('各会計、関係団体の財政状況及び健全化判断比率'!B8="","",'各会計、関係団体の財政状況及び健全化判断比率'!B8)</f>
        <v>奨学金特別会計</v>
      </c>
      <c r="F35" s="596"/>
      <c r="G35" s="596"/>
      <c r="H35" s="596"/>
      <c r="I35" s="596"/>
      <c r="J35" s="596"/>
      <c r="K35" s="596"/>
      <c r="L35" s="596"/>
      <c r="M35" s="596"/>
      <c r="N35" s="596"/>
      <c r="O35" s="596"/>
      <c r="P35" s="596"/>
      <c r="Q35" s="596"/>
      <c r="R35" s="596"/>
      <c r="S35" s="596"/>
      <c r="T35" s="178"/>
      <c r="U35" s="595">
        <f>IF(W35="","",U34+1)</f>
        <v>4</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f t="shared" ref="AM35:AM43" si="0">IF(AO35="","",AM34+1)</f>
        <v>7</v>
      </c>
      <c r="AN35" s="595"/>
      <c r="AO35" s="596" t="str">
        <f>IF('各会計、関係団体の財政状況及び健全化判断比率'!B32="","",'各会計、関係団体の財政状況及び健全化判断比率'!B32)</f>
        <v>宇城市民病院事業会計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10</v>
      </c>
      <c r="BX35" s="595"/>
      <c r="BY35" s="596" t="str">
        <f>IF('各会計、関係団体の財政状況及び健全化判断比率'!B69="","",'各会計、関係団体の財政状況及び健全化判断比率'!B69)</f>
        <v>上天草・宇城水道企業団</v>
      </c>
      <c r="BZ35" s="596"/>
      <c r="CA35" s="596"/>
      <c r="CB35" s="596"/>
      <c r="CC35" s="596"/>
      <c r="CD35" s="596"/>
      <c r="CE35" s="596"/>
      <c r="CF35" s="596"/>
      <c r="CG35" s="596"/>
      <c r="CH35" s="596"/>
      <c r="CI35" s="596"/>
      <c r="CJ35" s="596"/>
      <c r="CK35" s="596"/>
      <c r="CL35" s="596"/>
      <c r="CM35" s="596"/>
      <c r="CN35" s="178"/>
      <c r="CO35" s="595">
        <f t="shared" ref="CO35:CO43" si="3">IF(CQ35="","",CO34+1)</f>
        <v>16</v>
      </c>
      <c r="CP35" s="595"/>
      <c r="CQ35" s="596" t="str">
        <f>IF('各会計、関係団体の財政状況及び健全化判断比率'!BS8="","",'各会計、関係団体の財政状況及び健全化判断比率'!BS8)</f>
        <v>有限会社アグリパーク豊野</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2">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5</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f t="shared" si="0"/>
        <v>8</v>
      </c>
      <c r="AN36" s="595"/>
      <c r="AO36" s="596" t="str">
        <f>IF('各会計、関係団体の財政状況及び健全化判断比率'!B33="","",'各会計、関係団体の財政状況及び健全化判断比率'!B33)</f>
        <v>下水道事業会計</v>
      </c>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11</v>
      </c>
      <c r="BX36" s="595"/>
      <c r="BY36" s="596" t="str">
        <f>IF('各会計、関係団体の財政状況及び健全化判断比率'!B70="","",'各会計、関係団体の財政状況及び健全化判断比率'!B70)</f>
        <v>宇城広域連合（一般会計）</v>
      </c>
      <c r="BZ36" s="596"/>
      <c r="CA36" s="596"/>
      <c r="CB36" s="596"/>
      <c r="CC36" s="596"/>
      <c r="CD36" s="596"/>
      <c r="CE36" s="596"/>
      <c r="CF36" s="596"/>
      <c r="CG36" s="596"/>
      <c r="CH36" s="596"/>
      <c r="CI36" s="596"/>
      <c r="CJ36" s="596"/>
      <c r="CK36" s="596"/>
      <c r="CL36" s="596"/>
      <c r="CM36" s="596"/>
      <c r="CN36" s="178"/>
      <c r="CO36" s="595">
        <f t="shared" si="3"/>
        <v>17</v>
      </c>
      <c r="CP36" s="595"/>
      <c r="CQ36" s="596" t="str">
        <f>IF('各会計、関係団体の財政状況及び健全化判断比率'!BS9="","",'各会計、関係団体の財政状況及び健全化判断比率'!BS9)</f>
        <v>宇城市土地開発公社</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2">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12</v>
      </c>
      <c r="BX37" s="595"/>
      <c r="BY37" s="596" t="str">
        <f>IF('各会計、関係団体の財政状況及び健全化判断比率'!B71="","",'各会計、関係団体の財政状況及び健全化判断比率'!B71)</f>
        <v>宇城広域連合（ふるさと市町村圏基金特別会計）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2">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13</v>
      </c>
      <c r="BX38" s="595"/>
      <c r="BY38" s="596" t="str">
        <f>IF('各会計、関係団体の財政状況及び健全化判断比率'!B72="","",'各会計、関係団体の財政状況及び健全化判断比率'!B72)</f>
        <v>熊本県後期高齢者医療広域連合（一般会計）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2">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14</v>
      </c>
      <c r="BX39" s="595"/>
      <c r="BY39" s="596" t="str">
        <f>IF('各会計、関係団体の財政状況及び健全化判断比率'!B73="","",'各会計、関係団体の財政状況及び健全化判断比率'!B73)</f>
        <v>熊本県後期高齢者医療広域連合（後期高齢者医療特別会計）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2">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2">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2">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2">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598" t="s">
        <v>208</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2">
      <c r="E47" s="598" t="s">
        <v>209</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2">
      <c r="E48" s="598" t="s">
        <v>210</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2">
      <c r="E49" s="599" t="s">
        <v>211</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2">
      <c r="E50" s="598" t="s">
        <v>212</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2">
      <c r="E51" s="598" t="s">
        <v>213</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2">
      <c r="E52" s="598" t="s">
        <v>214</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s="358" customFormat="1" x14ac:dyDescent="0.2">
      <c r="E53" s="358" t="s">
        <v>596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48" t="s">
        <v>564</v>
      </c>
      <c r="D34" s="1148"/>
      <c r="E34" s="1149"/>
      <c r="F34" s="32">
        <v>9.7799999999999994</v>
      </c>
      <c r="G34" s="33">
        <v>8.81</v>
      </c>
      <c r="H34" s="33">
        <v>5.49</v>
      </c>
      <c r="I34" s="33">
        <v>4.8600000000000003</v>
      </c>
      <c r="J34" s="34">
        <v>4.78</v>
      </c>
      <c r="K34" s="22"/>
      <c r="L34" s="22"/>
      <c r="M34" s="22"/>
      <c r="N34" s="22"/>
      <c r="O34" s="22"/>
      <c r="P34" s="22"/>
    </row>
    <row r="35" spans="1:16" ht="39" customHeight="1" x14ac:dyDescent="0.2">
      <c r="A35" s="22"/>
      <c r="B35" s="35"/>
      <c r="C35" s="1142" t="s">
        <v>565</v>
      </c>
      <c r="D35" s="1143"/>
      <c r="E35" s="1144"/>
      <c r="F35" s="36">
        <v>1.56</v>
      </c>
      <c r="G35" s="37">
        <v>1.82</v>
      </c>
      <c r="H35" s="37">
        <v>2.0099999999999998</v>
      </c>
      <c r="I35" s="37">
        <v>2.1</v>
      </c>
      <c r="J35" s="38">
        <v>2.37</v>
      </c>
      <c r="K35" s="22"/>
      <c r="L35" s="22"/>
      <c r="M35" s="22"/>
      <c r="N35" s="22"/>
      <c r="O35" s="22"/>
      <c r="P35" s="22"/>
    </row>
    <row r="36" spans="1:16" ht="39" customHeight="1" x14ac:dyDescent="0.2">
      <c r="A36" s="22"/>
      <c r="B36" s="35"/>
      <c r="C36" s="1142" t="s">
        <v>566</v>
      </c>
      <c r="D36" s="1143"/>
      <c r="E36" s="1144"/>
      <c r="F36" s="36">
        <v>1.52</v>
      </c>
      <c r="G36" s="37">
        <v>1.8</v>
      </c>
      <c r="H36" s="37">
        <v>1.47</v>
      </c>
      <c r="I36" s="37">
        <v>2.2000000000000002</v>
      </c>
      <c r="J36" s="38">
        <v>2.1</v>
      </c>
      <c r="K36" s="22"/>
      <c r="L36" s="22"/>
      <c r="M36" s="22"/>
      <c r="N36" s="22"/>
      <c r="O36" s="22"/>
      <c r="P36" s="22"/>
    </row>
    <row r="37" spans="1:16" ht="39" customHeight="1" x14ac:dyDescent="0.2">
      <c r="A37" s="22"/>
      <c r="B37" s="35"/>
      <c r="C37" s="1142" t="s">
        <v>567</v>
      </c>
      <c r="D37" s="1143"/>
      <c r="E37" s="1144"/>
      <c r="F37" s="36">
        <v>3.3</v>
      </c>
      <c r="G37" s="37">
        <v>3.33</v>
      </c>
      <c r="H37" s="37">
        <v>3.15</v>
      </c>
      <c r="I37" s="37">
        <v>2.5099999999999998</v>
      </c>
      <c r="J37" s="38">
        <v>1.98</v>
      </c>
      <c r="K37" s="22"/>
      <c r="L37" s="22"/>
      <c r="M37" s="22"/>
      <c r="N37" s="22"/>
      <c r="O37" s="22"/>
      <c r="P37" s="22"/>
    </row>
    <row r="38" spans="1:16" ht="39" customHeight="1" x14ac:dyDescent="0.2">
      <c r="A38" s="22"/>
      <c r="B38" s="35"/>
      <c r="C38" s="1142" t="s">
        <v>568</v>
      </c>
      <c r="D38" s="1143"/>
      <c r="E38" s="1144"/>
      <c r="F38" s="36">
        <v>1.89</v>
      </c>
      <c r="G38" s="37">
        <v>1.7</v>
      </c>
      <c r="H38" s="37">
        <v>1.25</v>
      </c>
      <c r="I38" s="37">
        <v>0.7</v>
      </c>
      <c r="J38" s="38">
        <v>1.98</v>
      </c>
      <c r="K38" s="22"/>
      <c r="L38" s="22"/>
      <c r="M38" s="22"/>
      <c r="N38" s="22"/>
      <c r="O38" s="22"/>
      <c r="P38" s="22"/>
    </row>
    <row r="39" spans="1:16" ht="39" customHeight="1" x14ac:dyDescent="0.2">
      <c r="A39" s="22"/>
      <c r="B39" s="35"/>
      <c r="C39" s="1142" t="s">
        <v>569</v>
      </c>
      <c r="D39" s="1143"/>
      <c r="E39" s="1144"/>
      <c r="F39" s="36">
        <v>0.02</v>
      </c>
      <c r="G39" s="37">
        <v>0.02</v>
      </c>
      <c r="H39" s="37">
        <v>0.03</v>
      </c>
      <c r="I39" s="37">
        <v>0.03</v>
      </c>
      <c r="J39" s="38">
        <v>0.03</v>
      </c>
      <c r="K39" s="22"/>
      <c r="L39" s="22"/>
      <c r="M39" s="22"/>
      <c r="N39" s="22"/>
      <c r="O39" s="22"/>
      <c r="P39" s="22"/>
    </row>
    <row r="40" spans="1:16" ht="39" customHeight="1" x14ac:dyDescent="0.2">
      <c r="A40" s="22"/>
      <c r="B40" s="35"/>
      <c r="C40" s="1142" t="s">
        <v>570</v>
      </c>
      <c r="D40" s="1143"/>
      <c r="E40" s="1144"/>
      <c r="F40" s="36">
        <v>3.12</v>
      </c>
      <c r="G40" s="37">
        <v>0.45</v>
      </c>
      <c r="H40" s="37" t="s">
        <v>571</v>
      </c>
      <c r="I40" s="37">
        <v>0.19</v>
      </c>
      <c r="J40" s="38">
        <v>0.01</v>
      </c>
      <c r="K40" s="22"/>
      <c r="L40" s="22"/>
      <c r="M40" s="22"/>
      <c r="N40" s="22"/>
      <c r="O40" s="22"/>
      <c r="P40" s="22"/>
    </row>
    <row r="41" spans="1:16" ht="39" customHeight="1" x14ac:dyDescent="0.2">
      <c r="A41" s="22"/>
      <c r="B41" s="35"/>
      <c r="C41" s="1142" t="s">
        <v>572</v>
      </c>
      <c r="D41" s="1143"/>
      <c r="E41" s="1144"/>
      <c r="F41" s="36">
        <v>0.06</v>
      </c>
      <c r="G41" s="37">
        <v>0.02</v>
      </c>
      <c r="H41" s="37">
        <v>0.03</v>
      </c>
      <c r="I41" s="37">
        <v>0</v>
      </c>
      <c r="J41" s="38">
        <v>0</v>
      </c>
      <c r="K41" s="22"/>
      <c r="L41" s="22"/>
      <c r="M41" s="22"/>
      <c r="N41" s="22"/>
      <c r="O41" s="22"/>
      <c r="P41" s="22"/>
    </row>
    <row r="42" spans="1:16" ht="39" customHeight="1" x14ac:dyDescent="0.2">
      <c r="A42" s="22"/>
      <c r="B42" s="39"/>
      <c r="C42" s="1142" t="s">
        <v>573</v>
      </c>
      <c r="D42" s="1143"/>
      <c r="E42" s="1144"/>
      <c r="F42" s="36" t="s">
        <v>514</v>
      </c>
      <c r="G42" s="37" t="s">
        <v>514</v>
      </c>
      <c r="H42" s="37" t="s">
        <v>514</v>
      </c>
      <c r="I42" s="37" t="s">
        <v>514</v>
      </c>
      <c r="J42" s="38" t="s">
        <v>514</v>
      </c>
      <c r="K42" s="22"/>
      <c r="L42" s="22"/>
      <c r="M42" s="22"/>
      <c r="N42" s="22"/>
      <c r="O42" s="22"/>
      <c r="P42" s="22"/>
    </row>
    <row r="43" spans="1:16" ht="39" customHeight="1" thickBot="1" x14ac:dyDescent="0.25">
      <c r="A43" s="22"/>
      <c r="B43" s="40"/>
      <c r="C43" s="1145" t="s">
        <v>574</v>
      </c>
      <c r="D43" s="1146"/>
      <c r="E43" s="1147"/>
      <c r="F43" s="41">
        <v>0.04</v>
      </c>
      <c r="G43" s="42">
        <v>0.46</v>
      </c>
      <c r="H43" s="42" t="s">
        <v>514</v>
      </c>
      <c r="I43" s="42" t="s">
        <v>514</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MtO7c4SquhZrYdQIPZnd85f/Ucv20XU6Zl5moKGWQTbARFVmjzCD+om7pf4duWWUuAhoxdozKcFxSLuNwcriw==" saltValue="3bkMAMqzf8M6Q5Si+AsV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50" t="s">
        <v>10</v>
      </c>
      <c r="C45" s="1151"/>
      <c r="D45" s="58"/>
      <c r="E45" s="1156" t="s">
        <v>11</v>
      </c>
      <c r="F45" s="1156"/>
      <c r="G45" s="1156"/>
      <c r="H45" s="1156"/>
      <c r="I45" s="1156"/>
      <c r="J45" s="1157"/>
      <c r="K45" s="59">
        <v>4046</v>
      </c>
      <c r="L45" s="60">
        <v>3918</v>
      </c>
      <c r="M45" s="60">
        <v>3565</v>
      </c>
      <c r="N45" s="60">
        <v>3977</v>
      </c>
      <c r="O45" s="61">
        <v>4223</v>
      </c>
      <c r="P45" s="48"/>
      <c r="Q45" s="48"/>
      <c r="R45" s="48"/>
      <c r="S45" s="48"/>
      <c r="T45" s="48"/>
      <c r="U45" s="48"/>
    </row>
    <row r="46" spans="1:21" ht="30.75" customHeight="1" x14ac:dyDescent="0.2">
      <c r="A46" s="48"/>
      <c r="B46" s="1152"/>
      <c r="C46" s="1153"/>
      <c r="D46" s="62"/>
      <c r="E46" s="1158" t="s">
        <v>12</v>
      </c>
      <c r="F46" s="1158"/>
      <c r="G46" s="1158"/>
      <c r="H46" s="1158"/>
      <c r="I46" s="1158"/>
      <c r="J46" s="1159"/>
      <c r="K46" s="63" t="s">
        <v>514</v>
      </c>
      <c r="L46" s="64" t="s">
        <v>514</v>
      </c>
      <c r="M46" s="64" t="s">
        <v>514</v>
      </c>
      <c r="N46" s="64" t="s">
        <v>514</v>
      </c>
      <c r="O46" s="65" t="s">
        <v>514</v>
      </c>
      <c r="P46" s="48"/>
      <c r="Q46" s="48"/>
      <c r="R46" s="48"/>
      <c r="S46" s="48"/>
      <c r="T46" s="48"/>
      <c r="U46" s="48"/>
    </row>
    <row r="47" spans="1:21" ht="30.75" customHeight="1" x14ac:dyDescent="0.2">
      <c r="A47" s="48"/>
      <c r="B47" s="1152"/>
      <c r="C47" s="1153"/>
      <c r="D47" s="62"/>
      <c r="E47" s="1158" t="s">
        <v>13</v>
      </c>
      <c r="F47" s="1158"/>
      <c r="G47" s="1158"/>
      <c r="H47" s="1158"/>
      <c r="I47" s="1158"/>
      <c r="J47" s="1159"/>
      <c r="K47" s="63" t="s">
        <v>514</v>
      </c>
      <c r="L47" s="64" t="s">
        <v>514</v>
      </c>
      <c r="M47" s="64" t="s">
        <v>514</v>
      </c>
      <c r="N47" s="64" t="s">
        <v>514</v>
      </c>
      <c r="O47" s="65" t="s">
        <v>514</v>
      </c>
      <c r="P47" s="48"/>
      <c r="Q47" s="48"/>
      <c r="R47" s="48"/>
      <c r="S47" s="48"/>
      <c r="T47" s="48"/>
      <c r="U47" s="48"/>
    </row>
    <row r="48" spans="1:21" ht="30.75" customHeight="1" x14ac:dyDescent="0.2">
      <c r="A48" s="48"/>
      <c r="B48" s="1152"/>
      <c r="C48" s="1153"/>
      <c r="D48" s="62"/>
      <c r="E48" s="1158" t="s">
        <v>14</v>
      </c>
      <c r="F48" s="1158"/>
      <c r="G48" s="1158"/>
      <c r="H48" s="1158"/>
      <c r="I48" s="1158"/>
      <c r="J48" s="1159"/>
      <c r="K48" s="63">
        <v>775</v>
      </c>
      <c r="L48" s="64">
        <v>696</v>
      </c>
      <c r="M48" s="64">
        <v>553</v>
      </c>
      <c r="N48" s="64">
        <v>949</v>
      </c>
      <c r="O48" s="65">
        <v>839</v>
      </c>
      <c r="P48" s="48"/>
      <c r="Q48" s="48"/>
      <c r="R48" s="48"/>
      <c r="S48" s="48"/>
      <c r="T48" s="48"/>
      <c r="U48" s="48"/>
    </row>
    <row r="49" spans="1:21" ht="30.75" customHeight="1" x14ac:dyDescent="0.2">
      <c r="A49" s="48"/>
      <c r="B49" s="1152"/>
      <c r="C49" s="1153"/>
      <c r="D49" s="62"/>
      <c r="E49" s="1158" t="s">
        <v>15</v>
      </c>
      <c r="F49" s="1158"/>
      <c r="G49" s="1158"/>
      <c r="H49" s="1158"/>
      <c r="I49" s="1158"/>
      <c r="J49" s="1159"/>
      <c r="K49" s="63">
        <v>70</v>
      </c>
      <c r="L49" s="64">
        <v>74</v>
      </c>
      <c r="M49" s="64">
        <v>72</v>
      </c>
      <c r="N49" s="64">
        <v>67</v>
      </c>
      <c r="O49" s="65">
        <v>91</v>
      </c>
      <c r="P49" s="48"/>
      <c r="Q49" s="48"/>
      <c r="R49" s="48"/>
      <c r="S49" s="48"/>
      <c r="T49" s="48"/>
      <c r="U49" s="48"/>
    </row>
    <row r="50" spans="1:21" ht="30.75" customHeight="1" x14ac:dyDescent="0.2">
      <c r="A50" s="48"/>
      <c r="B50" s="1152"/>
      <c r="C50" s="1153"/>
      <c r="D50" s="62"/>
      <c r="E50" s="1158" t="s">
        <v>16</v>
      </c>
      <c r="F50" s="1158"/>
      <c r="G50" s="1158"/>
      <c r="H50" s="1158"/>
      <c r="I50" s="1158"/>
      <c r="J50" s="1159"/>
      <c r="K50" s="63">
        <v>6</v>
      </c>
      <c r="L50" s="64">
        <v>7</v>
      </c>
      <c r="M50" s="64">
        <v>7</v>
      </c>
      <c r="N50" s="64">
        <v>10</v>
      </c>
      <c r="O50" s="65">
        <v>56</v>
      </c>
      <c r="P50" s="48"/>
      <c r="Q50" s="48"/>
      <c r="R50" s="48"/>
      <c r="S50" s="48"/>
      <c r="T50" s="48"/>
      <c r="U50" s="48"/>
    </row>
    <row r="51" spans="1:21" ht="30.75" customHeight="1" x14ac:dyDescent="0.2">
      <c r="A51" s="48"/>
      <c r="B51" s="1154"/>
      <c r="C51" s="1155"/>
      <c r="D51" s="66"/>
      <c r="E51" s="1158" t="s">
        <v>17</v>
      </c>
      <c r="F51" s="1158"/>
      <c r="G51" s="1158"/>
      <c r="H51" s="1158"/>
      <c r="I51" s="1158"/>
      <c r="J51" s="1159"/>
      <c r="K51" s="63">
        <v>0</v>
      </c>
      <c r="L51" s="64">
        <v>0</v>
      </c>
      <c r="M51" s="64">
        <v>0</v>
      </c>
      <c r="N51" s="64" t="s">
        <v>514</v>
      </c>
      <c r="O51" s="65" t="s">
        <v>514</v>
      </c>
      <c r="P51" s="48"/>
      <c r="Q51" s="48"/>
      <c r="R51" s="48"/>
      <c r="S51" s="48"/>
      <c r="T51" s="48"/>
      <c r="U51" s="48"/>
    </row>
    <row r="52" spans="1:21" ht="30.75" customHeight="1" x14ac:dyDescent="0.2">
      <c r="A52" s="48"/>
      <c r="B52" s="1160" t="s">
        <v>18</v>
      </c>
      <c r="C52" s="1161"/>
      <c r="D52" s="66"/>
      <c r="E52" s="1158" t="s">
        <v>19</v>
      </c>
      <c r="F52" s="1158"/>
      <c r="G52" s="1158"/>
      <c r="H52" s="1158"/>
      <c r="I52" s="1158"/>
      <c r="J52" s="1159"/>
      <c r="K52" s="63">
        <v>3429</v>
      </c>
      <c r="L52" s="64">
        <v>3398</v>
      </c>
      <c r="M52" s="64">
        <v>3238</v>
      </c>
      <c r="N52" s="64">
        <v>3613</v>
      </c>
      <c r="O52" s="65">
        <v>3647</v>
      </c>
      <c r="P52" s="48"/>
      <c r="Q52" s="48"/>
      <c r="R52" s="48"/>
      <c r="S52" s="48"/>
      <c r="T52" s="48"/>
      <c r="U52" s="48"/>
    </row>
    <row r="53" spans="1:21" ht="30.75" customHeight="1" thickBot="1" x14ac:dyDescent="0.25">
      <c r="A53" s="48"/>
      <c r="B53" s="1162" t="s">
        <v>20</v>
      </c>
      <c r="C53" s="1163"/>
      <c r="D53" s="67"/>
      <c r="E53" s="1164" t="s">
        <v>21</v>
      </c>
      <c r="F53" s="1164"/>
      <c r="G53" s="1164"/>
      <c r="H53" s="1164"/>
      <c r="I53" s="1164"/>
      <c r="J53" s="1165"/>
      <c r="K53" s="68">
        <v>1468</v>
      </c>
      <c r="L53" s="69">
        <v>1297</v>
      </c>
      <c r="M53" s="69">
        <v>959</v>
      </c>
      <c r="N53" s="69">
        <v>1390</v>
      </c>
      <c r="O53" s="70">
        <v>1562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166" t="s">
        <v>24</v>
      </c>
      <c r="C57" s="1167"/>
      <c r="D57" s="1170" t="s">
        <v>25</v>
      </c>
      <c r="E57" s="1171"/>
      <c r="F57" s="1171"/>
      <c r="G57" s="1171"/>
      <c r="H57" s="1171"/>
      <c r="I57" s="1171"/>
      <c r="J57" s="1172"/>
      <c r="K57" s="83" t="s">
        <v>581</v>
      </c>
      <c r="L57" s="84" t="s">
        <v>581</v>
      </c>
      <c r="M57" s="84" t="s">
        <v>581</v>
      </c>
      <c r="N57" s="84" t="s">
        <v>581</v>
      </c>
      <c r="O57" s="85" t="s">
        <v>581</v>
      </c>
    </row>
    <row r="58" spans="1:21" ht="31.5" customHeight="1" thickBot="1" x14ac:dyDescent="0.25">
      <c r="B58" s="1168"/>
      <c r="C58" s="1169"/>
      <c r="D58" s="1173" t="s">
        <v>26</v>
      </c>
      <c r="E58" s="1174"/>
      <c r="F58" s="1174"/>
      <c r="G58" s="1174"/>
      <c r="H58" s="1174"/>
      <c r="I58" s="1174"/>
      <c r="J58" s="1175"/>
      <c r="K58" s="86" t="s">
        <v>581</v>
      </c>
      <c r="L58" s="87" t="s">
        <v>581</v>
      </c>
      <c r="M58" s="87" t="s">
        <v>581</v>
      </c>
      <c r="N58" s="87" t="s">
        <v>581</v>
      </c>
      <c r="O58" s="88" t="s">
        <v>581</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SepsuAOgnjbEyRQeNT5FB8OsEXh6hVWM1yKI5K/NJWGCwwK1a3HRUIhgQkYS6vUcMLxFQ2KxejCcE8/XLzq/A==" saltValue="jvXKC1FwhzHOrWOROK/A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556</v>
      </c>
      <c r="J40" s="100" t="s">
        <v>557</v>
      </c>
      <c r="K40" s="100" t="s">
        <v>558</v>
      </c>
      <c r="L40" s="100" t="s">
        <v>559</v>
      </c>
      <c r="M40" s="101" t="s">
        <v>560</v>
      </c>
    </row>
    <row r="41" spans="2:13" ht="27.75" customHeight="1" x14ac:dyDescent="0.2">
      <c r="B41" s="1176" t="s">
        <v>29</v>
      </c>
      <c r="C41" s="1177"/>
      <c r="D41" s="102"/>
      <c r="E41" s="1182" t="s">
        <v>30</v>
      </c>
      <c r="F41" s="1182"/>
      <c r="G41" s="1182"/>
      <c r="H41" s="1183"/>
      <c r="I41" s="346">
        <v>33895</v>
      </c>
      <c r="J41" s="347">
        <v>35488</v>
      </c>
      <c r="K41" s="347">
        <v>38334</v>
      </c>
      <c r="L41" s="347">
        <v>41989</v>
      </c>
      <c r="M41" s="348">
        <v>42782</v>
      </c>
    </row>
    <row r="42" spans="2:13" ht="27.75" customHeight="1" x14ac:dyDescent="0.2">
      <c r="B42" s="1178"/>
      <c r="C42" s="1179"/>
      <c r="D42" s="103"/>
      <c r="E42" s="1184" t="s">
        <v>31</v>
      </c>
      <c r="F42" s="1184"/>
      <c r="G42" s="1184"/>
      <c r="H42" s="1185"/>
      <c r="I42" s="349">
        <v>57</v>
      </c>
      <c r="J42" s="350">
        <v>51</v>
      </c>
      <c r="K42" s="350">
        <v>52</v>
      </c>
      <c r="L42" s="350">
        <v>65</v>
      </c>
      <c r="M42" s="351">
        <v>65</v>
      </c>
    </row>
    <row r="43" spans="2:13" ht="27.75" customHeight="1" x14ac:dyDescent="0.2">
      <c r="B43" s="1178"/>
      <c r="C43" s="1179"/>
      <c r="D43" s="103"/>
      <c r="E43" s="1184" t="s">
        <v>32</v>
      </c>
      <c r="F43" s="1184"/>
      <c r="G43" s="1184"/>
      <c r="H43" s="1185"/>
      <c r="I43" s="349">
        <v>8581</v>
      </c>
      <c r="J43" s="350">
        <v>7903</v>
      </c>
      <c r="K43" s="350">
        <v>6841</v>
      </c>
      <c r="L43" s="350">
        <v>7097</v>
      </c>
      <c r="M43" s="351">
        <v>8458</v>
      </c>
    </row>
    <row r="44" spans="2:13" ht="27.75" customHeight="1" x14ac:dyDescent="0.2">
      <c r="B44" s="1178"/>
      <c r="C44" s="1179"/>
      <c r="D44" s="103"/>
      <c r="E44" s="1184" t="s">
        <v>33</v>
      </c>
      <c r="F44" s="1184"/>
      <c r="G44" s="1184"/>
      <c r="H44" s="1185"/>
      <c r="I44" s="349">
        <v>668</v>
      </c>
      <c r="J44" s="350">
        <v>645</v>
      </c>
      <c r="K44" s="350">
        <v>883</v>
      </c>
      <c r="L44" s="350">
        <v>732</v>
      </c>
      <c r="M44" s="351">
        <v>1746</v>
      </c>
    </row>
    <row r="45" spans="2:13" ht="27.75" customHeight="1" x14ac:dyDescent="0.2">
      <c r="B45" s="1178"/>
      <c r="C45" s="1179"/>
      <c r="D45" s="103"/>
      <c r="E45" s="1184" t="s">
        <v>34</v>
      </c>
      <c r="F45" s="1184"/>
      <c r="G45" s="1184"/>
      <c r="H45" s="1185"/>
      <c r="I45" s="349">
        <v>3647</v>
      </c>
      <c r="J45" s="350">
        <v>3395</v>
      </c>
      <c r="K45" s="350">
        <v>3298</v>
      </c>
      <c r="L45" s="350">
        <v>3196</v>
      </c>
      <c r="M45" s="351">
        <v>2643</v>
      </c>
    </row>
    <row r="46" spans="2:13" ht="27.75" customHeight="1" x14ac:dyDescent="0.2">
      <c r="B46" s="1178"/>
      <c r="C46" s="1179"/>
      <c r="D46" s="104"/>
      <c r="E46" s="1184" t="s">
        <v>35</v>
      </c>
      <c r="F46" s="1184"/>
      <c r="G46" s="1184"/>
      <c r="H46" s="1185"/>
      <c r="I46" s="349" t="s">
        <v>514</v>
      </c>
      <c r="J46" s="350" t="s">
        <v>514</v>
      </c>
      <c r="K46" s="350" t="s">
        <v>514</v>
      </c>
      <c r="L46" s="350" t="s">
        <v>514</v>
      </c>
      <c r="M46" s="351" t="s">
        <v>514</v>
      </c>
    </row>
    <row r="47" spans="2:13" ht="27.75" customHeight="1" x14ac:dyDescent="0.2">
      <c r="B47" s="1178"/>
      <c r="C47" s="1179"/>
      <c r="D47" s="105"/>
      <c r="E47" s="1186" t="s">
        <v>36</v>
      </c>
      <c r="F47" s="1187"/>
      <c r="G47" s="1187"/>
      <c r="H47" s="1188"/>
      <c r="I47" s="349" t="s">
        <v>514</v>
      </c>
      <c r="J47" s="350" t="s">
        <v>514</v>
      </c>
      <c r="K47" s="350" t="s">
        <v>514</v>
      </c>
      <c r="L47" s="350" t="s">
        <v>514</v>
      </c>
      <c r="M47" s="351" t="s">
        <v>514</v>
      </c>
    </row>
    <row r="48" spans="2:13" ht="27.75" customHeight="1" x14ac:dyDescent="0.2">
      <c r="B48" s="1178"/>
      <c r="C48" s="1179"/>
      <c r="D48" s="103"/>
      <c r="E48" s="1184" t="s">
        <v>37</v>
      </c>
      <c r="F48" s="1184"/>
      <c r="G48" s="1184"/>
      <c r="H48" s="1185"/>
      <c r="I48" s="349" t="s">
        <v>514</v>
      </c>
      <c r="J48" s="350" t="s">
        <v>514</v>
      </c>
      <c r="K48" s="350" t="s">
        <v>514</v>
      </c>
      <c r="L48" s="350" t="s">
        <v>514</v>
      </c>
      <c r="M48" s="351" t="s">
        <v>514</v>
      </c>
    </row>
    <row r="49" spans="2:13" ht="27.75" customHeight="1" x14ac:dyDescent="0.2">
      <c r="B49" s="1180"/>
      <c r="C49" s="1181"/>
      <c r="D49" s="103"/>
      <c r="E49" s="1184" t="s">
        <v>38</v>
      </c>
      <c r="F49" s="1184"/>
      <c r="G49" s="1184"/>
      <c r="H49" s="1185"/>
      <c r="I49" s="349" t="s">
        <v>514</v>
      </c>
      <c r="J49" s="350" t="s">
        <v>514</v>
      </c>
      <c r="K49" s="350" t="s">
        <v>514</v>
      </c>
      <c r="L49" s="350" t="s">
        <v>514</v>
      </c>
      <c r="M49" s="351" t="s">
        <v>514</v>
      </c>
    </row>
    <row r="50" spans="2:13" ht="27.75" customHeight="1" x14ac:dyDescent="0.2">
      <c r="B50" s="1189" t="s">
        <v>39</v>
      </c>
      <c r="C50" s="1190"/>
      <c r="D50" s="106"/>
      <c r="E50" s="1184" t="s">
        <v>40</v>
      </c>
      <c r="F50" s="1184"/>
      <c r="G50" s="1184"/>
      <c r="H50" s="1185"/>
      <c r="I50" s="349">
        <v>10318</v>
      </c>
      <c r="J50" s="350">
        <v>11881</v>
      </c>
      <c r="K50" s="350">
        <v>12944</v>
      </c>
      <c r="L50" s="350">
        <v>12981</v>
      </c>
      <c r="M50" s="351">
        <v>13044</v>
      </c>
    </row>
    <row r="51" spans="2:13" ht="27.75" customHeight="1" x14ac:dyDescent="0.2">
      <c r="B51" s="1178"/>
      <c r="C51" s="1179"/>
      <c r="D51" s="103"/>
      <c r="E51" s="1184" t="s">
        <v>41</v>
      </c>
      <c r="F51" s="1184"/>
      <c r="G51" s="1184"/>
      <c r="H51" s="1185"/>
      <c r="I51" s="349">
        <v>2</v>
      </c>
      <c r="J51" s="350">
        <v>140</v>
      </c>
      <c r="K51" s="350">
        <v>694</v>
      </c>
      <c r="L51" s="350">
        <v>1098</v>
      </c>
      <c r="M51" s="351">
        <v>1277</v>
      </c>
    </row>
    <row r="52" spans="2:13" ht="27.75" customHeight="1" x14ac:dyDescent="0.2">
      <c r="B52" s="1180"/>
      <c r="C52" s="1181"/>
      <c r="D52" s="103"/>
      <c r="E52" s="1184" t="s">
        <v>42</v>
      </c>
      <c r="F52" s="1184"/>
      <c r="G52" s="1184"/>
      <c r="H52" s="1185"/>
      <c r="I52" s="349">
        <v>32844</v>
      </c>
      <c r="J52" s="350">
        <v>34710</v>
      </c>
      <c r="K52" s="350">
        <v>35489</v>
      </c>
      <c r="L52" s="350">
        <v>36870</v>
      </c>
      <c r="M52" s="351">
        <v>37988</v>
      </c>
    </row>
    <row r="53" spans="2:13" ht="27.75" customHeight="1" thickBot="1" x14ac:dyDescent="0.25">
      <c r="B53" s="1191" t="s">
        <v>43</v>
      </c>
      <c r="C53" s="1192"/>
      <c r="D53" s="107"/>
      <c r="E53" s="1193" t="s">
        <v>44</v>
      </c>
      <c r="F53" s="1193"/>
      <c r="G53" s="1193"/>
      <c r="H53" s="1194"/>
      <c r="I53" s="352">
        <v>3684</v>
      </c>
      <c r="J53" s="353">
        <v>752</v>
      </c>
      <c r="K53" s="353">
        <v>281</v>
      </c>
      <c r="L53" s="353">
        <v>2131</v>
      </c>
      <c r="M53" s="354">
        <v>3386</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sF1NOaADwDflZWZC1HI6po7VKAO34ObzT/C3KVumvXSevkGS5H16I7Q5HLn27i+JrpjqhO8W/Tqtvrdr8Rgy4w==" saltValue="fmAxCK2+nM0fAtDbUQAW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03" t="s">
        <v>47</v>
      </c>
      <c r="D55" s="1203"/>
      <c r="E55" s="1204"/>
      <c r="F55" s="119">
        <v>9457</v>
      </c>
      <c r="G55" s="119">
        <v>9125</v>
      </c>
      <c r="H55" s="120">
        <v>9557</v>
      </c>
    </row>
    <row r="56" spans="2:8" ht="52.5" customHeight="1" x14ac:dyDescent="0.2">
      <c r="B56" s="121"/>
      <c r="C56" s="1205" t="s">
        <v>48</v>
      </c>
      <c r="D56" s="1205"/>
      <c r="E56" s="1206"/>
      <c r="F56" s="122">
        <v>730</v>
      </c>
      <c r="G56" s="122">
        <v>772</v>
      </c>
      <c r="H56" s="123">
        <v>753</v>
      </c>
    </row>
    <row r="57" spans="2:8" ht="53.25" customHeight="1" x14ac:dyDescent="0.2">
      <c r="B57" s="121"/>
      <c r="C57" s="1207" t="s">
        <v>49</v>
      </c>
      <c r="D57" s="1207"/>
      <c r="E57" s="1208"/>
      <c r="F57" s="124">
        <v>4926</v>
      </c>
      <c r="G57" s="124">
        <v>5014</v>
      </c>
      <c r="H57" s="125">
        <v>4563</v>
      </c>
    </row>
    <row r="58" spans="2:8" ht="45.75" customHeight="1" x14ac:dyDescent="0.2">
      <c r="B58" s="126"/>
      <c r="C58" s="1195" t="s">
        <v>585</v>
      </c>
      <c r="D58" s="1196"/>
      <c r="E58" s="1197"/>
      <c r="F58" s="127">
        <v>3978</v>
      </c>
      <c r="G58" s="127">
        <v>4119</v>
      </c>
      <c r="H58" s="128">
        <v>3884</v>
      </c>
    </row>
    <row r="59" spans="2:8" ht="45.75" customHeight="1" x14ac:dyDescent="0.2">
      <c r="B59" s="126"/>
      <c r="C59" s="1195" t="s">
        <v>586</v>
      </c>
      <c r="D59" s="1196"/>
      <c r="E59" s="1197"/>
      <c r="F59" s="127">
        <v>325</v>
      </c>
      <c r="G59" s="127">
        <v>326</v>
      </c>
      <c r="H59" s="128">
        <v>323</v>
      </c>
    </row>
    <row r="60" spans="2:8" ht="45.75" customHeight="1" x14ac:dyDescent="0.2">
      <c r="B60" s="126"/>
      <c r="C60" s="1195" t="s">
        <v>587</v>
      </c>
      <c r="D60" s="1196"/>
      <c r="E60" s="1197"/>
      <c r="F60" s="127">
        <v>79</v>
      </c>
      <c r="G60" s="127">
        <v>101</v>
      </c>
      <c r="H60" s="128">
        <v>113</v>
      </c>
    </row>
    <row r="61" spans="2:8" ht="45.75" customHeight="1" x14ac:dyDescent="0.2">
      <c r="B61" s="126"/>
      <c r="C61" s="1195" t="s">
        <v>588</v>
      </c>
      <c r="D61" s="1196"/>
      <c r="E61" s="1197"/>
      <c r="F61" s="127">
        <v>444</v>
      </c>
      <c r="G61" s="127">
        <v>346</v>
      </c>
      <c r="H61" s="128">
        <v>94</v>
      </c>
    </row>
    <row r="62" spans="2:8" ht="45.75" customHeight="1" thickBot="1" x14ac:dyDescent="0.25">
      <c r="B62" s="129"/>
      <c r="C62" s="1198" t="s">
        <v>589</v>
      </c>
      <c r="D62" s="1199"/>
      <c r="E62" s="1200"/>
      <c r="F62" s="130">
        <v>43</v>
      </c>
      <c r="G62" s="130">
        <v>53</v>
      </c>
      <c r="H62" s="131">
        <v>59</v>
      </c>
    </row>
    <row r="63" spans="2:8" ht="52.5" customHeight="1" thickBot="1" x14ac:dyDescent="0.25">
      <c r="B63" s="132"/>
      <c r="C63" s="1201" t="s">
        <v>50</v>
      </c>
      <c r="D63" s="1201"/>
      <c r="E63" s="1202"/>
      <c r="F63" s="133">
        <v>15112</v>
      </c>
      <c r="G63" s="133">
        <v>14911</v>
      </c>
      <c r="H63" s="134">
        <v>14874</v>
      </c>
    </row>
    <row r="64" spans="2:8" ht="13.2" x14ac:dyDescent="0.2"/>
  </sheetData>
  <sheetProtection algorithmName="SHA-512" hashValue="kZ9E+kGVIZg4I/Lj3tQnkEzcZDz82vTF3iVOlpOQUKF1mJ1nv/WNyNkOsLWfzaoHIZsvhkfMXP8P8fnfGJ0mWg==" saltValue="Huw0hZ/4ytMaxZfCuy1L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2DBB7-0C64-4FC7-B558-4F189D8DB506}">
  <sheetPr>
    <pageSetUpPr fitToPage="1"/>
  </sheetPr>
  <dimension ref="A1:DE85"/>
  <sheetViews>
    <sheetView showGridLines="0" topLeftCell="AC44" zoomScaleNormal="100" zoomScaleSheetLayoutView="55" workbookViewId="0">
      <selection activeCell="AN70" sqref="AN70"/>
    </sheetView>
  </sheetViews>
  <sheetFormatPr defaultColWidth="0" defaultRowHeight="0" customHeight="1" zeroHeight="1" x14ac:dyDescent="0.2"/>
  <cols>
    <col min="1" max="1" width="6.33203125" style="1209" customWidth="1"/>
    <col min="2" max="107" width="2.44140625" style="1209" customWidth="1"/>
    <col min="108" max="108" width="6.109375" style="1211" customWidth="1"/>
    <col min="109" max="109" width="5.88671875" style="1210" customWidth="1"/>
    <col min="110" max="16384" width="8.6640625" style="1209" hidden="1"/>
  </cols>
  <sheetData>
    <row r="1" spans="1:109" ht="42.75" customHeight="1" x14ac:dyDescent="0.2">
      <c r="A1" s="1266"/>
      <c r="B1" s="1265"/>
      <c r="DD1" s="1209"/>
      <c r="DE1" s="1209"/>
    </row>
    <row r="2" spans="1:109" ht="25.5" customHeight="1" x14ac:dyDescent="0.2">
      <c r="A2" s="1264"/>
      <c r="C2" s="1264"/>
      <c r="O2" s="1264"/>
      <c r="P2" s="1264"/>
      <c r="Q2" s="1264"/>
      <c r="R2" s="1264"/>
      <c r="S2" s="1264"/>
      <c r="T2" s="1264"/>
      <c r="U2" s="1264"/>
      <c r="V2" s="1264"/>
      <c r="W2" s="1264"/>
      <c r="X2" s="1264"/>
      <c r="Y2" s="1264"/>
      <c r="Z2" s="1264"/>
      <c r="AA2" s="1264"/>
      <c r="AB2" s="1264"/>
      <c r="AC2" s="1264"/>
      <c r="AD2" s="1264"/>
      <c r="AE2" s="1264"/>
      <c r="AF2" s="1264"/>
      <c r="AG2" s="1264"/>
      <c r="AH2" s="1264"/>
      <c r="AI2" s="1264"/>
      <c r="AU2" s="1264"/>
      <c r="BG2" s="1264"/>
      <c r="BS2" s="1264"/>
      <c r="CE2" s="1264"/>
      <c r="CQ2" s="1264"/>
      <c r="DD2" s="1209"/>
      <c r="DE2" s="1209"/>
    </row>
    <row r="3" spans="1:109" ht="25.5" customHeight="1" x14ac:dyDescent="0.2">
      <c r="A3" s="1264"/>
      <c r="C3" s="1264"/>
      <c r="O3" s="1264"/>
      <c r="P3" s="1264"/>
      <c r="Q3" s="1264"/>
      <c r="R3" s="1264"/>
      <c r="S3" s="1264"/>
      <c r="T3" s="1264"/>
      <c r="U3" s="1264"/>
      <c r="V3" s="1264"/>
      <c r="W3" s="1264"/>
      <c r="X3" s="1264"/>
      <c r="Y3" s="1264"/>
      <c r="Z3" s="1264"/>
      <c r="AA3" s="1264"/>
      <c r="AB3" s="1264"/>
      <c r="AC3" s="1264"/>
      <c r="AD3" s="1264"/>
      <c r="AE3" s="1264"/>
      <c r="AF3" s="1264"/>
      <c r="AG3" s="1264"/>
      <c r="AH3" s="1264"/>
      <c r="AI3" s="1264"/>
      <c r="AU3" s="1264"/>
      <c r="BG3" s="1264"/>
      <c r="BS3" s="1264"/>
      <c r="CE3" s="1264"/>
      <c r="CQ3" s="1264"/>
      <c r="DD3" s="1209"/>
      <c r="DE3" s="1209"/>
    </row>
    <row r="4" spans="1:109" s="250" customFormat="1" ht="13.2" x14ac:dyDescent="0.2">
      <c r="A4" s="1264"/>
      <c r="B4" s="1264"/>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c r="AH4" s="1264"/>
      <c r="AI4" s="1264"/>
      <c r="AJ4" s="1264"/>
      <c r="AK4" s="1264"/>
      <c r="AL4" s="1264"/>
      <c r="AM4" s="1264"/>
      <c r="AN4" s="1264"/>
      <c r="AO4" s="1264"/>
      <c r="AP4" s="1264"/>
      <c r="AQ4" s="1264"/>
      <c r="AR4" s="1264"/>
      <c r="AS4" s="1264"/>
      <c r="AT4" s="1264"/>
      <c r="AU4" s="1264"/>
      <c r="AV4" s="1264"/>
      <c r="AW4" s="1264"/>
      <c r="AX4" s="1264"/>
      <c r="AY4" s="1264"/>
      <c r="AZ4" s="1264"/>
      <c r="BA4" s="1264"/>
      <c r="BB4" s="1264"/>
      <c r="BC4" s="1264"/>
      <c r="BD4" s="1264"/>
      <c r="BE4" s="1264"/>
      <c r="BF4" s="1264"/>
      <c r="BG4" s="1264"/>
      <c r="BH4" s="1264"/>
      <c r="BI4" s="1264"/>
      <c r="BJ4" s="1264"/>
      <c r="BK4" s="1264"/>
      <c r="BL4" s="1264"/>
      <c r="BM4" s="1264"/>
      <c r="BN4" s="1264"/>
      <c r="BO4" s="1264"/>
      <c r="BP4" s="1264"/>
      <c r="BQ4" s="1264"/>
      <c r="BR4" s="1264"/>
      <c r="BS4" s="1264"/>
      <c r="BT4" s="1264"/>
      <c r="BU4" s="1264"/>
      <c r="BV4" s="1264"/>
      <c r="BW4" s="1264"/>
      <c r="BX4" s="1264"/>
      <c r="BY4" s="1264"/>
      <c r="BZ4" s="1264"/>
      <c r="CA4" s="1264"/>
      <c r="CB4" s="1264"/>
      <c r="CC4" s="1264"/>
      <c r="CD4" s="1264"/>
      <c r="CE4" s="1264"/>
      <c r="CF4" s="1264"/>
      <c r="CG4" s="1264"/>
      <c r="CH4" s="1264"/>
      <c r="CI4" s="1264"/>
      <c r="CJ4" s="1264"/>
      <c r="CK4" s="1264"/>
      <c r="CL4" s="1264"/>
      <c r="CM4" s="1264"/>
      <c r="CN4" s="1264"/>
      <c r="CO4" s="1264"/>
      <c r="CP4" s="1264"/>
      <c r="CQ4" s="1264"/>
      <c r="CR4" s="1264"/>
      <c r="CS4" s="1264"/>
      <c r="CT4" s="1264"/>
      <c r="CU4" s="1264"/>
      <c r="CV4" s="1264"/>
      <c r="CW4" s="1264"/>
      <c r="CX4" s="1264"/>
      <c r="CY4" s="1264"/>
      <c r="CZ4" s="1264"/>
      <c r="DA4" s="1264"/>
      <c r="DB4" s="1264"/>
      <c r="DC4" s="1264"/>
      <c r="DD4" s="1264"/>
      <c r="DE4" s="1264"/>
    </row>
    <row r="5" spans="1:109" s="250" customFormat="1" ht="13.2" x14ac:dyDescent="0.2">
      <c r="A5" s="1264"/>
      <c r="B5" s="1264"/>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c r="AL5" s="1264"/>
      <c r="AM5" s="1264"/>
      <c r="AN5" s="1264"/>
      <c r="AO5" s="1264"/>
      <c r="AP5" s="1264"/>
      <c r="AQ5" s="1264"/>
      <c r="AR5" s="1264"/>
      <c r="AS5" s="1264"/>
      <c r="AT5" s="1264"/>
      <c r="AU5" s="1264"/>
      <c r="AV5" s="1264"/>
      <c r="AW5" s="1264"/>
      <c r="AX5" s="1264"/>
      <c r="AY5" s="1264"/>
      <c r="AZ5" s="1264"/>
      <c r="BA5" s="1264"/>
      <c r="BB5" s="1264"/>
      <c r="BC5" s="1264"/>
      <c r="BD5" s="1264"/>
      <c r="BE5" s="1264"/>
      <c r="BF5" s="1264"/>
      <c r="BG5" s="1264"/>
      <c r="BH5" s="1264"/>
      <c r="BI5" s="1264"/>
      <c r="BJ5" s="1264"/>
      <c r="BK5" s="1264"/>
      <c r="BL5" s="1264"/>
      <c r="BM5" s="1264"/>
      <c r="BN5" s="1264"/>
      <c r="BO5" s="1264"/>
      <c r="BP5" s="1264"/>
      <c r="BQ5" s="1264"/>
      <c r="BR5" s="1264"/>
      <c r="BS5" s="1264"/>
      <c r="BT5" s="1264"/>
      <c r="BU5" s="1264"/>
      <c r="BV5" s="1264"/>
      <c r="BW5" s="1264"/>
      <c r="BX5" s="1264"/>
      <c r="BY5" s="1264"/>
      <c r="BZ5" s="1264"/>
      <c r="CA5" s="1264"/>
      <c r="CB5" s="1264"/>
      <c r="CC5" s="1264"/>
      <c r="CD5" s="1264"/>
      <c r="CE5" s="1264"/>
      <c r="CF5" s="1264"/>
      <c r="CG5" s="1264"/>
      <c r="CH5" s="1264"/>
      <c r="CI5" s="1264"/>
      <c r="CJ5" s="1264"/>
      <c r="CK5" s="1264"/>
      <c r="CL5" s="1264"/>
      <c r="CM5" s="1264"/>
      <c r="CN5" s="1264"/>
      <c r="CO5" s="1264"/>
      <c r="CP5" s="1264"/>
      <c r="CQ5" s="1264"/>
      <c r="CR5" s="1264"/>
      <c r="CS5" s="1264"/>
      <c r="CT5" s="1264"/>
      <c r="CU5" s="1264"/>
      <c r="CV5" s="1264"/>
      <c r="CW5" s="1264"/>
      <c r="CX5" s="1264"/>
      <c r="CY5" s="1264"/>
      <c r="CZ5" s="1264"/>
      <c r="DA5" s="1264"/>
      <c r="DB5" s="1264"/>
      <c r="DC5" s="1264"/>
      <c r="DD5" s="1264"/>
      <c r="DE5" s="1264"/>
    </row>
    <row r="6" spans="1:109" s="250" customFormat="1" ht="13.2" x14ac:dyDescent="0.2">
      <c r="A6" s="1264"/>
      <c r="B6" s="1264"/>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64"/>
      <c r="AP6" s="1264"/>
      <c r="AQ6" s="1264"/>
      <c r="AR6" s="1264"/>
      <c r="AS6" s="1264"/>
      <c r="AT6" s="1264"/>
      <c r="AU6" s="1264"/>
      <c r="AV6" s="1264"/>
      <c r="AW6" s="1264"/>
      <c r="AX6" s="1264"/>
      <c r="AY6" s="1264"/>
      <c r="AZ6" s="1264"/>
      <c r="BA6" s="1264"/>
      <c r="BB6" s="1264"/>
      <c r="BC6" s="1264"/>
      <c r="BD6" s="1264"/>
      <c r="BE6" s="1264"/>
      <c r="BF6" s="1264"/>
      <c r="BG6" s="1264"/>
      <c r="BH6" s="1264"/>
      <c r="BI6" s="1264"/>
      <c r="BJ6" s="1264"/>
      <c r="BK6" s="1264"/>
      <c r="BL6" s="1264"/>
      <c r="BM6" s="1264"/>
      <c r="BN6" s="1264"/>
      <c r="BO6" s="1264"/>
      <c r="BP6" s="1264"/>
      <c r="BQ6" s="1264"/>
      <c r="BR6" s="1264"/>
      <c r="BS6" s="1264"/>
      <c r="BT6" s="1264"/>
      <c r="BU6" s="1264"/>
      <c r="BV6" s="1264"/>
      <c r="BW6" s="1264"/>
      <c r="BX6" s="1264"/>
      <c r="BY6" s="1264"/>
      <c r="BZ6" s="1264"/>
      <c r="CA6" s="1264"/>
      <c r="CB6" s="1264"/>
      <c r="CC6" s="1264"/>
      <c r="CD6" s="1264"/>
      <c r="CE6" s="1264"/>
      <c r="CF6" s="1264"/>
      <c r="CG6" s="1264"/>
      <c r="CH6" s="1264"/>
      <c r="CI6" s="1264"/>
      <c r="CJ6" s="1264"/>
      <c r="CK6" s="1264"/>
      <c r="CL6" s="1264"/>
      <c r="CM6" s="1264"/>
      <c r="CN6" s="1264"/>
      <c r="CO6" s="1264"/>
      <c r="CP6" s="1264"/>
      <c r="CQ6" s="1264"/>
      <c r="CR6" s="1264"/>
      <c r="CS6" s="1264"/>
      <c r="CT6" s="1264"/>
      <c r="CU6" s="1264"/>
      <c r="CV6" s="1264"/>
      <c r="CW6" s="1264"/>
      <c r="CX6" s="1264"/>
      <c r="CY6" s="1264"/>
      <c r="CZ6" s="1264"/>
      <c r="DA6" s="1264"/>
      <c r="DB6" s="1264"/>
      <c r="DC6" s="1264"/>
      <c r="DD6" s="1264"/>
      <c r="DE6" s="1264"/>
    </row>
    <row r="7" spans="1:109" s="250" customFormat="1" ht="13.2" x14ac:dyDescent="0.2">
      <c r="A7" s="1264"/>
      <c r="B7" s="1264"/>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c r="AP7" s="1264"/>
      <c r="AQ7" s="1264"/>
      <c r="AR7" s="1264"/>
      <c r="AS7" s="1264"/>
      <c r="AT7" s="1264"/>
      <c r="AU7" s="1264"/>
      <c r="AV7" s="1264"/>
      <c r="AW7" s="1264"/>
      <c r="AX7" s="1264"/>
      <c r="AY7" s="1264"/>
      <c r="AZ7" s="1264"/>
      <c r="BA7" s="1264"/>
      <c r="BB7" s="1264"/>
      <c r="BC7" s="1264"/>
      <c r="BD7" s="1264"/>
      <c r="BE7" s="1264"/>
      <c r="BF7" s="1264"/>
      <c r="BG7" s="1264"/>
      <c r="BH7" s="1264"/>
      <c r="BI7" s="1264"/>
      <c r="BJ7" s="1264"/>
      <c r="BK7" s="1264"/>
      <c r="BL7" s="1264"/>
      <c r="BM7" s="1264"/>
      <c r="BN7" s="1264"/>
      <c r="BO7" s="1264"/>
      <c r="BP7" s="1264"/>
      <c r="BQ7" s="1264"/>
      <c r="BR7" s="1264"/>
      <c r="BS7" s="1264"/>
      <c r="BT7" s="1264"/>
      <c r="BU7" s="1264"/>
      <c r="BV7" s="1264"/>
      <c r="BW7" s="1264"/>
      <c r="BX7" s="1264"/>
      <c r="BY7" s="1264"/>
      <c r="BZ7" s="1264"/>
      <c r="CA7" s="1264"/>
      <c r="CB7" s="1264"/>
      <c r="CC7" s="1264"/>
      <c r="CD7" s="1264"/>
      <c r="CE7" s="1264"/>
      <c r="CF7" s="1264"/>
      <c r="CG7" s="1264"/>
      <c r="CH7" s="1264"/>
      <c r="CI7" s="1264"/>
      <c r="CJ7" s="1264"/>
      <c r="CK7" s="1264"/>
      <c r="CL7" s="1264"/>
      <c r="CM7" s="1264"/>
      <c r="CN7" s="1264"/>
      <c r="CO7" s="1264"/>
      <c r="CP7" s="1264"/>
      <c r="CQ7" s="1264"/>
      <c r="CR7" s="1264"/>
      <c r="CS7" s="1264"/>
      <c r="CT7" s="1264"/>
      <c r="CU7" s="1264"/>
      <c r="CV7" s="1264"/>
      <c r="CW7" s="1264"/>
      <c r="CX7" s="1264"/>
      <c r="CY7" s="1264"/>
      <c r="CZ7" s="1264"/>
      <c r="DA7" s="1264"/>
      <c r="DB7" s="1264"/>
      <c r="DC7" s="1264"/>
      <c r="DD7" s="1264"/>
      <c r="DE7" s="1264"/>
    </row>
    <row r="8" spans="1:109" s="250" customFormat="1" ht="13.2" x14ac:dyDescent="0.2">
      <c r="A8" s="1264"/>
      <c r="B8" s="1264"/>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1264"/>
      <c r="AN8" s="1264"/>
      <c r="AO8" s="1264"/>
      <c r="AP8" s="1264"/>
      <c r="AQ8" s="1264"/>
      <c r="AR8" s="1264"/>
      <c r="AS8" s="1264"/>
      <c r="AT8" s="1264"/>
      <c r="AU8" s="1264"/>
      <c r="AV8" s="1264"/>
      <c r="AW8" s="1264"/>
      <c r="AX8" s="1264"/>
      <c r="AY8" s="1264"/>
      <c r="AZ8" s="1264"/>
      <c r="BA8" s="1264"/>
      <c r="BB8" s="1264"/>
      <c r="BC8" s="1264"/>
      <c r="BD8" s="1264"/>
      <c r="BE8" s="1264"/>
      <c r="BF8" s="1264"/>
      <c r="BG8" s="1264"/>
      <c r="BH8" s="1264"/>
      <c r="BI8" s="1264"/>
      <c r="BJ8" s="1264"/>
      <c r="BK8" s="1264"/>
      <c r="BL8" s="1264"/>
      <c r="BM8" s="1264"/>
      <c r="BN8" s="1264"/>
      <c r="BO8" s="1264"/>
      <c r="BP8" s="1264"/>
      <c r="BQ8" s="1264"/>
      <c r="BR8" s="1264"/>
      <c r="BS8" s="1264"/>
      <c r="BT8" s="1264"/>
      <c r="BU8" s="1264"/>
      <c r="BV8" s="1264"/>
      <c r="BW8" s="1264"/>
      <c r="BX8" s="1264"/>
      <c r="BY8" s="1264"/>
      <c r="BZ8" s="1264"/>
      <c r="CA8" s="1264"/>
      <c r="CB8" s="1264"/>
      <c r="CC8" s="1264"/>
      <c r="CD8" s="1264"/>
      <c r="CE8" s="1264"/>
      <c r="CF8" s="1264"/>
      <c r="CG8" s="1264"/>
      <c r="CH8" s="1264"/>
      <c r="CI8" s="1264"/>
      <c r="CJ8" s="1264"/>
      <c r="CK8" s="1264"/>
      <c r="CL8" s="1264"/>
      <c r="CM8" s="1264"/>
      <c r="CN8" s="1264"/>
      <c r="CO8" s="1264"/>
      <c r="CP8" s="1264"/>
      <c r="CQ8" s="1264"/>
      <c r="CR8" s="1264"/>
      <c r="CS8" s="1264"/>
      <c r="CT8" s="1264"/>
      <c r="CU8" s="1264"/>
      <c r="CV8" s="1264"/>
      <c r="CW8" s="1264"/>
      <c r="CX8" s="1264"/>
      <c r="CY8" s="1264"/>
      <c r="CZ8" s="1264"/>
      <c r="DA8" s="1264"/>
      <c r="DB8" s="1264"/>
      <c r="DC8" s="1264"/>
      <c r="DD8" s="1264"/>
      <c r="DE8" s="1264"/>
    </row>
    <row r="9" spans="1:109" s="250" customFormat="1" ht="13.2" x14ac:dyDescent="0.2">
      <c r="A9" s="1264"/>
      <c r="B9" s="1264"/>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c r="AG9" s="1264"/>
      <c r="AH9" s="1264"/>
      <c r="AI9" s="1264"/>
      <c r="AJ9" s="1264"/>
      <c r="AK9" s="1264"/>
      <c r="AL9" s="1264"/>
      <c r="AM9" s="1264"/>
      <c r="AN9" s="1264"/>
      <c r="AO9" s="1264"/>
      <c r="AP9" s="1264"/>
      <c r="AQ9" s="1264"/>
      <c r="AR9" s="1264"/>
      <c r="AS9" s="1264"/>
      <c r="AT9" s="1264"/>
      <c r="AU9" s="1264"/>
      <c r="AV9" s="1264"/>
      <c r="AW9" s="1264"/>
      <c r="AX9" s="1264"/>
      <c r="AY9" s="1264"/>
      <c r="AZ9" s="1264"/>
      <c r="BA9" s="1264"/>
      <c r="BB9" s="1264"/>
      <c r="BC9" s="1264"/>
      <c r="BD9" s="1264"/>
      <c r="BE9" s="1264"/>
      <c r="BF9" s="1264"/>
      <c r="BG9" s="1264"/>
      <c r="BH9" s="1264"/>
      <c r="BI9" s="1264"/>
      <c r="BJ9" s="1264"/>
      <c r="BK9" s="1264"/>
      <c r="BL9" s="1264"/>
      <c r="BM9" s="1264"/>
      <c r="BN9" s="1264"/>
      <c r="BO9" s="1264"/>
      <c r="BP9" s="1264"/>
      <c r="BQ9" s="1264"/>
      <c r="BR9" s="1264"/>
      <c r="BS9" s="1264"/>
      <c r="BT9" s="1264"/>
      <c r="BU9" s="1264"/>
      <c r="BV9" s="1264"/>
      <c r="BW9" s="1264"/>
      <c r="BX9" s="1264"/>
      <c r="BY9" s="1264"/>
      <c r="BZ9" s="1264"/>
      <c r="CA9" s="1264"/>
      <c r="CB9" s="1264"/>
      <c r="CC9" s="1264"/>
      <c r="CD9" s="1264"/>
      <c r="CE9" s="1264"/>
      <c r="CF9" s="1264"/>
      <c r="CG9" s="1264"/>
      <c r="CH9" s="1264"/>
      <c r="CI9" s="1264"/>
      <c r="CJ9" s="1264"/>
      <c r="CK9" s="1264"/>
      <c r="CL9" s="1264"/>
      <c r="CM9" s="1264"/>
      <c r="CN9" s="1264"/>
      <c r="CO9" s="1264"/>
      <c r="CP9" s="1264"/>
      <c r="CQ9" s="1264"/>
      <c r="CR9" s="1264"/>
      <c r="CS9" s="1264"/>
      <c r="CT9" s="1264"/>
      <c r="CU9" s="1264"/>
      <c r="CV9" s="1264"/>
      <c r="CW9" s="1264"/>
      <c r="CX9" s="1264"/>
      <c r="CY9" s="1264"/>
      <c r="CZ9" s="1264"/>
      <c r="DA9" s="1264"/>
      <c r="DB9" s="1264"/>
      <c r="DC9" s="1264"/>
      <c r="DD9" s="1264"/>
      <c r="DE9" s="1264"/>
    </row>
    <row r="10" spans="1:109" s="250" customFormat="1" ht="13.2" x14ac:dyDescent="0.2">
      <c r="A10" s="1264"/>
      <c r="B10" s="1264"/>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c r="AG10" s="1264"/>
      <c r="AH10" s="1264"/>
      <c r="AI10" s="1264"/>
      <c r="AJ10" s="1264"/>
      <c r="AK10" s="1264"/>
      <c r="AL10" s="1264"/>
      <c r="AM10" s="1264"/>
      <c r="AN10" s="1264"/>
      <c r="AO10" s="1264"/>
      <c r="AP10" s="1264"/>
      <c r="AQ10" s="1264"/>
      <c r="AR10" s="1264"/>
      <c r="AS10" s="1264"/>
      <c r="AT10" s="1264"/>
      <c r="AU10" s="1264"/>
      <c r="AV10" s="1264"/>
      <c r="AW10" s="1264"/>
      <c r="AX10" s="1264"/>
      <c r="AY10" s="1264"/>
      <c r="AZ10" s="1264"/>
      <c r="BA10" s="1264"/>
      <c r="BB10" s="1264"/>
      <c r="BC10" s="1264"/>
      <c r="BD10" s="1264"/>
      <c r="BE10" s="1264"/>
      <c r="BF10" s="1264"/>
      <c r="BG10" s="1264"/>
      <c r="BH10" s="1264"/>
      <c r="BI10" s="1264"/>
      <c r="BJ10" s="1264"/>
      <c r="BK10" s="1264"/>
      <c r="BL10" s="1264"/>
      <c r="BM10" s="1264"/>
      <c r="BN10" s="1264"/>
      <c r="BO10" s="1264"/>
      <c r="BP10" s="1264"/>
      <c r="BQ10" s="1264"/>
      <c r="BR10" s="1264"/>
      <c r="BS10" s="1264"/>
      <c r="BT10" s="1264"/>
      <c r="BU10" s="1264"/>
      <c r="BV10" s="1264"/>
      <c r="BW10" s="1264"/>
      <c r="BX10" s="1264"/>
      <c r="BY10" s="1264"/>
      <c r="BZ10" s="1264"/>
      <c r="CA10" s="1264"/>
      <c r="CB10" s="1264"/>
      <c r="CC10" s="1264"/>
      <c r="CD10" s="1264"/>
      <c r="CE10" s="1264"/>
      <c r="CF10" s="1264"/>
      <c r="CG10" s="1264"/>
      <c r="CH10" s="1264"/>
      <c r="CI10" s="1264"/>
      <c r="CJ10" s="1264"/>
      <c r="CK10" s="1264"/>
      <c r="CL10" s="1264"/>
      <c r="CM10" s="1264"/>
      <c r="CN10" s="1264"/>
      <c r="CO10" s="1264"/>
      <c r="CP10" s="1264"/>
      <c r="CQ10" s="1264"/>
      <c r="CR10" s="1264"/>
      <c r="CS10" s="1264"/>
      <c r="CT10" s="1264"/>
      <c r="CU10" s="1264"/>
      <c r="CV10" s="1264"/>
      <c r="CW10" s="1264"/>
      <c r="CX10" s="1264"/>
      <c r="CY10" s="1264"/>
      <c r="CZ10" s="1264"/>
      <c r="DA10" s="1264"/>
      <c r="DB10" s="1264"/>
      <c r="DC10" s="1264"/>
      <c r="DD10" s="1264"/>
      <c r="DE10" s="1264"/>
    </row>
    <row r="11" spans="1:109" s="250" customFormat="1" ht="13.2" x14ac:dyDescent="0.2">
      <c r="A11" s="1264"/>
      <c r="B11" s="1264"/>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4"/>
      <c r="AG11" s="1264"/>
      <c r="AH11" s="1264"/>
      <c r="AI11" s="1264"/>
      <c r="AJ11" s="1264"/>
      <c r="AK11" s="1264"/>
      <c r="AL11" s="1264"/>
      <c r="AM11" s="1264"/>
      <c r="AN11" s="1264"/>
      <c r="AO11" s="1264"/>
      <c r="AP11" s="1264"/>
      <c r="AQ11" s="1264"/>
      <c r="AR11" s="1264"/>
      <c r="AS11" s="1264"/>
      <c r="AT11" s="1264"/>
      <c r="AU11" s="1264"/>
      <c r="AV11" s="1264"/>
      <c r="AW11" s="1264"/>
      <c r="AX11" s="1264"/>
      <c r="AY11" s="1264"/>
      <c r="AZ11" s="1264"/>
      <c r="BA11" s="1264"/>
      <c r="BB11" s="1264"/>
      <c r="BC11" s="1264"/>
      <c r="BD11" s="1264"/>
      <c r="BE11" s="1264"/>
      <c r="BF11" s="1264"/>
      <c r="BG11" s="1264"/>
      <c r="BH11" s="1264"/>
      <c r="BI11" s="1264"/>
      <c r="BJ11" s="1264"/>
      <c r="BK11" s="1264"/>
      <c r="BL11" s="1264"/>
      <c r="BM11" s="1264"/>
      <c r="BN11" s="1264"/>
      <c r="BO11" s="1264"/>
      <c r="BP11" s="1264"/>
      <c r="BQ11" s="1264"/>
      <c r="BR11" s="1264"/>
      <c r="BS11" s="1264"/>
      <c r="BT11" s="1264"/>
      <c r="BU11" s="1264"/>
      <c r="BV11" s="1264"/>
      <c r="BW11" s="1264"/>
      <c r="BX11" s="1264"/>
      <c r="BY11" s="1264"/>
      <c r="BZ11" s="1264"/>
      <c r="CA11" s="1264"/>
      <c r="CB11" s="1264"/>
      <c r="CC11" s="1264"/>
      <c r="CD11" s="1264"/>
      <c r="CE11" s="1264"/>
      <c r="CF11" s="1264"/>
      <c r="CG11" s="1264"/>
      <c r="CH11" s="1264"/>
      <c r="CI11" s="1264"/>
      <c r="CJ11" s="1264"/>
      <c r="CK11" s="1264"/>
      <c r="CL11" s="1264"/>
      <c r="CM11" s="1264"/>
      <c r="CN11" s="1264"/>
      <c r="CO11" s="1264"/>
      <c r="CP11" s="1264"/>
      <c r="CQ11" s="1264"/>
      <c r="CR11" s="1264"/>
      <c r="CS11" s="1264"/>
      <c r="CT11" s="1264"/>
      <c r="CU11" s="1264"/>
      <c r="CV11" s="1264"/>
      <c r="CW11" s="1264"/>
      <c r="CX11" s="1264"/>
      <c r="CY11" s="1264"/>
      <c r="CZ11" s="1264"/>
      <c r="DA11" s="1264"/>
      <c r="DB11" s="1264"/>
      <c r="DC11" s="1264"/>
      <c r="DD11" s="1264"/>
      <c r="DE11" s="1264"/>
    </row>
    <row r="12" spans="1:109" s="250" customFormat="1" ht="13.2" x14ac:dyDescent="0.2">
      <c r="A12" s="1264"/>
      <c r="B12" s="1264"/>
      <c r="C12" s="1264"/>
      <c r="D12" s="1264"/>
      <c r="E12" s="1264"/>
      <c r="F12" s="1264"/>
      <c r="G12" s="1264"/>
      <c r="H12" s="1264"/>
      <c r="I12" s="1264"/>
      <c r="J12" s="1264"/>
      <c r="K12" s="1264"/>
      <c r="L12" s="1264"/>
      <c r="M12" s="1264"/>
      <c r="N12" s="1264"/>
      <c r="O12" s="1264"/>
      <c r="P12" s="1264"/>
      <c r="Q12" s="1264"/>
      <c r="R12" s="1264"/>
      <c r="S12" s="1264"/>
      <c r="T12" s="1264"/>
      <c r="U12" s="1264"/>
      <c r="V12" s="1264"/>
      <c r="W12" s="1264"/>
      <c r="X12" s="1264"/>
      <c r="Y12" s="1264"/>
      <c r="Z12" s="1264"/>
      <c r="AA12" s="1264"/>
      <c r="AB12" s="1264"/>
      <c r="AC12" s="1264"/>
      <c r="AD12" s="1264"/>
      <c r="AE12" s="1264"/>
      <c r="AF12" s="1264"/>
      <c r="AG12" s="1264"/>
      <c r="AH12" s="1264"/>
      <c r="AI12" s="1264"/>
      <c r="AJ12" s="1264"/>
      <c r="AK12" s="1264"/>
      <c r="AL12" s="1264"/>
      <c r="AM12" s="1264"/>
      <c r="AN12" s="1264"/>
      <c r="AO12" s="1264"/>
      <c r="AP12" s="1264"/>
      <c r="AQ12" s="1264"/>
      <c r="AR12" s="1264"/>
      <c r="AS12" s="1264"/>
      <c r="AT12" s="1264"/>
      <c r="AU12" s="1264"/>
      <c r="AV12" s="1264"/>
      <c r="AW12" s="1264"/>
      <c r="AX12" s="1264"/>
      <c r="AY12" s="1264"/>
      <c r="AZ12" s="1264"/>
      <c r="BA12" s="1264"/>
      <c r="BB12" s="1264"/>
      <c r="BC12" s="1264"/>
      <c r="BD12" s="1264"/>
      <c r="BE12" s="1264"/>
      <c r="BF12" s="1264"/>
      <c r="BG12" s="1264"/>
      <c r="BH12" s="1264"/>
      <c r="BI12" s="1264"/>
      <c r="BJ12" s="1264"/>
      <c r="BK12" s="1264"/>
      <c r="BL12" s="1264"/>
      <c r="BM12" s="1264"/>
      <c r="BN12" s="1264"/>
      <c r="BO12" s="1264"/>
      <c r="BP12" s="1264"/>
      <c r="BQ12" s="1264"/>
      <c r="BR12" s="1264"/>
      <c r="BS12" s="1264"/>
      <c r="BT12" s="1264"/>
      <c r="BU12" s="1264"/>
      <c r="BV12" s="1264"/>
      <c r="BW12" s="1264"/>
      <c r="BX12" s="1264"/>
      <c r="BY12" s="1264"/>
      <c r="BZ12" s="1264"/>
      <c r="CA12" s="1264"/>
      <c r="CB12" s="1264"/>
      <c r="CC12" s="1264"/>
      <c r="CD12" s="1264"/>
      <c r="CE12" s="1264"/>
      <c r="CF12" s="1264"/>
      <c r="CG12" s="1264"/>
      <c r="CH12" s="1264"/>
      <c r="CI12" s="1264"/>
      <c r="CJ12" s="1264"/>
      <c r="CK12" s="1264"/>
      <c r="CL12" s="1264"/>
      <c r="CM12" s="1264"/>
      <c r="CN12" s="1264"/>
      <c r="CO12" s="1264"/>
      <c r="CP12" s="1264"/>
      <c r="CQ12" s="1264"/>
      <c r="CR12" s="1264"/>
      <c r="CS12" s="1264"/>
      <c r="CT12" s="1264"/>
      <c r="CU12" s="1264"/>
      <c r="CV12" s="1264"/>
      <c r="CW12" s="1264"/>
      <c r="CX12" s="1264"/>
      <c r="CY12" s="1264"/>
      <c r="CZ12" s="1264"/>
      <c r="DA12" s="1264"/>
      <c r="DB12" s="1264"/>
      <c r="DC12" s="1264"/>
      <c r="DD12" s="1264"/>
      <c r="DE12" s="1264"/>
    </row>
    <row r="13" spans="1:109" s="250" customFormat="1" ht="13.2" x14ac:dyDescent="0.2">
      <c r="A13" s="1264"/>
      <c r="B13" s="1264"/>
      <c r="C13" s="1264"/>
      <c r="D13" s="1264"/>
      <c r="E13" s="1264"/>
      <c r="F13" s="1264"/>
      <c r="G13" s="1264"/>
      <c r="H13" s="1264"/>
      <c r="I13" s="1264"/>
      <c r="J13" s="1264"/>
      <c r="K13" s="1264"/>
      <c r="L13" s="1264"/>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4"/>
      <c r="AS13" s="1264"/>
      <c r="AT13" s="1264"/>
      <c r="AU13" s="1264"/>
      <c r="AV13" s="1264"/>
      <c r="AW13" s="1264"/>
      <c r="AX13" s="1264"/>
      <c r="AY13" s="1264"/>
      <c r="AZ13" s="1264"/>
      <c r="BA13" s="1264"/>
      <c r="BB13" s="1264"/>
      <c r="BC13" s="1264"/>
      <c r="BD13" s="1264"/>
      <c r="BE13" s="1264"/>
      <c r="BF13" s="1264"/>
      <c r="BG13" s="1264"/>
      <c r="BH13" s="1264"/>
      <c r="BI13" s="1264"/>
      <c r="BJ13" s="1264"/>
      <c r="BK13" s="1264"/>
      <c r="BL13" s="1264"/>
      <c r="BM13" s="1264"/>
      <c r="BN13" s="1264"/>
      <c r="BO13" s="1264"/>
      <c r="BP13" s="1264"/>
      <c r="BQ13" s="1264"/>
      <c r="BR13" s="1264"/>
      <c r="BS13" s="1264"/>
      <c r="BT13" s="1264"/>
      <c r="BU13" s="1264"/>
      <c r="BV13" s="1264"/>
      <c r="BW13" s="1264"/>
      <c r="BX13" s="1264"/>
      <c r="BY13" s="1264"/>
      <c r="BZ13" s="1264"/>
      <c r="CA13" s="1264"/>
      <c r="CB13" s="1264"/>
      <c r="CC13" s="1264"/>
      <c r="CD13" s="1264"/>
      <c r="CE13" s="1264"/>
      <c r="CF13" s="1264"/>
      <c r="CG13" s="1264"/>
      <c r="CH13" s="1264"/>
      <c r="CI13" s="1264"/>
      <c r="CJ13" s="1264"/>
      <c r="CK13" s="1264"/>
      <c r="CL13" s="1264"/>
      <c r="CM13" s="1264"/>
      <c r="CN13" s="1264"/>
      <c r="CO13" s="1264"/>
      <c r="CP13" s="1264"/>
      <c r="CQ13" s="1264"/>
      <c r="CR13" s="1264"/>
      <c r="CS13" s="1264"/>
      <c r="CT13" s="1264"/>
      <c r="CU13" s="1264"/>
      <c r="CV13" s="1264"/>
      <c r="CW13" s="1264"/>
      <c r="CX13" s="1264"/>
      <c r="CY13" s="1264"/>
      <c r="CZ13" s="1264"/>
      <c r="DA13" s="1264"/>
      <c r="DB13" s="1264"/>
      <c r="DC13" s="1264"/>
      <c r="DD13" s="1264"/>
      <c r="DE13" s="1264"/>
    </row>
    <row r="14" spans="1:109" s="250" customFormat="1" ht="13.2" x14ac:dyDescent="0.2">
      <c r="A14" s="1264"/>
      <c r="B14" s="1264"/>
      <c r="C14" s="1264"/>
      <c r="D14" s="1264"/>
      <c r="E14" s="1264"/>
      <c r="F14" s="1264"/>
      <c r="G14" s="1264"/>
      <c r="H14" s="1264"/>
      <c r="I14" s="1264"/>
      <c r="J14" s="1264"/>
      <c r="K14" s="1264"/>
      <c r="L14" s="1264"/>
      <c r="M14" s="1264"/>
      <c r="N14" s="1264"/>
      <c r="O14" s="1264"/>
      <c r="P14" s="1264"/>
      <c r="Q14" s="1264"/>
      <c r="R14" s="1264"/>
      <c r="S14" s="1264"/>
      <c r="T14" s="1264"/>
      <c r="U14" s="1264"/>
      <c r="V14" s="1264"/>
      <c r="W14" s="1264"/>
      <c r="X14" s="1264"/>
      <c r="Y14" s="1264"/>
      <c r="Z14" s="1264"/>
      <c r="AA14" s="1264"/>
      <c r="AB14" s="1264"/>
      <c r="AC14" s="1264"/>
      <c r="AD14" s="1264"/>
      <c r="AE14" s="1264"/>
      <c r="AF14" s="1264"/>
      <c r="AG14" s="1264"/>
      <c r="AH14" s="1264"/>
      <c r="AI14" s="1264"/>
      <c r="AJ14" s="1264"/>
      <c r="AK14" s="1264"/>
      <c r="AL14" s="1264"/>
      <c r="AM14" s="1264"/>
      <c r="AN14" s="1264"/>
      <c r="AO14" s="1264"/>
      <c r="AP14" s="1264"/>
      <c r="AQ14" s="1264"/>
      <c r="AR14" s="1264"/>
      <c r="AS14" s="1264"/>
      <c r="AT14" s="1264"/>
      <c r="AU14" s="1264"/>
      <c r="AV14" s="1264"/>
      <c r="AW14" s="1264"/>
      <c r="AX14" s="1264"/>
      <c r="AY14" s="1264"/>
      <c r="AZ14" s="1264"/>
      <c r="BA14" s="1264"/>
      <c r="BB14" s="1264"/>
      <c r="BC14" s="1264"/>
      <c r="BD14" s="1264"/>
      <c r="BE14" s="1264"/>
      <c r="BF14" s="1264"/>
      <c r="BG14" s="1264"/>
      <c r="BH14" s="1264"/>
      <c r="BI14" s="1264"/>
      <c r="BJ14" s="1264"/>
      <c r="BK14" s="1264"/>
      <c r="BL14" s="1264"/>
      <c r="BM14" s="1264"/>
      <c r="BN14" s="1264"/>
      <c r="BO14" s="1264"/>
      <c r="BP14" s="1264"/>
      <c r="BQ14" s="1264"/>
      <c r="BR14" s="1264"/>
      <c r="BS14" s="1264"/>
      <c r="BT14" s="1264"/>
      <c r="BU14" s="1264"/>
      <c r="BV14" s="1264"/>
      <c r="BW14" s="1264"/>
      <c r="BX14" s="1264"/>
      <c r="BY14" s="1264"/>
      <c r="BZ14" s="1264"/>
      <c r="CA14" s="1264"/>
      <c r="CB14" s="1264"/>
      <c r="CC14" s="1264"/>
      <c r="CD14" s="1264"/>
      <c r="CE14" s="1264"/>
      <c r="CF14" s="1264"/>
      <c r="CG14" s="1264"/>
      <c r="CH14" s="1264"/>
      <c r="CI14" s="1264"/>
      <c r="CJ14" s="1264"/>
      <c r="CK14" s="1264"/>
      <c r="CL14" s="1264"/>
      <c r="CM14" s="1264"/>
      <c r="CN14" s="1264"/>
      <c r="CO14" s="1264"/>
      <c r="CP14" s="1264"/>
      <c r="CQ14" s="1264"/>
      <c r="CR14" s="1264"/>
      <c r="CS14" s="1264"/>
      <c r="CT14" s="1264"/>
      <c r="CU14" s="1264"/>
      <c r="CV14" s="1264"/>
      <c r="CW14" s="1264"/>
      <c r="CX14" s="1264"/>
      <c r="CY14" s="1264"/>
      <c r="CZ14" s="1264"/>
      <c r="DA14" s="1264"/>
      <c r="DB14" s="1264"/>
      <c r="DC14" s="1264"/>
      <c r="DD14" s="1264"/>
      <c r="DE14" s="1264"/>
    </row>
    <row r="15" spans="1:109" s="250" customFormat="1" ht="13.2" x14ac:dyDescent="0.2">
      <c r="A15" s="1209"/>
      <c r="B15" s="1264"/>
      <c r="C15" s="1264"/>
      <c r="D15" s="1264"/>
      <c r="E15" s="1264"/>
      <c r="F15" s="1264"/>
      <c r="G15" s="1264"/>
      <c r="H15" s="1264"/>
      <c r="I15" s="1264"/>
      <c r="J15" s="1264"/>
      <c r="K15" s="1264"/>
      <c r="L15" s="1264"/>
      <c r="M15" s="1264"/>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c r="AJ15" s="1264"/>
      <c r="AK15" s="1264"/>
      <c r="AL15" s="1264"/>
      <c r="AM15" s="1264"/>
      <c r="AN15" s="1264"/>
      <c r="AO15" s="1264"/>
      <c r="AP15" s="1264"/>
      <c r="AQ15" s="1264"/>
      <c r="AR15" s="1264"/>
      <c r="AS15" s="1264"/>
      <c r="AT15" s="1264"/>
      <c r="AU15" s="1264"/>
      <c r="AV15" s="1264"/>
      <c r="AW15" s="1264"/>
      <c r="AX15" s="1264"/>
      <c r="AY15" s="1264"/>
      <c r="AZ15" s="1264"/>
      <c r="BA15" s="1264"/>
      <c r="BB15" s="1264"/>
      <c r="BC15" s="1264"/>
      <c r="BD15" s="1264"/>
      <c r="BE15" s="1264"/>
      <c r="BF15" s="1264"/>
      <c r="BG15" s="1264"/>
      <c r="BH15" s="1264"/>
      <c r="BI15" s="1264"/>
      <c r="BJ15" s="1264"/>
      <c r="BK15" s="1264"/>
      <c r="BL15" s="1264"/>
      <c r="BM15" s="1264"/>
      <c r="BN15" s="1264"/>
      <c r="BO15" s="1264"/>
      <c r="BP15" s="1264"/>
      <c r="BQ15" s="1264"/>
      <c r="BR15" s="1264"/>
      <c r="BS15" s="1264"/>
      <c r="BT15" s="1264"/>
      <c r="BU15" s="1264"/>
      <c r="BV15" s="1264"/>
      <c r="BW15" s="1264"/>
      <c r="BX15" s="1264"/>
      <c r="BY15" s="1264"/>
      <c r="BZ15" s="1264"/>
      <c r="CA15" s="1264"/>
      <c r="CB15" s="1264"/>
      <c r="CC15" s="1264"/>
      <c r="CD15" s="1264"/>
      <c r="CE15" s="1264"/>
      <c r="CF15" s="1264"/>
      <c r="CG15" s="1264"/>
      <c r="CH15" s="1264"/>
      <c r="CI15" s="1264"/>
      <c r="CJ15" s="1264"/>
      <c r="CK15" s="1264"/>
      <c r="CL15" s="1264"/>
      <c r="CM15" s="1264"/>
      <c r="CN15" s="1264"/>
      <c r="CO15" s="1264"/>
      <c r="CP15" s="1264"/>
      <c r="CQ15" s="1264"/>
      <c r="CR15" s="1264"/>
      <c r="CS15" s="1264"/>
      <c r="CT15" s="1264"/>
      <c r="CU15" s="1264"/>
      <c r="CV15" s="1264"/>
      <c r="CW15" s="1264"/>
      <c r="CX15" s="1264"/>
      <c r="CY15" s="1264"/>
      <c r="CZ15" s="1264"/>
      <c r="DA15" s="1264"/>
      <c r="DB15" s="1264"/>
      <c r="DC15" s="1264"/>
      <c r="DD15" s="1264"/>
      <c r="DE15" s="1264"/>
    </row>
    <row r="16" spans="1:109" s="250" customFormat="1" ht="13.2" x14ac:dyDescent="0.2">
      <c r="A16" s="1209"/>
      <c r="B16" s="1264"/>
      <c r="C16" s="1264"/>
      <c r="D16" s="1264"/>
      <c r="E16" s="1264"/>
      <c r="F16" s="1264"/>
      <c r="G16" s="1264"/>
      <c r="H16" s="1264"/>
      <c r="I16" s="1264"/>
      <c r="J16" s="1264"/>
      <c r="K16" s="1264"/>
      <c r="L16" s="1264"/>
      <c r="M16" s="1264"/>
      <c r="N16" s="1264"/>
      <c r="O16" s="1264"/>
      <c r="P16" s="1264"/>
      <c r="Q16" s="1264"/>
      <c r="R16" s="1264"/>
      <c r="S16" s="1264"/>
      <c r="T16" s="1264"/>
      <c r="U16" s="1264"/>
      <c r="V16" s="1264"/>
      <c r="W16" s="1264"/>
      <c r="X16" s="1264"/>
      <c r="Y16" s="1264"/>
      <c r="Z16" s="1264"/>
      <c r="AA16" s="1264"/>
      <c r="AB16" s="1264"/>
      <c r="AC16" s="1264"/>
      <c r="AD16" s="1264"/>
      <c r="AE16" s="1264"/>
      <c r="AF16" s="1264"/>
      <c r="AG16" s="1264"/>
      <c r="AH16" s="1264"/>
      <c r="AI16" s="1264"/>
      <c r="AJ16" s="1264"/>
      <c r="AK16" s="1264"/>
      <c r="AL16" s="1264"/>
      <c r="AM16" s="1264"/>
      <c r="AN16" s="1264"/>
      <c r="AO16" s="1264"/>
      <c r="AP16" s="1264"/>
      <c r="AQ16" s="1264"/>
      <c r="AR16" s="1264"/>
      <c r="AS16" s="1264"/>
      <c r="AT16" s="1264"/>
      <c r="AU16" s="1264"/>
      <c r="AV16" s="1264"/>
      <c r="AW16" s="1264"/>
      <c r="AX16" s="1264"/>
      <c r="AY16" s="1264"/>
      <c r="AZ16" s="1264"/>
      <c r="BA16" s="1264"/>
      <c r="BB16" s="1264"/>
      <c r="BC16" s="1264"/>
      <c r="BD16" s="1264"/>
      <c r="BE16" s="1264"/>
      <c r="BF16" s="1264"/>
      <c r="BG16" s="1264"/>
      <c r="BH16" s="1264"/>
      <c r="BI16" s="1264"/>
      <c r="BJ16" s="1264"/>
      <c r="BK16" s="1264"/>
      <c r="BL16" s="1264"/>
      <c r="BM16" s="1264"/>
      <c r="BN16" s="1264"/>
      <c r="BO16" s="1264"/>
      <c r="BP16" s="1264"/>
      <c r="BQ16" s="1264"/>
      <c r="BR16" s="1264"/>
      <c r="BS16" s="1264"/>
      <c r="BT16" s="1264"/>
      <c r="BU16" s="1264"/>
      <c r="BV16" s="1264"/>
      <c r="BW16" s="1264"/>
      <c r="BX16" s="1264"/>
      <c r="BY16" s="1264"/>
      <c r="BZ16" s="1264"/>
      <c r="CA16" s="1264"/>
      <c r="CB16" s="1264"/>
      <c r="CC16" s="1264"/>
      <c r="CD16" s="1264"/>
      <c r="CE16" s="1264"/>
      <c r="CF16" s="1264"/>
      <c r="CG16" s="1264"/>
      <c r="CH16" s="1264"/>
      <c r="CI16" s="1264"/>
      <c r="CJ16" s="1264"/>
      <c r="CK16" s="1264"/>
      <c r="CL16" s="1264"/>
      <c r="CM16" s="1264"/>
      <c r="CN16" s="1264"/>
      <c r="CO16" s="1264"/>
      <c r="CP16" s="1264"/>
      <c r="CQ16" s="1264"/>
      <c r="CR16" s="1264"/>
      <c r="CS16" s="1264"/>
      <c r="CT16" s="1264"/>
      <c r="CU16" s="1264"/>
      <c r="CV16" s="1264"/>
      <c r="CW16" s="1264"/>
      <c r="CX16" s="1264"/>
      <c r="CY16" s="1264"/>
      <c r="CZ16" s="1264"/>
      <c r="DA16" s="1264"/>
      <c r="DB16" s="1264"/>
      <c r="DC16" s="1264"/>
      <c r="DD16" s="1264"/>
      <c r="DE16" s="1264"/>
    </row>
    <row r="17" spans="1:109" s="250" customFormat="1" ht="13.2" x14ac:dyDescent="0.2">
      <c r="A17" s="1209"/>
      <c r="B17" s="1264"/>
      <c r="C17" s="1264"/>
      <c r="D17" s="1264"/>
      <c r="E17" s="1264"/>
      <c r="F17" s="1264"/>
      <c r="G17" s="1264"/>
      <c r="H17" s="1264"/>
      <c r="I17" s="1264"/>
      <c r="J17" s="1264"/>
      <c r="K17" s="1264"/>
      <c r="L17" s="1264"/>
      <c r="M17" s="1264"/>
      <c r="N17" s="1264"/>
      <c r="O17" s="1264"/>
      <c r="P17" s="1264"/>
      <c r="Q17" s="1264"/>
      <c r="R17" s="1264"/>
      <c r="S17" s="1264"/>
      <c r="T17" s="1264"/>
      <c r="U17" s="1264"/>
      <c r="V17" s="1264"/>
      <c r="W17" s="1264"/>
      <c r="X17" s="1264"/>
      <c r="Y17" s="1264"/>
      <c r="Z17" s="1264"/>
      <c r="AA17" s="1264"/>
      <c r="AB17" s="1264"/>
      <c r="AC17" s="1264"/>
      <c r="AD17" s="1264"/>
      <c r="AE17" s="1264"/>
      <c r="AF17" s="1264"/>
      <c r="AG17" s="1264"/>
      <c r="AH17" s="1264"/>
      <c r="AI17" s="1264"/>
      <c r="AJ17" s="1264"/>
      <c r="AK17" s="1264"/>
      <c r="AL17" s="1264"/>
      <c r="AM17" s="1264"/>
      <c r="AN17" s="1264"/>
      <c r="AO17" s="1264"/>
      <c r="AP17" s="1264"/>
      <c r="AQ17" s="1264"/>
      <c r="AR17" s="1264"/>
      <c r="AS17" s="1264"/>
      <c r="AT17" s="1264"/>
      <c r="AU17" s="1264"/>
      <c r="AV17" s="1264"/>
      <c r="AW17" s="1264"/>
      <c r="AX17" s="1264"/>
      <c r="AY17" s="1264"/>
      <c r="AZ17" s="1264"/>
      <c r="BA17" s="1264"/>
      <c r="BB17" s="1264"/>
      <c r="BC17" s="1264"/>
      <c r="BD17" s="1264"/>
      <c r="BE17" s="1264"/>
      <c r="BF17" s="1264"/>
      <c r="BG17" s="1264"/>
      <c r="BH17" s="1264"/>
      <c r="BI17" s="1264"/>
      <c r="BJ17" s="1264"/>
      <c r="BK17" s="1264"/>
      <c r="BL17" s="1264"/>
      <c r="BM17" s="1264"/>
      <c r="BN17" s="1264"/>
      <c r="BO17" s="1264"/>
      <c r="BP17" s="1264"/>
      <c r="BQ17" s="1264"/>
      <c r="BR17" s="1264"/>
      <c r="BS17" s="1264"/>
      <c r="BT17" s="1264"/>
      <c r="BU17" s="1264"/>
      <c r="BV17" s="1264"/>
      <c r="BW17" s="1264"/>
      <c r="BX17" s="1264"/>
      <c r="BY17" s="1264"/>
      <c r="BZ17" s="1264"/>
      <c r="CA17" s="1264"/>
      <c r="CB17" s="1264"/>
      <c r="CC17" s="1264"/>
      <c r="CD17" s="1264"/>
      <c r="CE17" s="1264"/>
      <c r="CF17" s="1264"/>
      <c r="CG17" s="1264"/>
      <c r="CH17" s="1264"/>
      <c r="CI17" s="1264"/>
      <c r="CJ17" s="1264"/>
      <c r="CK17" s="1264"/>
      <c r="CL17" s="1264"/>
      <c r="CM17" s="1264"/>
      <c r="CN17" s="1264"/>
      <c r="CO17" s="1264"/>
      <c r="CP17" s="1264"/>
      <c r="CQ17" s="1264"/>
      <c r="CR17" s="1264"/>
      <c r="CS17" s="1264"/>
      <c r="CT17" s="1264"/>
      <c r="CU17" s="1264"/>
      <c r="CV17" s="1264"/>
      <c r="CW17" s="1264"/>
      <c r="CX17" s="1264"/>
      <c r="CY17" s="1264"/>
      <c r="CZ17" s="1264"/>
      <c r="DA17" s="1264"/>
      <c r="DB17" s="1264"/>
      <c r="DC17" s="1264"/>
      <c r="DD17" s="1264"/>
      <c r="DE17" s="1264"/>
    </row>
    <row r="18" spans="1:109" s="250" customFormat="1" ht="13.2" x14ac:dyDescent="0.2">
      <c r="A18" s="1209"/>
      <c r="B18" s="1264"/>
      <c r="C18" s="1264"/>
      <c r="D18" s="1264"/>
      <c r="E18" s="1264"/>
      <c r="F18" s="1264"/>
      <c r="G18" s="1264"/>
      <c r="H18" s="1264"/>
      <c r="I18" s="1264"/>
      <c r="J18" s="1264"/>
      <c r="K18" s="1264"/>
      <c r="L18" s="1264"/>
      <c r="M18" s="1264"/>
      <c r="N18" s="1264"/>
      <c r="O18" s="1264"/>
      <c r="P18" s="1264"/>
      <c r="Q18" s="1264"/>
      <c r="R18" s="1264"/>
      <c r="S18" s="1264"/>
      <c r="T18" s="1264"/>
      <c r="U18" s="1264"/>
      <c r="V18" s="1264"/>
      <c r="W18" s="1264"/>
      <c r="X18" s="1264"/>
      <c r="Y18" s="1264"/>
      <c r="Z18" s="1264"/>
      <c r="AA18" s="1264"/>
      <c r="AB18" s="1264"/>
      <c r="AC18" s="1264"/>
      <c r="AD18" s="1264"/>
      <c r="AE18" s="1264"/>
      <c r="AF18" s="1264"/>
      <c r="AG18" s="1264"/>
      <c r="AH18" s="1264"/>
      <c r="AI18" s="1264"/>
      <c r="AJ18" s="1264"/>
      <c r="AK18" s="1264"/>
      <c r="AL18" s="1264"/>
      <c r="AM18" s="1264"/>
      <c r="AN18" s="1264"/>
      <c r="AO18" s="1264"/>
      <c r="AP18" s="1264"/>
      <c r="AQ18" s="1264"/>
      <c r="AR18" s="1264"/>
      <c r="AS18" s="1264"/>
      <c r="AT18" s="1264"/>
      <c r="AU18" s="1264"/>
      <c r="AV18" s="1264"/>
      <c r="AW18" s="1264"/>
      <c r="AX18" s="1264"/>
      <c r="AY18" s="1264"/>
      <c r="AZ18" s="1264"/>
      <c r="BA18" s="1264"/>
      <c r="BB18" s="1264"/>
      <c r="BC18" s="1264"/>
      <c r="BD18" s="1264"/>
      <c r="BE18" s="1264"/>
      <c r="BF18" s="1264"/>
      <c r="BG18" s="1264"/>
      <c r="BH18" s="1264"/>
      <c r="BI18" s="1264"/>
      <c r="BJ18" s="1264"/>
      <c r="BK18" s="1264"/>
      <c r="BL18" s="1264"/>
      <c r="BM18" s="1264"/>
      <c r="BN18" s="1264"/>
      <c r="BO18" s="1264"/>
      <c r="BP18" s="1264"/>
      <c r="BQ18" s="1264"/>
      <c r="BR18" s="1264"/>
      <c r="BS18" s="1264"/>
      <c r="BT18" s="1264"/>
      <c r="BU18" s="1264"/>
      <c r="BV18" s="1264"/>
      <c r="BW18" s="1264"/>
      <c r="BX18" s="1264"/>
      <c r="BY18" s="1264"/>
      <c r="BZ18" s="1264"/>
      <c r="CA18" s="1264"/>
      <c r="CB18" s="1264"/>
      <c r="CC18" s="1264"/>
      <c r="CD18" s="1264"/>
      <c r="CE18" s="1264"/>
      <c r="CF18" s="1264"/>
      <c r="CG18" s="1264"/>
      <c r="CH18" s="1264"/>
      <c r="CI18" s="1264"/>
      <c r="CJ18" s="1264"/>
      <c r="CK18" s="1264"/>
      <c r="CL18" s="1264"/>
      <c r="CM18" s="1264"/>
      <c r="CN18" s="1264"/>
      <c r="CO18" s="1264"/>
      <c r="CP18" s="1264"/>
      <c r="CQ18" s="1264"/>
      <c r="CR18" s="1264"/>
      <c r="CS18" s="1264"/>
      <c r="CT18" s="1264"/>
      <c r="CU18" s="1264"/>
      <c r="CV18" s="1264"/>
      <c r="CW18" s="1264"/>
      <c r="CX18" s="1264"/>
      <c r="CY18" s="1264"/>
      <c r="CZ18" s="1264"/>
      <c r="DA18" s="1264"/>
      <c r="DB18" s="1264"/>
      <c r="DC18" s="1264"/>
      <c r="DD18" s="1264"/>
      <c r="DE18" s="1264"/>
    </row>
    <row r="19" spans="1:109" ht="13.2" x14ac:dyDescent="0.2">
      <c r="DD19" s="1209"/>
      <c r="DE19" s="1209"/>
    </row>
    <row r="20" spans="1:109" ht="13.2" x14ac:dyDescent="0.2">
      <c r="DD20" s="1209"/>
      <c r="DE20" s="1209"/>
    </row>
    <row r="21" spans="1:109" ht="17.25" customHeight="1" x14ac:dyDescent="0.2">
      <c r="B21" s="1263"/>
      <c r="C21" s="1260"/>
      <c r="D21" s="1260"/>
      <c r="E21" s="1260"/>
      <c r="F21" s="1260"/>
      <c r="G21" s="1260"/>
      <c r="H21" s="1260"/>
      <c r="I21" s="1260"/>
      <c r="J21" s="1260"/>
      <c r="K21" s="1260"/>
      <c r="L21" s="1260"/>
      <c r="M21" s="1260"/>
      <c r="N21" s="1262"/>
      <c r="O21" s="1260"/>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0"/>
      <c r="AL21" s="1260"/>
      <c r="AM21" s="1260"/>
      <c r="AN21" s="1260"/>
      <c r="AO21" s="1260"/>
      <c r="AP21" s="1260"/>
      <c r="AQ21" s="1260"/>
      <c r="AR21" s="1260"/>
      <c r="AS21" s="1260"/>
      <c r="AT21" s="1262"/>
      <c r="AU21" s="1260"/>
      <c r="AV21" s="1260"/>
      <c r="AW21" s="1260"/>
      <c r="AX21" s="1260"/>
      <c r="AY21" s="1260"/>
      <c r="AZ21" s="1260"/>
      <c r="BA21" s="1260"/>
      <c r="BB21" s="1260"/>
      <c r="BC21" s="1260"/>
      <c r="BD21" s="1260"/>
      <c r="BE21" s="1260"/>
      <c r="BF21" s="1262"/>
      <c r="BG21" s="1260"/>
      <c r="BH21" s="1260"/>
      <c r="BI21" s="1260"/>
      <c r="BJ21" s="1260"/>
      <c r="BK21" s="1260"/>
      <c r="BL21" s="1260"/>
      <c r="BM21" s="1260"/>
      <c r="BN21" s="1260"/>
      <c r="BO21" s="1260"/>
      <c r="BP21" s="1260"/>
      <c r="BQ21" s="1260"/>
      <c r="BR21" s="1262"/>
      <c r="BS21" s="1260"/>
      <c r="BT21" s="1260"/>
      <c r="BU21" s="1260"/>
      <c r="BV21" s="1260"/>
      <c r="BW21" s="1260"/>
      <c r="BX21" s="1260"/>
      <c r="BY21" s="1260"/>
      <c r="BZ21" s="1260"/>
      <c r="CA21" s="1260"/>
      <c r="CB21" s="1260"/>
      <c r="CC21" s="1260"/>
      <c r="CD21" s="1262"/>
      <c r="CE21" s="1260"/>
      <c r="CF21" s="1260"/>
      <c r="CG21" s="1260"/>
      <c r="CH21" s="1260"/>
      <c r="CI21" s="1260"/>
      <c r="CJ21" s="1260"/>
      <c r="CK21" s="1260"/>
      <c r="CL21" s="1260"/>
      <c r="CM21" s="1260"/>
      <c r="CN21" s="1260"/>
      <c r="CO21" s="1260"/>
      <c r="CP21" s="1262"/>
      <c r="CQ21" s="1260"/>
      <c r="CR21" s="1260"/>
      <c r="CS21" s="1260"/>
      <c r="CT21" s="1260"/>
      <c r="CU21" s="1260"/>
      <c r="CV21" s="1260"/>
      <c r="CW21" s="1260"/>
      <c r="CX21" s="1260"/>
      <c r="CY21" s="1260"/>
      <c r="CZ21" s="1260"/>
      <c r="DA21" s="1260"/>
      <c r="DB21" s="1262"/>
      <c r="DC21" s="1260"/>
      <c r="DD21" s="1259"/>
      <c r="DE21" s="1209"/>
    </row>
    <row r="22" spans="1:109" ht="17.25" customHeight="1" x14ac:dyDescent="0.2">
      <c r="B22" s="1210"/>
    </row>
    <row r="23" spans="1:109" ht="13.2" x14ac:dyDescent="0.2">
      <c r="B23" s="1210"/>
    </row>
    <row r="24" spans="1:109" ht="13.2" x14ac:dyDescent="0.2">
      <c r="B24" s="1210"/>
    </row>
    <row r="25" spans="1:109" ht="13.2" x14ac:dyDescent="0.2">
      <c r="B25" s="1210"/>
    </row>
    <row r="26" spans="1:109" ht="13.2" x14ac:dyDescent="0.2">
      <c r="B26" s="1210"/>
    </row>
    <row r="27" spans="1:109" ht="13.2" x14ac:dyDescent="0.2">
      <c r="B27" s="1210"/>
    </row>
    <row r="28" spans="1:109" ht="13.2" x14ac:dyDescent="0.2">
      <c r="B28" s="1210"/>
    </row>
    <row r="29" spans="1:109" ht="13.2" x14ac:dyDescent="0.2">
      <c r="B29" s="1210"/>
    </row>
    <row r="30" spans="1:109" ht="13.2" x14ac:dyDescent="0.2">
      <c r="B30" s="1210"/>
    </row>
    <row r="31" spans="1:109" ht="13.2" x14ac:dyDescent="0.2">
      <c r="B31" s="1210"/>
    </row>
    <row r="32" spans="1:109" ht="13.2" x14ac:dyDescent="0.2">
      <c r="B32" s="1210"/>
    </row>
    <row r="33" spans="2:109" ht="13.2" x14ac:dyDescent="0.2">
      <c r="B33" s="1210"/>
    </row>
    <row r="34" spans="2:109" ht="13.2" x14ac:dyDescent="0.2">
      <c r="B34" s="1210"/>
    </row>
    <row r="35" spans="2:109" ht="13.2" x14ac:dyDescent="0.2">
      <c r="B35" s="1210"/>
    </row>
    <row r="36" spans="2:109" ht="13.2" x14ac:dyDescent="0.2">
      <c r="B36" s="1210"/>
    </row>
    <row r="37" spans="2:109" ht="13.2" x14ac:dyDescent="0.2">
      <c r="B37" s="1210"/>
    </row>
    <row r="38" spans="2:109" ht="13.2" x14ac:dyDescent="0.2">
      <c r="B38" s="1210"/>
    </row>
    <row r="39" spans="2:109" ht="13.2" x14ac:dyDescent="0.2">
      <c r="B39" s="1214"/>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c r="AF39" s="1213"/>
      <c r="AG39" s="1213"/>
      <c r="AH39" s="1213"/>
      <c r="AI39" s="1213"/>
      <c r="AJ39" s="1213"/>
      <c r="AK39" s="1213"/>
      <c r="AL39" s="1213"/>
      <c r="AM39" s="1213"/>
      <c r="AN39" s="1213"/>
      <c r="AO39" s="1213"/>
      <c r="AP39" s="1213"/>
      <c r="AQ39" s="1213"/>
      <c r="AR39" s="1213"/>
      <c r="AS39" s="1213"/>
      <c r="AT39" s="1213"/>
      <c r="AU39" s="1213"/>
      <c r="AV39" s="1213"/>
      <c r="AW39" s="1213"/>
      <c r="AX39" s="1213"/>
      <c r="AY39" s="1213"/>
      <c r="AZ39" s="1213"/>
      <c r="BA39" s="1213"/>
      <c r="BB39" s="1213"/>
      <c r="BC39" s="1213"/>
      <c r="BD39" s="1213"/>
      <c r="BE39" s="1213"/>
      <c r="BF39" s="1213"/>
      <c r="BG39" s="1213"/>
      <c r="BH39" s="1213"/>
      <c r="BI39" s="1213"/>
      <c r="BJ39" s="1213"/>
      <c r="BK39" s="1213"/>
      <c r="BL39" s="1213"/>
      <c r="BM39" s="1213"/>
      <c r="BN39" s="1213"/>
      <c r="BO39" s="1213"/>
      <c r="BP39" s="1213"/>
      <c r="BQ39" s="1213"/>
      <c r="BR39" s="1213"/>
      <c r="BS39" s="1213"/>
      <c r="BT39" s="1213"/>
      <c r="BU39" s="1213"/>
      <c r="BV39" s="1213"/>
      <c r="BW39" s="1213"/>
      <c r="BX39" s="1213"/>
      <c r="BY39" s="1213"/>
      <c r="BZ39" s="1213"/>
      <c r="CA39" s="1213"/>
      <c r="CB39" s="1213"/>
      <c r="CC39" s="1213"/>
      <c r="CD39" s="1213"/>
      <c r="CE39" s="1213"/>
      <c r="CF39" s="1213"/>
      <c r="CG39" s="1213"/>
      <c r="CH39" s="1213"/>
      <c r="CI39" s="1213"/>
      <c r="CJ39" s="1213"/>
      <c r="CK39" s="1213"/>
      <c r="CL39" s="1213"/>
      <c r="CM39" s="1213"/>
      <c r="CN39" s="1213"/>
      <c r="CO39" s="1213"/>
      <c r="CP39" s="1213"/>
      <c r="CQ39" s="1213"/>
      <c r="CR39" s="1213"/>
      <c r="CS39" s="1213"/>
      <c r="CT39" s="1213"/>
      <c r="CU39" s="1213"/>
      <c r="CV39" s="1213"/>
      <c r="CW39" s="1213"/>
      <c r="CX39" s="1213"/>
      <c r="CY39" s="1213"/>
      <c r="CZ39" s="1213"/>
      <c r="DA39" s="1213"/>
      <c r="DB39" s="1213"/>
      <c r="DC39" s="1213"/>
      <c r="DD39" s="1212"/>
    </row>
    <row r="40" spans="2:109" ht="13.2" x14ac:dyDescent="0.2">
      <c r="B40" s="1250"/>
      <c r="DD40" s="1250"/>
      <c r="DE40" s="1209"/>
    </row>
    <row r="41" spans="2:109" ht="16.2" x14ac:dyDescent="0.2">
      <c r="B41" s="1261" t="s">
        <v>607</v>
      </c>
      <c r="C41" s="1260"/>
      <c r="D41" s="1260"/>
      <c r="E41" s="1260"/>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1260"/>
      <c r="AH41" s="1260"/>
      <c r="AI41" s="1260"/>
      <c r="AJ41" s="1260"/>
      <c r="AK41" s="1260"/>
      <c r="AL41" s="1260"/>
      <c r="AM41" s="1260"/>
      <c r="AN41" s="1260"/>
      <c r="AO41" s="1260"/>
      <c r="AP41" s="1260"/>
      <c r="AQ41" s="1260"/>
      <c r="AR41" s="1260"/>
      <c r="AS41" s="1260"/>
      <c r="AT41" s="1260"/>
      <c r="AU41" s="1260"/>
      <c r="AV41" s="1260"/>
      <c r="AW41" s="1260"/>
      <c r="AX41" s="1260"/>
      <c r="AY41" s="1260"/>
      <c r="AZ41" s="1260"/>
      <c r="BA41" s="1260"/>
      <c r="BB41" s="1260"/>
      <c r="BC41" s="1260"/>
      <c r="BD41" s="1260"/>
      <c r="BE41" s="1260"/>
      <c r="BF41" s="1260"/>
      <c r="BG41" s="1260"/>
      <c r="BH41" s="1260"/>
      <c r="BI41" s="1260"/>
      <c r="BJ41" s="1260"/>
      <c r="BK41" s="1260"/>
      <c r="BL41" s="1260"/>
      <c r="BM41" s="1260"/>
      <c r="BN41" s="1260"/>
      <c r="BO41" s="1260"/>
      <c r="BP41" s="1260"/>
      <c r="BQ41" s="1260"/>
      <c r="BR41" s="1260"/>
      <c r="BS41" s="1260"/>
      <c r="BT41" s="1260"/>
      <c r="BU41" s="1260"/>
      <c r="BV41" s="1260"/>
      <c r="BW41" s="1260"/>
      <c r="BX41" s="1260"/>
      <c r="BY41" s="1260"/>
      <c r="BZ41" s="1260"/>
      <c r="CA41" s="1260"/>
      <c r="CB41" s="1260"/>
      <c r="CC41" s="1260"/>
      <c r="CD41" s="1260"/>
      <c r="CE41" s="1260"/>
      <c r="CF41" s="1260"/>
      <c r="CG41" s="1260"/>
      <c r="CH41" s="1260"/>
      <c r="CI41" s="1260"/>
      <c r="CJ41" s="1260"/>
      <c r="CK41" s="1260"/>
      <c r="CL41" s="1260"/>
      <c r="CM41" s="1260"/>
      <c r="CN41" s="1260"/>
      <c r="CO41" s="1260"/>
      <c r="CP41" s="1260"/>
      <c r="CQ41" s="1260"/>
      <c r="CR41" s="1260"/>
      <c r="CS41" s="1260"/>
      <c r="CT41" s="1260"/>
      <c r="CU41" s="1260"/>
      <c r="CV41" s="1260"/>
      <c r="CW41" s="1260"/>
      <c r="CX41" s="1260"/>
      <c r="CY41" s="1260"/>
      <c r="CZ41" s="1260"/>
      <c r="DA41" s="1260"/>
      <c r="DB41" s="1260"/>
      <c r="DC41" s="1260"/>
      <c r="DD41" s="1259"/>
    </row>
    <row r="42" spans="2:109" ht="13.2" x14ac:dyDescent="0.2">
      <c r="B42" s="1210"/>
      <c r="G42" s="1246"/>
      <c r="I42" s="1245"/>
      <c r="J42" s="1245"/>
      <c r="K42" s="1245"/>
      <c r="AM42" s="1246"/>
      <c r="AN42" s="1246" t="s">
        <v>603</v>
      </c>
      <c r="AP42" s="1245"/>
      <c r="AQ42" s="1245"/>
      <c r="AR42" s="1245"/>
      <c r="AY42" s="1246"/>
      <c r="BA42" s="1245"/>
      <c r="BB42" s="1245"/>
      <c r="BC42" s="1245"/>
      <c r="BK42" s="1246"/>
      <c r="BM42" s="1245"/>
      <c r="BN42" s="1245"/>
      <c r="BO42" s="1245"/>
      <c r="BW42" s="1246"/>
      <c r="BY42" s="1245"/>
      <c r="BZ42" s="1245"/>
      <c r="CA42" s="1245"/>
      <c r="CI42" s="1246"/>
      <c r="CK42" s="1245"/>
      <c r="CL42" s="1245"/>
      <c r="CM42" s="1245"/>
      <c r="CU42" s="1246"/>
      <c r="CW42" s="1245"/>
      <c r="CX42" s="1245"/>
      <c r="CY42" s="1245"/>
    </row>
    <row r="43" spans="2:109" ht="13.5" customHeight="1" x14ac:dyDescent="0.2">
      <c r="B43" s="1210"/>
      <c r="AN43" s="1244" t="s">
        <v>606</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2"/>
    </row>
    <row r="44" spans="2:109" ht="13.2" x14ac:dyDescent="0.2">
      <c r="B44" s="1210"/>
      <c r="AN44" s="1241"/>
      <c r="AO44" s="1240"/>
      <c r="AP44" s="1240"/>
      <c r="AQ44" s="1240"/>
      <c r="AR44" s="1240"/>
      <c r="AS44" s="1240"/>
      <c r="AT44" s="1240"/>
      <c r="AU44" s="1240"/>
      <c r="AV44" s="1240"/>
      <c r="AW44" s="1240"/>
      <c r="AX44" s="1240"/>
      <c r="AY44" s="1240"/>
      <c r="AZ44" s="1240"/>
      <c r="BA44" s="1240"/>
      <c r="BB44" s="1240"/>
      <c r="BC44" s="1240"/>
      <c r="BD44" s="1240"/>
      <c r="BE44" s="1240"/>
      <c r="BF44" s="1240"/>
      <c r="BG44" s="1240"/>
      <c r="BH44" s="1240"/>
      <c r="BI44" s="1240"/>
      <c r="BJ44" s="1240"/>
      <c r="BK44" s="1240"/>
      <c r="BL44" s="1240"/>
      <c r="BM44" s="1240"/>
      <c r="BN44" s="1240"/>
      <c r="BO44" s="1240"/>
      <c r="BP44" s="1240"/>
      <c r="BQ44" s="1240"/>
      <c r="BR44" s="1240"/>
      <c r="BS44" s="1240"/>
      <c r="BT44" s="1240"/>
      <c r="BU44" s="1240"/>
      <c r="BV44" s="1240"/>
      <c r="BW44" s="1240"/>
      <c r="BX44" s="1240"/>
      <c r="BY44" s="1240"/>
      <c r="BZ44" s="1240"/>
      <c r="CA44" s="1240"/>
      <c r="CB44" s="1240"/>
      <c r="CC44" s="1240"/>
      <c r="CD44" s="1240"/>
      <c r="CE44" s="1240"/>
      <c r="CF44" s="1240"/>
      <c r="CG44" s="1240"/>
      <c r="CH44" s="1240"/>
      <c r="CI44" s="1240"/>
      <c r="CJ44" s="1240"/>
      <c r="CK44" s="1240"/>
      <c r="CL44" s="1240"/>
      <c r="CM44" s="1240"/>
      <c r="CN44" s="1240"/>
      <c r="CO44" s="1240"/>
      <c r="CP44" s="1240"/>
      <c r="CQ44" s="1240"/>
      <c r="CR44" s="1240"/>
      <c r="CS44" s="1240"/>
      <c r="CT44" s="1240"/>
      <c r="CU44" s="1240"/>
      <c r="CV44" s="1240"/>
      <c r="CW44" s="1240"/>
      <c r="CX44" s="1240"/>
      <c r="CY44" s="1240"/>
      <c r="CZ44" s="1240"/>
      <c r="DA44" s="1240"/>
      <c r="DB44" s="1240"/>
      <c r="DC44" s="1239"/>
    </row>
    <row r="45" spans="2:109" ht="13.2" x14ac:dyDescent="0.2">
      <c r="B45" s="1210"/>
      <c r="AN45" s="1241"/>
      <c r="AO45" s="1240"/>
      <c r="AP45" s="1240"/>
      <c r="AQ45" s="1240"/>
      <c r="AR45" s="1240"/>
      <c r="AS45" s="1240"/>
      <c r="AT45" s="1240"/>
      <c r="AU45" s="1240"/>
      <c r="AV45" s="1240"/>
      <c r="AW45" s="1240"/>
      <c r="AX45" s="1240"/>
      <c r="AY45" s="1240"/>
      <c r="AZ45" s="1240"/>
      <c r="BA45" s="1240"/>
      <c r="BB45" s="1240"/>
      <c r="BC45" s="1240"/>
      <c r="BD45" s="1240"/>
      <c r="BE45" s="1240"/>
      <c r="BF45" s="1240"/>
      <c r="BG45" s="1240"/>
      <c r="BH45" s="1240"/>
      <c r="BI45" s="1240"/>
      <c r="BJ45" s="1240"/>
      <c r="BK45" s="1240"/>
      <c r="BL45" s="1240"/>
      <c r="BM45" s="1240"/>
      <c r="BN45" s="1240"/>
      <c r="BO45" s="1240"/>
      <c r="BP45" s="1240"/>
      <c r="BQ45" s="1240"/>
      <c r="BR45" s="1240"/>
      <c r="BS45" s="1240"/>
      <c r="BT45" s="1240"/>
      <c r="BU45" s="1240"/>
      <c r="BV45" s="1240"/>
      <c r="BW45" s="1240"/>
      <c r="BX45" s="1240"/>
      <c r="BY45" s="1240"/>
      <c r="BZ45" s="1240"/>
      <c r="CA45" s="1240"/>
      <c r="CB45" s="1240"/>
      <c r="CC45" s="1240"/>
      <c r="CD45" s="1240"/>
      <c r="CE45" s="1240"/>
      <c r="CF45" s="1240"/>
      <c r="CG45" s="1240"/>
      <c r="CH45" s="1240"/>
      <c r="CI45" s="1240"/>
      <c r="CJ45" s="1240"/>
      <c r="CK45" s="1240"/>
      <c r="CL45" s="1240"/>
      <c r="CM45" s="1240"/>
      <c r="CN45" s="1240"/>
      <c r="CO45" s="1240"/>
      <c r="CP45" s="1240"/>
      <c r="CQ45" s="1240"/>
      <c r="CR45" s="1240"/>
      <c r="CS45" s="1240"/>
      <c r="CT45" s="1240"/>
      <c r="CU45" s="1240"/>
      <c r="CV45" s="1240"/>
      <c r="CW45" s="1240"/>
      <c r="CX45" s="1240"/>
      <c r="CY45" s="1240"/>
      <c r="CZ45" s="1240"/>
      <c r="DA45" s="1240"/>
      <c r="DB45" s="1240"/>
      <c r="DC45" s="1239"/>
    </row>
    <row r="46" spans="2:109" ht="13.2" x14ac:dyDescent="0.2">
      <c r="B46" s="1210"/>
      <c r="AN46" s="1241"/>
      <c r="AO46" s="1240"/>
      <c r="AP46" s="1240"/>
      <c r="AQ46" s="1240"/>
      <c r="AR46" s="1240"/>
      <c r="AS46" s="1240"/>
      <c r="AT46" s="1240"/>
      <c r="AU46" s="1240"/>
      <c r="AV46" s="1240"/>
      <c r="AW46" s="1240"/>
      <c r="AX46" s="1240"/>
      <c r="AY46" s="1240"/>
      <c r="AZ46" s="1240"/>
      <c r="BA46" s="1240"/>
      <c r="BB46" s="1240"/>
      <c r="BC46" s="1240"/>
      <c r="BD46" s="1240"/>
      <c r="BE46" s="1240"/>
      <c r="BF46" s="1240"/>
      <c r="BG46" s="1240"/>
      <c r="BH46" s="1240"/>
      <c r="BI46" s="1240"/>
      <c r="BJ46" s="1240"/>
      <c r="BK46" s="1240"/>
      <c r="BL46" s="1240"/>
      <c r="BM46" s="1240"/>
      <c r="BN46" s="1240"/>
      <c r="BO46" s="1240"/>
      <c r="BP46" s="1240"/>
      <c r="BQ46" s="1240"/>
      <c r="BR46" s="1240"/>
      <c r="BS46" s="1240"/>
      <c r="BT46" s="1240"/>
      <c r="BU46" s="1240"/>
      <c r="BV46" s="1240"/>
      <c r="BW46" s="1240"/>
      <c r="BX46" s="1240"/>
      <c r="BY46" s="1240"/>
      <c r="BZ46" s="1240"/>
      <c r="CA46" s="1240"/>
      <c r="CB46" s="1240"/>
      <c r="CC46" s="1240"/>
      <c r="CD46" s="1240"/>
      <c r="CE46" s="1240"/>
      <c r="CF46" s="1240"/>
      <c r="CG46" s="1240"/>
      <c r="CH46" s="1240"/>
      <c r="CI46" s="1240"/>
      <c r="CJ46" s="1240"/>
      <c r="CK46" s="1240"/>
      <c r="CL46" s="1240"/>
      <c r="CM46" s="1240"/>
      <c r="CN46" s="1240"/>
      <c r="CO46" s="1240"/>
      <c r="CP46" s="1240"/>
      <c r="CQ46" s="1240"/>
      <c r="CR46" s="1240"/>
      <c r="CS46" s="1240"/>
      <c r="CT46" s="1240"/>
      <c r="CU46" s="1240"/>
      <c r="CV46" s="1240"/>
      <c r="CW46" s="1240"/>
      <c r="CX46" s="1240"/>
      <c r="CY46" s="1240"/>
      <c r="CZ46" s="1240"/>
      <c r="DA46" s="1240"/>
      <c r="DB46" s="1240"/>
      <c r="DC46" s="1239"/>
    </row>
    <row r="47" spans="2:109" ht="13.2" x14ac:dyDescent="0.2">
      <c r="B47" s="1210"/>
      <c r="AN47" s="1238"/>
      <c r="AO47" s="1237"/>
      <c r="AP47" s="1237"/>
      <c r="AQ47" s="1237"/>
      <c r="AR47" s="1237"/>
      <c r="AS47" s="1237"/>
      <c r="AT47" s="1237"/>
      <c r="AU47" s="1237"/>
      <c r="AV47" s="1237"/>
      <c r="AW47" s="1237"/>
      <c r="AX47" s="1237"/>
      <c r="AY47" s="1237"/>
      <c r="AZ47" s="1237"/>
      <c r="BA47" s="1237"/>
      <c r="BB47" s="1237"/>
      <c r="BC47" s="1237"/>
      <c r="BD47" s="1237"/>
      <c r="BE47" s="1237"/>
      <c r="BF47" s="1237"/>
      <c r="BG47" s="1237"/>
      <c r="BH47" s="1237"/>
      <c r="BI47" s="1237"/>
      <c r="BJ47" s="1237"/>
      <c r="BK47" s="1237"/>
      <c r="BL47" s="1237"/>
      <c r="BM47" s="1237"/>
      <c r="BN47" s="1237"/>
      <c r="BO47" s="1237"/>
      <c r="BP47" s="1237"/>
      <c r="BQ47" s="1237"/>
      <c r="BR47" s="1237"/>
      <c r="BS47" s="1237"/>
      <c r="BT47" s="1237"/>
      <c r="BU47" s="1237"/>
      <c r="BV47" s="1237"/>
      <c r="BW47" s="1237"/>
      <c r="BX47" s="1237"/>
      <c r="BY47" s="1237"/>
      <c r="BZ47" s="1237"/>
      <c r="CA47" s="1237"/>
      <c r="CB47" s="1237"/>
      <c r="CC47" s="1237"/>
      <c r="CD47" s="1237"/>
      <c r="CE47" s="1237"/>
      <c r="CF47" s="1237"/>
      <c r="CG47" s="1237"/>
      <c r="CH47" s="1237"/>
      <c r="CI47" s="1237"/>
      <c r="CJ47" s="1237"/>
      <c r="CK47" s="1237"/>
      <c r="CL47" s="1237"/>
      <c r="CM47" s="1237"/>
      <c r="CN47" s="1237"/>
      <c r="CO47" s="1237"/>
      <c r="CP47" s="1237"/>
      <c r="CQ47" s="1237"/>
      <c r="CR47" s="1237"/>
      <c r="CS47" s="1237"/>
      <c r="CT47" s="1237"/>
      <c r="CU47" s="1237"/>
      <c r="CV47" s="1237"/>
      <c r="CW47" s="1237"/>
      <c r="CX47" s="1237"/>
      <c r="CY47" s="1237"/>
      <c r="CZ47" s="1237"/>
      <c r="DA47" s="1237"/>
      <c r="DB47" s="1237"/>
      <c r="DC47" s="1236"/>
    </row>
    <row r="48" spans="2:109" ht="13.2" x14ac:dyDescent="0.2">
      <c r="B48" s="1210"/>
      <c r="H48" s="1223"/>
      <c r="I48" s="1223"/>
      <c r="J48" s="1223"/>
      <c r="AN48" s="1223"/>
      <c r="AO48" s="1223"/>
      <c r="AP48" s="1223"/>
      <c r="AZ48" s="1223"/>
      <c r="BA48" s="1223"/>
      <c r="BB48" s="1223"/>
      <c r="BL48" s="1223"/>
      <c r="BM48" s="1223"/>
      <c r="BN48" s="1223"/>
      <c r="BX48" s="1223"/>
      <c r="BY48" s="1223"/>
      <c r="BZ48" s="1223"/>
      <c r="CJ48" s="1223"/>
      <c r="CK48" s="1223"/>
      <c r="CL48" s="1223"/>
      <c r="CV48" s="1223"/>
      <c r="CW48" s="1223"/>
      <c r="CX48" s="1223"/>
    </row>
    <row r="49" spans="1:109" ht="13.2" x14ac:dyDescent="0.2">
      <c r="B49" s="1210"/>
      <c r="AN49" s="1209" t="s">
        <v>601</v>
      </c>
    </row>
    <row r="50" spans="1:109" ht="13.2" x14ac:dyDescent="0.2">
      <c r="B50" s="1210"/>
      <c r="G50" s="1221"/>
      <c r="H50" s="1221"/>
      <c r="I50" s="1221"/>
      <c r="J50" s="1221"/>
      <c r="K50" s="1230"/>
      <c r="L50" s="1230"/>
      <c r="M50" s="1229"/>
      <c r="N50" s="1229"/>
      <c r="AN50" s="1228"/>
      <c r="AO50" s="1227"/>
      <c r="AP50" s="1227"/>
      <c r="AQ50" s="1227"/>
      <c r="AR50" s="1227"/>
      <c r="AS50" s="1227"/>
      <c r="AT50" s="1227"/>
      <c r="AU50" s="1227"/>
      <c r="AV50" s="1227"/>
      <c r="AW50" s="1227"/>
      <c r="AX50" s="1227"/>
      <c r="AY50" s="1227"/>
      <c r="AZ50" s="1227"/>
      <c r="BA50" s="1227"/>
      <c r="BB50" s="1227"/>
      <c r="BC50" s="1227"/>
      <c r="BD50" s="1227"/>
      <c r="BE50" s="1227"/>
      <c r="BF50" s="1227"/>
      <c r="BG50" s="1227"/>
      <c r="BH50" s="1227"/>
      <c r="BI50" s="1227"/>
      <c r="BJ50" s="1227"/>
      <c r="BK50" s="1227"/>
      <c r="BL50" s="1227"/>
      <c r="BM50" s="1227"/>
      <c r="BN50" s="1227"/>
      <c r="BO50" s="1226"/>
      <c r="BP50" s="1218" t="s">
        <v>556</v>
      </c>
      <c r="BQ50" s="1218"/>
      <c r="BR50" s="1218"/>
      <c r="BS50" s="1218"/>
      <c r="BT50" s="1218"/>
      <c r="BU50" s="1218"/>
      <c r="BV50" s="1218"/>
      <c r="BW50" s="1218"/>
      <c r="BX50" s="1218" t="s">
        <v>557</v>
      </c>
      <c r="BY50" s="1218"/>
      <c r="BZ50" s="1218"/>
      <c r="CA50" s="1218"/>
      <c r="CB50" s="1218"/>
      <c r="CC50" s="1218"/>
      <c r="CD50" s="1218"/>
      <c r="CE50" s="1218"/>
      <c r="CF50" s="1218" t="s">
        <v>558</v>
      </c>
      <c r="CG50" s="1218"/>
      <c r="CH50" s="1218"/>
      <c r="CI50" s="1218"/>
      <c r="CJ50" s="1218"/>
      <c r="CK50" s="1218"/>
      <c r="CL50" s="1218"/>
      <c r="CM50" s="1218"/>
      <c r="CN50" s="1218" t="s">
        <v>559</v>
      </c>
      <c r="CO50" s="1218"/>
      <c r="CP50" s="1218"/>
      <c r="CQ50" s="1218"/>
      <c r="CR50" s="1218"/>
      <c r="CS50" s="1218"/>
      <c r="CT50" s="1218"/>
      <c r="CU50" s="1218"/>
      <c r="CV50" s="1218" t="s">
        <v>560</v>
      </c>
      <c r="CW50" s="1218"/>
      <c r="CX50" s="1218"/>
      <c r="CY50" s="1218"/>
      <c r="CZ50" s="1218"/>
      <c r="DA50" s="1218"/>
      <c r="DB50" s="1218"/>
      <c r="DC50" s="1218"/>
    </row>
    <row r="51" spans="1:109" ht="13.5" customHeight="1" x14ac:dyDescent="0.2">
      <c r="B51" s="1210"/>
      <c r="G51" s="1225"/>
      <c r="H51" s="1225"/>
      <c r="I51" s="1258"/>
      <c r="J51" s="1258"/>
      <c r="K51" s="1224"/>
      <c r="L51" s="1224"/>
      <c r="M51" s="1224"/>
      <c r="N51" s="1224"/>
      <c r="AM51" s="1223"/>
      <c r="AN51" s="1217" t="s">
        <v>600</v>
      </c>
      <c r="AO51" s="1217"/>
      <c r="AP51" s="1217"/>
      <c r="AQ51" s="1217"/>
      <c r="AR51" s="1217"/>
      <c r="AS51" s="1217"/>
      <c r="AT51" s="1217"/>
      <c r="AU51" s="1217"/>
      <c r="AV51" s="1217"/>
      <c r="AW51" s="1217"/>
      <c r="AX51" s="1217"/>
      <c r="AY51" s="1217"/>
      <c r="AZ51" s="1217"/>
      <c r="BA51" s="1217"/>
      <c r="BB51" s="1217" t="s">
        <v>598</v>
      </c>
      <c r="BC51" s="1217"/>
      <c r="BD51" s="1217"/>
      <c r="BE51" s="1217"/>
      <c r="BF51" s="1217"/>
      <c r="BG51" s="1217"/>
      <c r="BH51" s="1217"/>
      <c r="BI51" s="1217"/>
      <c r="BJ51" s="1217"/>
      <c r="BK51" s="1217"/>
      <c r="BL51" s="1217"/>
      <c r="BM51" s="1217"/>
      <c r="BN51" s="1217"/>
      <c r="BO51" s="1217"/>
      <c r="BP51" s="1216">
        <v>26.1</v>
      </c>
      <c r="BQ51" s="1216"/>
      <c r="BR51" s="1216"/>
      <c r="BS51" s="1216"/>
      <c r="BT51" s="1216"/>
      <c r="BU51" s="1216"/>
      <c r="BV51" s="1216"/>
      <c r="BW51" s="1216"/>
      <c r="BX51" s="1216">
        <v>5.4</v>
      </c>
      <c r="BY51" s="1216"/>
      <c r="BZ51" s="1216"/>
      <c r="CA51" s="1216"/>
      <c r="CB51" s="1216"/>
      <c r="CC51" s="1216"/>
      <c r="CD51" s="1216"/>
      <c r="CE51" s="1216"/>
      <c r="CF51" s="1216">
        <v>2</v>
      </c>
      <c r="CG51" s="1216"/>
      <c r="CH51" s="1216"/>
      <c r="CI51" s="1216"/>
      <c r="CJ51" s="1216"/>
      <c r="CK51" s="1216"/>
      <c r="CL51" s="1216"/>
      <c r="CM51" s="1216"/>
      <c r="CN51" s="1216">
        <v>15.1</v>
      </c>
      <c r="CO51" s="1216"/>
      <c r="CP51" s="1216"/>
      <c r="CQ51" s="1216"/>
      <c r="CR51" s="1216"/>
      <c r="CS51" s="1216"/>
      <c r="CT51" s="1216"/>
      <c r="CU51" s="1216"/>
      <c r="CV51" s="1216">
        <v>22.9</v>
      </c>
      <c r="CW51" s="1216"/>
      <c r="CX51" s="1216"/>
      <c r="CY51" s="1216"/>
      <c r="CZ51" s="1216"/>
      <c r="DA51" s="1216"/>
      <c r="DB51" s="1216"/>
      <c r="DC51" s="1216"/>
    </row>
    <row r="52" spans="1:109" ht="13.2" x14ac:dyDescent="0.2">
      <c r="B52" s="1210"/>
      <c r="G52" s="1225"/>
      <c r="H52" s="1225"/>
      <c r="I52" s="1258"/>
      <c r="J52" s="1258"/>
      <c r="K52" s="1224"/>
      <c r="L52" s="1224"/>
      <c r="M52" s="1224"/>
      <c r="N52" s="1224"/>
      <c r="AM52" s="1223"/>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ht="13.2" x14ac:dyDescent="0.2">
      <c r="A53" s="1245"/>
      <c r="B53" s="1210"/>
      <c r="G53" s="1225"/>
      <c r="H53" s="1225"/>
      <c r="I53" s="1221"/>
      <c r="J53" s="1221"/>
      <c r="K53" s="1224"/>
      <c r="L53" s="1224"/>
      <c r="M53" s="1224"/>
      <c r="N53" s="1224"/>
      <c r="AM53" s="1223"/>
      <c r="AN53" s="1217"/>
      <c r="AO53" s="1217"/>
      <c r="AP53" s="1217"/>
      <c r="AQ53" s="1217"/>
      <c r="AR53" s="1217"/>
      <c r="AS53" s="1217"/>
      <c r="AT53" s="1217"/>
      <c r="AU53" s="1217"/>
      <c r="AV53" s="1217"/>
      <c r="AW53" s="1217"/>
      <c r="AX53" s="1217"/>
      <c r="AY53" s="1217"/>
      <c r="AZ53" s="1217"/>
      <c r="BA53" s="1217"/>
      <c r="BB53" s="1217" t="s">
        <v>605</v>
      </c>
      <c r="BC53" s="1217"/>
      <c r="BD53" s="1217"/>
      <c r="BE53" s="1217"/>
      <c r="BF53" s="1217"/>
      <c r="BG53" s="1217"/>
      <c r="BH53" s="1217"/>
      <c r="BI53" s="1217"/>
      <c r="BJ53" s="1217"/>
      <c r="BK53" s="1217"/>
      <c r="BL53" s="1217"/>
      <c r="BM53" s="1217"/>
      <c r="BN53" s="1217"/>
      <c r="BO53" s="1217"/>
      <c r="BP53" s="1216">
        <v>56.5</v>
      </c>
      <c r="BQ53" s="1216"/>
      <c r="BR53" s="1216"/>
      <c r="BS53" s="1216"/>
      <c r="BT53" s="1216"/>
      <c r="BU53" s="1216"/>
      <c r="BV53" s="1216"/>
      <c r="BW53" s="1216"/>
      <c r="BX53" s="1216">
        <v>57.2</v>
      </c>
      <c r="BY53" s="1216"/>
      <c r="BZ53" s="1216"/>
      <c r="CA53" s="1216"/>
      <c r="CB53" s="1216"/>
      <c r="CC53" s="1216"/>
      <c r="CD53" s="1216"/>
      <c r="CE53" s="1216"/>
      <c r="CF53" s="1216">
        <v>57.6</v>
      </c>
      <c r="CG53" s="1216"/>
      <c r="CH53" s="1216"/>
      <c r="CI53" s="1216"/>
      <c r="CJ53" s="1216"/>
      <c r="CK53" s="1216"/>
      <c r="CL53" s="1216"/>
      <c r="CM53" s="1216"/>
      <c r="CN53" s="1216">
        <v>55.2</v>
      </c>
      <c r="CO53" s="1216"/>
      <c r="CP53" s="1216"/>
      <c r="CQ53" s="1216"/>
      <c r="CR53" s="1216"/>
      <c r="CS53" s="1216"/>
      <c r="CT53" s="1216"/>
      <c r="CU53" s="1216"/>
      <c r="CV53" s="1216">
        <v>55.5</v>
      </c>
      <c r="CW53" s="1216"/>
      <c r="CX53" s="1216"/>
      <c r="CY53" s="1216"/>
      <c r="CZ53" s="1216"/>
      <c r="DA53" s="1216"/>
      <c r="DB53" s="1216"/>
      <c r="DC53" s="1216"/>
    </row>
    <row r="54" spans="1:109" ht="13.2" x14ac:dyDescent="0.2">
      <c r="A54" s="1245"/>
      <c r="B54" s="1210"/>
      <c r="G54" s="1225"/>
      <c r="H54" s="1225"/>
      <c r="I54" s="1221"/>
      <c r="J54" s="1221"/>
      <c r="K54" s="1224"/>
      <c r="L54" s="1224"/>
      <c r="M54" s="1224"/>
      <c r="N54" s="1224"/>
      <c r="AM54" s="1223"/>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ht="13.2" x14ac:dyDescent="0.2">
      <c r="A55" s="1245"/>
      <c r="B55" s="1210"/>
      <c r="G55" s="1221"/>
      <c r="H55" s="1221"/>
      <c r="I55" s="1221"/>
      <c r="J55" s="1221"/>
      <c r="K55" s="1224"/>
      <c r="L55" s="1224"/>
      <c r="M55" s="1224"/>
      <c r="N55" s="1224"/>
      <c r="AN55" s="1218" t="s">
        <v>599</v>
      </c>
      <c r="AO55" s="1218"/>
      <c r="AP55" s="1218"/>
      <c r="AQ55" s="1218"/>
      <c r="AR55" s="1218"/>
      <c r="AS55" s="1218"/>
      <c r="AT55" s="1218"/>
      <c r="AU55" s="1218"/>
      <c r="AV55" s="1218"/>
      <c r="AW55" s="1218"/>
      <c r="AX55" s="1218"/>
      <c r="AY55" s="1218"/>
      <c r="AZ55" s="1218"/>
      <c r="BA55" s="1218"/>
      <c r="BB55" s="1217" t="s">
        <v>598</v>
      </c>
      <c r="BC55" s="1217"/>
      <c r="BD55" s="1217"/>
      <c r="BE55" s="1217"/>
      <c r="BF55" s="1217"/>
      <c r="BG55" s="1217"/>
      <c r="BH55" s="1217"/>
      <c r="BI55" s="1217"/>
      <c r="BJ55" s="1217"/>
      <c r="BK55" s="1217"/>
      <c r="BL55" s="1217"/>
      <c r="BM55" s="1217"/>
      <c r="BN55" s="1217"/>
      <c r="BO55" s="1217"/>
      <c r="BP55" s="1216">
        <v>30.2</v>
      </c>
      <c r="BQ55" s="1216"/>
      <c r="BR55" s="1216"/>
      <c r="BS55" s="1216"/>
      <c r="BT55" s="1216"/>
      <c r="BU55" s="1216"/>
      <c r="BV55" s="1216"/>
      <c r="BW55" s="1216"/>
      <c r="BX55" s="1216">
        <v>25.4</v>
      </c>
      <c r="BY55" s="1216"/>
      <c r="BZ55" s="1216"/>
      <c r="CA55" s="1216"/>
      <c r="CB55" s="1216"/>
      <c r="CC55" s="1216"/>
      <c r="CD55" s="1216"/>
      <c r="CE55" s="1216"/>
      <c r="CF55" s="1216">
        <v>23</v>
      </c>
      <c r="CG55" s="1216"/>
      <c r="CH55" s="1216"/>
      <c r="CI55" s="1216"/>
      <c r="CJ55" s="1216"/>
      <c r="CK55" s="1216"/>
      <c r="CL55" s="1216"/>
      <c r="CM55" s="1216"/>
      <c r="CN55" s="1216">
        <v>28</v>
      </c>
      <c r="CO55" s="1216"/>
      <c r="CP55" s="1216"/>
      <c r="CQ55" s="1216"/>
      <c r="CR55" s="1216"/>
      <c r="CS55" s="1216"/>
      <c r="CT55" s="1216"/>
      <c r="CU55" s="1216"/>
      <c r="CV55" s="1216">
        <v>19.2</v>
      </c>
      <c r="CW55" s="1216"/>
      <c r="CX55" s="1216"/>
      <c r="CY55" s="1216"/>
      <c r="CZ55" s="1216"/>
      <c r="DA55" s="1216"/>
      <c r="DB55" s="1216"/>
      <c r="DC55" s="1216"/>
    </row>
    <row r="56" spans="1:109" ht="13.2" x14ac:dyDescent="0.2">
      <c r="A56" s="1245"/>
      <c r="B56" s="1210"/>
      <c r="G56" s="1221"/>
      <c r="H56" s="1221"/>
      <c r="I56" s="1221"/>
      <c r="J56" s="1221"/>
      <c r="K56" s="1224"/>
      <c r="L56" s="1224"/>
      <c r="M56" s="1224"/>
      <c r="N56" s="1224"/>
      <c r="AN56" s="1218"/>
      <c r="AO56" s="1218"/>
      <c r="AP56" s="1218"/>
      <c r="AQ56" s="1218"/>
      <c r="AR56" s="1218"/>
      <c r="AS56" s="1218"/>
      <c r="AT56" s="1218"/>
      <c r="AU56" s="1218"/>
      <c r="AV56" s="1218"/>
      <c r="AW56" s="1218"/>
      <c r="AX56" s="1218"/>
      <c r="AY56" s="1218"/>
      <c r="AZ56" s="1218"/>
      <c r="BA56" s="1218"/>
      <c r="BB56" s="1217"/>
      <c r="BC56" s="1217"/>
      <c r="BD56" s="1217"/>
      <c r="BE56" s="1217"/>
      <c r="BF56" s="1217"/>
      <c r="BG56" s="1217"/>
      <c r="BH56" s="1217"/>
      <c r="BI56" s="1217"/>
      <c r="BJ56" s="1217"/>
      <c r="BK56" s="1217"/>
      <c r="BL56" s="1217"/>
      <c r="BM56" s="1217"/>
      <c r="BN56" s="1217"/>
      <c r="BO56" s="1217"/>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1245" customFormat="1" ht="13.2" x14ac:dyDescent="0.2">
      <c r="B57" s="1251"/>
      <c r="G57" s="1221"/>
      <c r="H57" s="1221"/>
      <c r="I57" s="1220"/>
      <c r="J57" s="1220"/>
      <c r="K57" s="1224"/>
      <c r="L57" s="1224"/>
      <c r="M57" s="1224"/>
      <c r="N57" s="1224"/>
      <c r="AM57" s="1209"/>
      <c r="AN57" s="1218"/>
      <c r="AO57" s="1218"/>
      <c r="AP57" s="1218"/>
      <c r="AQ57" s="1218"/>
      <c r="AR57" s="1218"/>
      <c r="AS57" s="1218"/>
      <c r="AT57" s="1218"/>
      <c r="AU57" s="1218"/>
      <c r="AV57" s="1218"/>
      <c r="AW57" s="1218"/>
      <c r="AX57" s="1218"/>
      <c r="AY57" s="1218"/>
      <c r="AZ57" s="1218"/>
      <c r="BA57" s="1218"/>
      <c r="BB57" s="1217" t="s">
        <v>605</v>
      </c>
      <c r="BC57" s="1217"/>
      <c r="BD57" s="1217"/>
      <c r="BE57" s="1217"/>
      <c r="BF57" s="1217"/>
      <c r="BG57" s="1217"/>
      <c r="BH57" s="1217"/>
      <c r="BI57" s="1217"/>
      <c r="BJ57" s="1217"/>
      <c r="BK57" s="1217"/>
      <c r="BL57" s="1217"/>
      <c r="BM57" s="1217"/>
      <c r="BN57" s="1217"/>
      <c r="BO57" s="1217"/>
      <c r="BP57" s="1216">
        <v>58.9</v>
      </c>
      <c r="BQ57" s="1216"/>
      <c r="BR57" s="1216"/>
      <c r="BS57" s="1216"/>
      <c r="BT57" s="1216"/>
      <c r="BU57" s="1216"/>
      <c r="BV57" s="1216"/>
      <c r="BW57" s="1216"/>
      <c r="BX57" s="1216">
        <v>60</v>
      </c>
      <c r="BY57" s="1216"/>
      <c r="BZ57" s="1216"/>
      <c r="CA57" s="1216"/>
      <c r="CB57" s="1216"/>
      <c r="CC57" s="1216"/>
      <c r="CD57" s="1216"/>
      <c r="CE57" s="1216"/>
      <c r="CF57" s="1216">
        <v>60.6</v>
      </c>
      <c r="CG57" s="1216"/>
      <c r="CH57" s="1216"/>
      <c r="CI57" s="1216"/>
      <c r="CJ57" s="1216"/>
      <c r="CK57" s="1216"/>
      <c r="CL57" s="1216"/>
      <c r="CM57" s="1216"/>
      <c r="CN57" s="1216">
        <v>62.3</v>
      </c>
      <c r="CO57" s="1216"/>
      <c r="CP57" s="1216"/>
      <c r="CQ57" s="1216"/>
      <c r="CR57" s="1216"/>
      <c r="CS57" s="1216"/>
      <c r="CT57" s="1216"/>
      <c r="CU57" s="1216"/>
      <c r="CV57" s="1216">
        <v>62.1</v>
      </c>
      <c r="CW57" s="1216"/>
      <c r="CX57" s="1216"/>
      <c r="CY57" s="1216"/>
      <c r="CZ57" s="1216"/>
      <c r="DA57" s="1216"/>
      <c r="DB57" s="1216"/>
      <c r="DC57" s="1216"/>
      <c r="DD57" s="1256"/>
      <c r="DE57" s="1251"/>
    </row>
    <row r="58" spans="1:109" s="1245" customFormat="1" ht="13.2" x14ac:dyDescent="0.2">
      <c r="A58" s="1209"/>
      <c r="B58" s="1251"/>
      <c r="G58" s="1221"/>
      <c r="H58" s="1221"/>
      <c r="I58" s="1220"/>
      <c r="J58" s="1220"/>
      <c r="K58" s="1224"/>
      <c r="L58" s="1224"/>
      <c r="M58" s="1224"/>
      <c r="N58" s="1224"/>
      <c r="AM58" s="1209"/>
      <c r="AN58" s="1218"/>
      <c r="AO58" s="1218"/>
      <c r="AP58" s="1218"/>
      <c r="AQ58" s="1218"/>
      <c r="AR58" s="1218"/>
      <c r="AS58" s="1218"/>
      <c r="AT58" s="1218"/>
      <c r="AU58" s="1218"/>
      <c r="AV58" s="1218"/>
      <c r="AW58" s="1218"/>
      <c r="AX58" s="1218"/>
      <c r="AY58" s="1218"/>
      <c r="AZ58" s="1218"/>
      <c r="BA58" s="1218"/>
      <c r="BB58" s="1217"/>
      <c r="BC58" s="1217"/>
      <c r="BD58" s="1217"/>
      <c r="BE58" s="1217"/>
      <c r="BF58" s="1217"/>
      <c r="BG58" s="1217"/>
      <c r="BH58" s="1217"/>
      <c r="BI58" s="1217"/>
      <c r="BJ58" s="1217"/>
      <c r="BK58" s="1217"/>
      <c r="BL58" s="1217"/>
      <c r="BM58" s="1217"/>
      <c r="BN58" s="1217"/>
      <c r="BO58" s="1217"/>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1256"/>
      <c r="DE58" s="1251"/>
    </row>
    <row r="59" spans="1:109" s="1245" customFormat="1" ht="13.2" x14ac:dyDescent="0.2">
      <c r="A59" s="1209"/>
      <c r="B59" s="1251"/>
      <c r="K59" s="1257"/>
      <c r="L59" s="1257"/>
      <c r="M59" s="1257"/>
      <c r="N59" s="1257"/>
      <c r="AQ59" s="1257"/>
      <c r="AR59" s="1257"/>
      <c r="AS59" s="1257"/>
      <c r="AT59" s="1257"/>
      <c r="BC59" s="1257"/>
      <c r="BD59" s="1257"/>
      <c r="BE59" s="1257"/>
      <c r="BF59" s="1257"/>
      <c r="BO59" s="1257"/>
      <c r="BP59" s="1257"/>
      <c r="BQ59" s="1257"/>
      <c r="BR59" s="1257"/>
      <c r="CA59" s="1257"/>
      <c r="CB59" s="1257"/>
      <c r="CC59" s="1257"/>
      <c r="CD59" s="1257"/>
      <c r="CM59" s="1257"/>
      <c r="CN59" s="1257"/>
      <c r="CO59" s="1257"/>
      <c r="CP59" s="1257"/>
      <c r="CY59" s="1257"/>
      <c r="CZ59" s="1257"/>
      <c r="DA59" s="1257"/>
      <c r="DB59" s="1257"/>
      <c r="DC59" s="1257"/>
      <c r="DD59" s="1256"/>
      <c r="DE59" s="1251"/>
    </row>
    <row r="60" spans="1:109" s="1245" customFormat="1" ht="13.2" x14ac:dyDescent="0.2">
      <c r="A60" s="1209"/>
      <c r="B60" s="1251"/>
      <c r="K60" s="1257"/>
      <c r="L60" s="1257"/>
      <c r="M60" s="1257"/>
      <c r="N60" s="1257"/>
      <c r="AQ60" s="1257"/>
      <c r="AR60" s="1257"/>
      <c r="AS60" s="1257"/>
      <c r="AT60" s="1257"/>
      <c r="BC60" s="1257"/>
      <c r="BD60" s="1257"/>
      <c r="BE60" s="1257"/>
      <c r="BF60" s="1257"/>
      <c r="BO60" s="1257"/>
      <c r="BP60" s="1257"/>
      <c r="BQ60" s="1257"/>
      <c r="BR60" s="1257"/>
      <c r="CA60" s="1257"/>
      <c r="CB60" s="1257"/>
      <c r="CC60" s="1257"/>
      <c r="CD60" s="1257"/>
      <c r="CM60" s="1257"/>
      <c r="CN60" s="1257"/>
      <c r="CO60" s="1257"/>
      <c r="CP60" s="1257"/>
      <c r="CY60" s="1257"/>
      <c r="CZ60" s="1257"/>
      <c r="DA60" s="1257"/>
      <c r="DB60" s="1257"/>
      <c r="DC60" s="1257"/>
      <c r="DD60" s="1256"/>
      <c r="DE60" s="1251"/>
    </row>
    <row r="61" spans="1:109" s="1245" customFormat="1" ht="13.2" x14ac:dyDescent="0.2">
      <c r="A61" s="1209"/>
      <c r="B61" s="1255"/>
      <c r="C61" s="1254"/>
      <c r="D61" s="1254"/>
      <c r="E61" s="1254"/>
      <c r="F61" s="1254"/>
      <c r="G61" s="1254"/>
      <c r="H61" s="1254"/>
      <c r="I61" s="1254"/>
      <c r="J61" s="1254"/>
      <c r="K61" s="1254"/>
      <c r="L61" s="1254"/>
      <c r="M61" s="1253"/>
      <c r="N61" s="1253"/>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3"/>
      <c r="AT61" s="1253"/>
      <c r="AU61" s="1254"/>
      <c r="AV61" s="1254"/>
      <c r="AW61" s="1254"/>
      <c r="AX61" s="1254"/>
      <c r="AY61" s="1254"/>
      <c r="AZ61" s="1254"/>
      <c r="BA61" s="1254"/>
      <c r="BB61" s="1254"/>
      <c r="BC61" s="1254"/>
      <c r="BD61" s="1254"/>
      <c r="BE61" s="1253"/>
      <c r="BF61" s="1253"/>
      <c r="BG61" s="1254"/>
      <c r="BH61" s="1254"/>
      <c r="BI61" s="1254"/>
      <c r="BJ61" s="1254"/>
      <c r="BK61" s="1254"/>
      <c r="BL61" s="1254"/>
      <c r="BM61" s="1254"/>
      <c r="BN61" s="1254"/>
      <c r="BO61" s="1254"/>
      <c r="BP61" s="1254"/>
      <c r="BQ61" s="1253"/>
      <c r="BR61" s="1253"/>
      <c r="BS61" s="1254"/>
      <c r="BT61" s="1254"/>
      <c r="BU61" s="1254"/>
      <c r="BV61" s="1254"/>
      <c r="BW61" s="1254"/>
      <c r="BX61" s="1254"/>
      <c r="BY61" s="1254"/>
      <c r="BZ61" s="1254"/>
      <c r="CA61" s="1254"/>
      <c r="CB61" s="1254"/>
      <c r="CC61" s="1253"/>
      <c r="CD61" s="1253"/>
      <c r="CE61" s="1254"/>
      <c r="CF61" s="1254"/>
      <c r="CG61" s="1254"/>
      <c r="CH61" s="1254"/>
      <c r="CI61" s="1254"/>
      <c r="CJ61" s="1254"/>
      <c r="CK61" s="1254"/>
      <c r="CL61" s="1254"/>
      <c r="CM61" s="1254"/>
      <c r="CN61" s="1254"/>
      <c r="CO61" s="1253"/>
      <c r="CP61" s="1253"/>
      <c r="CQ61" s="1254"/>
      <c r="CR61" s="1254"/>
      <c r="CS61" s="1254"/>
      <c r="CT61" s="1254"/>
      <c r="CU61" s="1254"/>
      <c r="CV61" s="1254"/>
      <c r="CW61" s="1254"/>
      <c r="CX61" s="1254"/>
      <c r="CY61" s="1254"/>
      <c r="CZ61" s="1254"/>
      <c r="DA61" s="1253"/>
      <c r="DB61" s="1253"/>
      <c r="DC61" s="1253"/>
      <c r="DD61" s="1252"/>
      <c r="DE61" s="1251"/>
    </row>
    <row r="62" spans="1:109" ht="13.2" x14ac:dyDescent="0.2">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09"/>
    </row>
    <row r="63" spans="1:109" ht="16.2" x14ac:dyDescent="0.2">
      <c r="B63" s="1249" t="s">
        <v>604</v>
      </c>
    </row>
    <row r="64" spans="1:109" ht="13.2" x14ac:dyDescent="0.2">
      <c r="B64" s="1210"/>
      <c r="G64" s="1246"/>
      <c r="I64" s="1248"/>
      <c r="J64" s="1248"/>
      <c r="K64" s="1248"/>
      <c r="L64" s="1248"/>
      <c r="M64" s="1248"/>
      <c r="N64" s="1247"/>
      <c r="AM64" s="1246"/>
      <c r="AN64" s="1246" t="s">
        <v>603</v>
      </c>
      <c r="AP64" s="1245"/>
      <c r="AQ64" s="1245"/>
      <c r="AR64" s="1245"/>
      <c r="AY64" s="1246"/>
      <c r="BA64" s="1245"/>
      <c r="BB64" s="1245"/>
      <c r="BC64" s="1245"/>
      <c r="BK64" s="1246"/>
      <c r="BM64" s="1245"/>
      <c r="BN64" s="1245"/>
      <c r="BO64" s="1245"/>
      <c r="BW64" s="1246"/>
      <c r="BY64" s="1245"/>
      <c r="BZ64" s="1245"/>
      <c r="CA64" s="1245"/>
      <c r="CI64" s="1246"/>
      <c r="CK64" s="1245"/>
      <c r="CL64" s="1245"/>
      <c r="CM64" s="1245"/>
      <c r="CU64" s="1246"/>
      <c r="CW64" s="1245"/>
      <c r="CX64" s="1245"/>
      <c r="CY64" s="1245"/>
    </row>
    <row r="65" spans="2:107" ht="13.2" x14ac:dyDescent="0.2">
      <c r="B65" s="1210"/>
      <c r="AN65" s="1244" t="s">
        <v>602</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2"/>
    </row>
    <row r="66" spans="2:107" ht="13.2" x14ac:dyDescent="0.2">
      <c r="B66" s="1210"/>
      <c r="AN66" s="1241"/>
      <c r="AO66" s="1240"/>
      <c r="AP66" s="1240"/>
      <c r="AQ66" s="1240"/>
      <c r="AR66" s="1240"/>
      <c r="AS66" s="1240"/>
      <c r="AT66" s="1240"/>
      <c r="AU66" s="1240"/>
      <c r="AV66" s="1240"/>
      <c r="AW66" s="1240"/>
      <c r="AX66" s="1240"/>
      <c r="AY66" s="1240"/>
      <c r="AZ66" s="1240"/>
      <c r="BA66" s="1240"/>
      <c r="BB66" s="1240"/>
      <c r="BC66" s="1240"/>
      <c r="BD66" s="1240"/>
      <c r="BE66" s="1240"/>
      <c r="BF66" s="1240"/>
      <c r="BG66" s="1240"/>
      <c r="BH66" s="1240"/>
      <c r="BI66" s="1240"/>
      <c r="BJ66" s="1240"/>
      <c r="BK66" s="1240"/>
      <c r="BL66" s="1240"/>
      <c r="BM66" s="1240"/>
      <c r="BN66" s="1240"/>
      <c r="BO66" s="1240"/>
      <c r="BP66" s="1240"/>
      <c r="BQ66" s="1240"/>
      <c r="BR66" s="1240"/>
      <c r="BS66" s="1240"/>
      <c r="BT66" s="1240"/>
      <c r="BU66" s="1240"/>
      <c r="BV66" s="1240"/>
      <c r="BW66" s="1240"/>
      <c r="BX66" s="1240"/>
      <c r="BY66" s="1240"/>
      <c r="BZ66" s="1240"/>
      <c r="CA66" s="1240"/>
      <c r="CB66" s="1240"/>
      <c r="CC66" s="1240"/>
      <c r="CD66" s="1240"/>
      <c r="CE66" s="1240"/>
      <c r="CF66" s="1240"/>
      <c r="CG66" s="1240"/>
      <c r="CH66" s="1240"/>
      <c r="CI66" s="1240"/>
      <c r="CJ66" s="1240"/>
      <c r="CK66" s="1240"/>
      <c r="CL66" s="1240"/>
      <c r="CM66" s="1240"/>
      <c r="CN66" s="1240"/>
      <c r="CO66" s="1240"/>
      <c r="CP66" s="1240"/>
      <c r="CQ66" s="1240"/>
      <c r="CR66" s="1240"/>
      <c r="CS66" s="1240"/>
      <c r="CT66" s="1240"/>
      <c r="CU66" s="1240"/>
      <c r="CV66" s="1240"/>
      <c r="CW66" s="1240"/>
      <c r="CX66" s="1240"/>
      <c r="CY66" s="1240"/>
      <c r="CZ66" s="1240"/>
      <c r="DA66" s="1240"/>
      <c r="DB66" s="1240"/>
      <c r="DC66" s="1239"/>
    </row>
    <row r="67" spans="2:107" ht="13.2" x14ac:dyDescent="0.2">
      <c r="B67" s="1210"/>
      <c r="AN67" s="1241"/>
      <c r="AO67" s="1240"/>
      <c r="AP67" s="1240"/>
      <c r="AQ67" s="1240"/>
      <c r="AR67" s="1240"/>
      <c r="AS67" s="1240"/>
      <c r="AT67" s="1240"/>
      <c r="AU67" s="1240"/>
      <c r="AV67" s="1240"/>
      <c r="AW67" s="1240"/>
      <c r="AX67" s="1240"/>
      <c r="AY67" s="1240"/>
      <c r="AZ67" s="1240"/>
      <c r="BA67" s="1240"/>
      <c r="BB67" s="1240"/>
      <c r="BC67" s="1240"/>
      <c r="BD67" s="1240"/>
      <c r="BE67" s="1240"/>
      <c r="BF67" s="1240"/>
      <c r="BG67" s="1240"/>
      <c r="BH67" s="1240"/>
      <c r="BI67" s="1240"/>
      <c r="BJ67" s="1240"/>
      <c r="BK67" s="1240"/>
      <c r="BL67" s="1240"/>
      <c r="BM67" s="1240"/>
      <c r="BN67" s="1240"/>
      <c r="BO67" s="1240"/>
      <c r="BP67" s="1240"/>
      <c r="BQ67" s="1240"/>
      <c r="BR67" s="1240"/>
      <c r="BS67" s="1240"/>
      <c r="BT67" s="1240"/>
      <c r="BU67" s="1240"/>
      <c r="BV67" s="1240"/>
      <c r="BW67" s="1240"/>
      <c r="BX67" s="1240"/>
      <c r="BY67" s="1240"/>
      <c r="BZ67" s="1240"/>
      <c r="CA67" s="1240"/>
      <c r="CB67" s="1240"/>
      <c r="CC67" s="1240"/>
      <c r="CD67" s="1240"/>
      <c r="CE67" s="1240"/>
      <c r="CF67" s="1240"/>
      <c r="CG67" s="1240"/>
      <c r="CH67" s="1240"/>
      <c r="CI67" s="1240"/>
      <c r="CJ67" s="1240"/>
      <c r="CK67" s="1240"/>
      <c r="CL67" s="1240"/>
      <c r="CM67" s="1240"/>
      <c r="CN67" s="1240"/>
      <c r="CO67" s="1240"/>
      <c r="CP67" s="1240"/>
      <c r="CQ67" s="1240"/>
      <c r="CR67" s="1240"/>
      <c r="CS67" s="1240"/>
      <c r="CT67" s="1240"/>
      <c r="CU67" s="1240"/>
      <c r="CV67" s="1240"/>
      <c r="CW67" s="1240"/>
      <c r="CX67" s="1240"/>
      <c r="CY67" s="1240"/>
      <c r="CZ67" s="1240"/>
      <c r="DA67" s="1240"/>
      <c r="DB67" s="1240"/>
      <c r="DC67" s="1239"/>
    </row>
    <row r="68" spans="2:107" ht="13.2" x14ac:dyDescent="0.2">
      <c r="B68" s="1210"/>
      <c r="AN68" s="1241"/>
      <c r="AO68" s="1240"/>
      <c r="AP68" s="1240"/>
      <c r="AQ68" s="1240"/>
      <c r="AR68" s="1240"/>
      <c r="AS68" s="1240"/>
      <c r="AT68" s="1240"/>
      <c r="AU68" s="1240"/>
      <c r="AV68" s="1240"/>
      <c r="AW68" s="1240"/>
      <c r="AX68" s="1240"/>
      <c r="AY68" s="1240"/>
      <c r="AZ68" s="1240"/>
      <c r="BA68" s="1240"/>
      <c r="BB68" s="1240"/>
      <c r="BC68" s="1240"/>
      <c r="BD68" s="1240"/>
      <c r="BE68" s="1240"/>
      <c r="BF68" s="1240"/>
      <c r="BG68" s="1240"/>
      <c r="BH68" s="1240"/>
      <c r="BI68" s="1240"/>
      <c r="BJ68" s="1240"/>
      <c r="BK68" s="1240"/>
      <c r="BL68" s="1240"/>
      <c r="BM68" s="1240"/>
      <c r="BN68" s="1240"/>
      <c r="BO68" s="1240"/>
      <c r="BP68" s="1240"/>
      <c r="BQ68" s="1240"/>
      <c r="BR68" s="1240"/>
      <c r="BS68" s="1240"/>
      <c r="BT68" s="1240"/>
      <c r="BU68" s="1240"/>
      <c r="BV68" s="1240"/>
      <c r="BW68" s="1240"/>
      <c r="BX68" s="1240"/>
      <c r="BY68" s="1240"/>
      <c r="BZ68" s="1240"/>
      <c r="CA68" s="1240"/>
      <c r="CB68" s="1240"/>
      <c r="CC68" s="1240"/>
      <c r="CD68" s="1240"/>
      <c r="CE68" s="1240"/>
      <c r="CF68" s="1240"/>
      <c r="CG68" s="1240"/>
      <c r="CH68" s="1240"/>
      <c r="CI68" s="1240"/>
      <c r="CJ68" s="1240"/>
      <c r="CK68" s="1240"/>
      <c r="CL68" s="1240"/>
      <c r="CM68" s="1240"/>
      <c r="CN68" s="1240"/>
      <c r="CO68" s="1240"/>
      <c r="CP68" s="1240"/>
      <c r="CQ68" s="1240"/>
      <c r="CR68" s="1240"/>
      <c r="CS68" s="1240"/>
      <c r="CT68" s="1240"/>
      <c r="CU68" s="1240"/>
      <c r="CV68" s="1240"/>
      <c r="CW68" s="1240"/>
      <c r="CX68" s="1240"/>
      <c r="CY68" s="1240"/>
      <c r="CZ68" s="1240"/>
      <c r="DA68" s="1240"/>
      <c r="DB68" s="1240"/>
      <c r="DC68" s="1239"/>
    </row>
    <row r="69" spans="2:107" ht="13.2" x14ac:dyDescent="0.2">
      <c r="B69" s="1210"/>
      <c r="AN69" s="1238"/>
      <c r="AO69" s="1237"/>
      <c r="AP69" s="1237"/>
      <c r="AQ69" s="1237"/>
      <c r="AR69" s="1237"/>
      <c r="AS69" s="1237"/>
      <c r="AT69" s="1237"/>
      <c r="AU69" s="1237"/>
      <c r="AV69" s="1237"/>
      <c r="AW69" s="1237"/>
      <c r="AX69" s="1237"/>
      <c r="AY69" s="1237"/>
      <c r="AZ69" s="1237"/>
      <c r="BA69" s="1237"/>
      <c r="BB69" s="1237"/>
      <c r="BC69" s="1237"/>
      <c r="BD69" s="1237"/>
      <c r="BE69" s="1237"/>
      <c r="BF69" s="1237"/>
      <c r="BG69" s="1237"/>
      <c r="BH69" s="1237"/>
      <c r="BI69" s="1237"/>
      <c r="BJ69" s="1237"/>
      <c r="BK69" s="1237"/>
      <c r="BL69" s="1237"/>
      <c r="BM69" s="1237"/>
      <c r="BN69" s="1237"/>
      <c r="BO69" s="1237"/>
      <c r="BP69" s="1237"/>
      <c r="BQ69" s="1237"/>
      <c r="BR69" s="1237"/>
      <c r="BS69" s="1237"/>
      <c r="BT69" s="1237"/>
      <c r="BU69" s="1237"/>
      <c r="BV69" s="1237"/>
      <c r="BW69" s="1237"/>
      <c r="BX69" s="1237"/>
      <c r="BY69" s="1237"/>
      <c r="BZ69" s="1237"/>
      <c r="CA69" s="1237"/>
      <c r="CB69" s="1237"/>
      <c r="CC69" s="1237"/>
      <c r="CD69" s="1237"/>
      <c r="CE69" s="1237"/>
      <c r="CF69" s="1237"/>
      <c r="CG69" s="1237"/>
      <c r="CH69" s="1237"/>
      <c r="CI69" s="1237"/>
      <c r="CJ69" s="1237"/>
      <c r="CK69" s="1237"/>
      <c r="CL69" s="1237"/>
      <c r="CM69" s="1237"/>
      <c r="CN69" s="1237"/>
      <c r="CO69" s="1237"/>
      <c r="CP69" s="1237"/>
      <c r="CQ69" s="1237"/>
      <c r="CR69" s="1237"/>
      <c r="CS69" s="1237"/>
      <c r="CT69" s="1237"/>
      <c r="CU69" s="1237"/>
      <c r="CV69" s="1237"/>
      <c r="CW69" s="1237"/>
      <c r="CX69" s="1237"/>
      <c r="CY69" s="1237"/>
      <c r="CZ69" s="1237"/>
      <c r="DA69" s="1237"/>
      <c r="DB69" s="1237"/>
      <c r="DC69" s="1236"/>
    </row>
    <row r="70" spans="2:107" ht="13.2" x14ac:dyDescent="0.2">
      <c r="B70" s="1210"/>
      <c r="H70" s="1235"/>
      <c r="I70" s="1235"/>
      <c r="J70" s="1233"/>
      <c r="K70" s="1233"/>
      <c r="L70" s="1232"/>
      <c r="M70" s="1233"/>
      <c r="N70" s="1232"/>
      <c r="AN70" s="1223"/>
      <c r="AO70" s="1223"/>
      <c r="AP70" s="1223"/>
      <c r="AZ70" s="1223"/>
      <c r="BA70" s="1223"/>
      <c r="BB70" s="1223"/>
      <c r="BL70" s="1223"/>
      <c r="BM70" s="1223"/>
      <c r="BN70" s="1223"/>
      <c r="BX70" s="1223"/>
      <c r="BY70" s="1223"/>
      <c r="BZ70" s="1223"/>
      <c r="CJ70" s="1223"/>
      <c r="CK70" s="1223"/>
      <c r="CL70" s="1223"/>
      <c r="CV70" s="1223"/>
      <c r="CW70" s="1223"/>
      <c r="CX70" s="1223"/>
    </row>
    <row r="71" spans="2:107" ht="13.2" x14ac:dyDescent="0.2">
      <c r="B71" s="1210"/>
      <c r="G71" s="1231"/>
      <c r="I71" s="1234"/>
      <c r="J71" s="1233"/>
      <c r="K71" s="1233"/>
      <c r="L71" s="1232"/>
      <c r="M71" s="1233"/>
      <c r="N71" s="1232"/>
      <c r="AM71" s="1231"/>
      <c r="AN71" s="1209" t="s">
        <v>601</v>
      </c>
    </row>
    <row r="72" spans="2:107" ht="13.2" x14ac:dyDescent="0.2">
      <c r="B72" s="1210"/>
      <c r="G72" s="1221"/>
      <c r="H72" s="1221"/>
      <c r="I72" s="1221"/>
      <c r="J72" s="1221"/>
      <c r="K72" s="1230"/>
      <c r="L72" s="1230"/>
      <c r="M72" s="1229"/>
      <c r="N72" s="1229"/>
      <c r="AN72" s="1228"/>
      <c r="AO72" s="1227"/>
      <c r="AP72" s="1227"/>
      <c r="AQ72" s="1227"/>
      <c r="AR72" s="1227"/>
      <c r="AS72" s="1227"/>
      <c r="AT72" s="1227"/>
      <c r="AU72" s="1227"/>
      <c r="AV72" s="1227"/>
      <c r="AW72" s="1227"/>
      <c r="AX72" s="1227"/>
      <c r="AY72" s="1227"/>
      <c r="AZ72" s="1227"/>
      <c r="BA72" s="1227"/>
      <c r="BB72" s="1227"/>
      <c r="BC72" s="1227"/>
      <c r="BD72" s="1227"/>
      <c r="BE72" s="1227"/>
      <c r="BF72" s="1227"/>
      <c r="BG72" s="1227"/>
      <c r="BH72" s="1227"/>
      <c r="BI72" s="1227"/>
      <c r="BJ72" s="1227"/>
      <c r="BK72" s="1227"/>
      <c r="BL72" s="1227"/>
      <c r="BM72" s="1227"/>
      <c r="BN72" s="1227"/>
      <c r="BO72" s="1226"/>
      <c r="BP72" s="1218" t="s">
        <v>556</v>
      </c>
      <c r="BQ72" s="1218"/>
      <c r="BR72" s="1218"/>
      <c r="BS72" s="1218"/>
      <c r="BT72" s="1218"/>
      <c r="BU72" s="1218"/>
      <c r="BV72" s="1218"/>
      <c r="BW72" s="1218"/>
      <c r="BX72" s="1218" t="s">
        <v>557</v>
      </c>
      <c r="BY72" s="1218"/>
      <c r="BZ72" s="1218"/>
      <c r="CA72" s="1218"/>
      <c r="CB72" s="1218"/>
      <c r="CC72" s="1218"/>
      <c r="CD72" s="1218"/>
      <c r="CE72" s="1218"/>
      <c r="CF72" s="1218" t="s">
        <v>558</v>
      </c>
      <c r="CG72" s="1218"/>
      <c r="CH72" s="1218"/>
      <c r="CI72" s="1218"/>
      <c r="CJ72" s="1218"/>
      <c r="CK72" s="1218"/>
      <c r="CL72" s="1218"/>
      <c r="CM72" s="1218"/>
      <c r="CN72" s="1218" t="s">
        <v>559</v>
      </c>
      <c r="CO72" s="1218"/>
      <c r="CP72" s="1218"/>
      <c r="CQ72" s="1218"/>
      <c r="CR72" s="1218"/>
      <c r="CS72" s="1218"/>
      <c r="CT72" s="1218"/>
      <c r="CU72" s="1218"/>
      <c r="CV72" s="1218" t="s">
        <v>560</v>
      </c>
      <c r="CW72" s="1218"/>
      <c r="CX72" s="1218"/>
      <c r="CY72" s="1218"/>
      <c r="CZ72" s="1218"/>
      <c r="DA72" s="1218"/>
      <c r="DB72" s="1218"/>
      <c r="DC72" s="1218"/>
    </row>
    <row r="73" spans="2:107" ht="13.2" x14ac:dyDescent="0.2">
      <c r="B73" s="1210"/>
      <c r="G73" s="1225"/>
      <c r="H73" s="1225"/>
      <c r="I73" s="1225"/>
      <c r="J73" s="1225"/>
      <c r="K73" s="1222"/>
      <c r="L73" s="1222"/>
      <c r="M73" s="1222"/>
      <c r="N73" s="1222"/>
      <c r="AM73" s="1223"/>
      <c r="AN73" s="1217" t="s">
        <v>600</v>
      </c>
      <c r="AO73" s="1217"/>
      <c r="AP73" s="1217"/>
      <c r="AQ73" s="1217"/>
      <c r="AR73" s="1217"/>
      <c r="AS73" s="1217"/>
      <c r="AT73" s="1217"/>
      <c r="AU73" s="1217"/>
      <c r="AV73" s="1217"/>
      <c r="AW73" s="1217"/>
      <c r="AX73" s="1217"/>
      <c r="AY73" s="1217"/>
      <c r="AZ73" s="1217"/>
      <c r="BA73" s="1217"/>
      <c r="BB73" s="1217" t="s">
        <v>598</v>
      </c>
      <c r="BC73" s="1217"/>
      <c r="BD73" s="1217"/>
      <c r="BE73" s="1217"/>
      <c r="BF73" s="1217"/>
      <c r="BG73" s="1217"/>
      <c r="BH73" s="1217"/>
      <c r="BI73" s="1217"/>
      <c r="BJ73" s="1217"/>
      <c r="BK73" s="1217"/>
      <c r="BL73" s="1217"/>
      <c r="BM73" s="1217"/>
      <c r="BN73" s="1217"/>
      <c r="BO73" s="1217"/>
      <c r="BP73" s="1216">
        <v>26.1</v>
      </c>
      <c r="BQ73" s="1216"/>
      <c r="BR73" s="1216"/>
      <c r="BS73" s="1216"/>
      <c r="BT73" s="1216"/>
      <c r="BU73" s="1216"/>
      <c r="BV73" s="1216"/>
      <c r="BW73" s="1216"/>
      <c r="BX73" s="1216">
        <v>5.4</v>
      </c>
      <c r="BY73" s="1216"/>
      <c r="BZ73" s="1216"/>
      <c r="CA73" s="1216"/>
      <c r="CB73" s="1216"/>
      <c r="CC73" s="1216"/>
      <c r="CD73" s="1216"/>
      <c r="CE73" s="1216"/>
      <c r="CF73" s="1216">
        <v>2</v>
      </c>
      <c r="CG73" s="1216"/>
      <c r="CH73" s="1216"/>
      <c r="CI73" s="1216"/>
      <c r="CJ73" s="1216"/>
      <c r="CK73" s="1216"/>
      <c r="CL73" s="1216"/>
      <c r="CM73" s="1216"/>
      <c r="CN73" s="1216">
        <v>15.1</v>
      </c>
      <c r="CO73" s="1216"/>
      <c r="CP73" s="1216"/>
      <c r="CQ73" s="1216"/>
      <c r="CR73" s="1216"/>
      <c r="CS73" s="1216"/>
      <c r="CT73" s="1216"/>
      <c r="CU73" s="1216"/>
      <c r="CV73" s="1216">
        <v>22.9</v>
      </c>
      <c r="CW73" s="1216"/>
      <c r="CX73" s="1216"/>
      <c r="CY73" s="1216"/>
      <c r="CZ73" s="1216"/>
      <c r="DA73" s="1216"/>
      <c r="DB73" s="1216"/>
      <c r="DC73" s="1216"/>
    </row>
    <row r="74" spans="2:107" ht="13.2" x14ac:dyDescent="0.2">
      <c r="B74" s="1210"/>
      <c r="G74" s="1225"/>
      <c r="H74" s="1225"/>
      <c r="I74" s="1225"/>
      <c r="J74" s="1225"/>
      <c r="K74" s="1222"/>
      <c r="L74" s="1222"/>
      <c r="M74" s="1222"/>
      <c r="N74" s="1222"/>
      <c r="AM74" s="1223"/>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ht="13.2" x14ac:dyDescent="0.2">
      <c r="B75" s="1210"/>
      <c r="G75" s="1225"/>
      <c r="H75" s="1225"/>
      <c r="I75" s="1221"/>
      <c r="J75" s="1221"/>
      <c r="K75" s="1224"/>
      <c r="L75" s="1224"/>
      <c r="M75" s="1224"/>
      <c r="N75" s="1224"/>
      <c r="AM75" s="1223"/>
      <c r="AN75" s="1217"/>
      <c r="AO75" s="1217"/>
      <c r="AP75" s="1217"/>
      <c r="AQ75" s="1217"/>
      <c r="AR75" s="1217"/>
      <c r="AS75" s="1217"/>
      <c r="AT75" s="1217"/>
      <c r="AU75" s="1217"/>
      <c r="AV75" s="1217"/>
      <c r="AW75" s="1217"/>
      <c r="AX75" s="1217"/>
      <c r="AY75" s="1217"/>
      <c r="AZ75" s="1217"/>
      <c r="BA75" s="1217"/>
      <c r="BB75" s="1217" t="s">
        <v>597</v>
      </c>
      <c r="BC75" s="1217"/>
      <c r="BD75" s="1217"/>
      <c r="BE75" s="1217"/>
      <c r="BF75" s="1217"/>
      <c r="BG75" s="1217"/>
      <c r="BH75" s="1217"/>
      <c r="BI75" s="1217"/>
      <c r="BJ75" s="1217"/>
      <c r="BK75" s="1217"/>
      <c r="BL75" s="1217"/>
      <c r="BM75" s="1217"/>
      <c r="BN75" s="1217"/>
      <c r="BO75" s="1217"/>
      <c r="BP75" s="1216">
        <v>11.1</v>
      </c>
      <c r="BQ75" s="1216"/>
      <c r="BR75" s="1216"/>
      <c r="BS75" s="1216"/>
      <c r="BT75" s="1216"/>
      <c r="BU75" s="1216"/>
      <c r="BV75" s="1216"/>
      <c r="BW75" s="1216"/>
      <c r="BX75" s="1216">
        <v>10.199999999999999</v>
      </c>
      <c r="BY75" s="1216"/>
      <c r="BZ75" s="1216"/>
      <c r="CA75" s="1216"/>
      <c r="CB75" s="1216"/>
      <c r="CC75" s="1216"/>
      <c r="CD75" s="1216"/>
      <c r="CE75" s="1216"/>
      <c r="CF75" s="1216">
        <v>8.9</v>
      </c>
      <c r="CG75" s="1216"/>
      <c r="CH75" s="1216"/>
      <c r="CI75" s="1216"/>
      <c r="CJ75" s="1216"/>
      <c r="CK75" s="1216"/>
      <c r="CL75" s="1216"/>
      <c r="CM75" s="1216"/>
      <c r="CN75" s="1216">
        <v>8.6999999999999993</v>
      </c>
      <c r="CO75" s="1216"/>
      <c r="CP75" s="1216"/>
      <c r="CQ75" s="1216"/>
      <c r="CR75" s="1216"/>
      <c r="CS75" s="1216"/>
      <c r="CT75" s="1216"/>
      <c r="CU75" s="1216"/>
      <c r="CV75" s="1216">
        <v>9.1</v>
      </c>
      <c r="CW75" s="1216"/>
      <c r="CX75" s="1216"/>
      <c r="CY75" s="1216"/>
      <c r="CZ75" s="1216"/>
      <c r="DA75" s="1216"/>
      <c r="DB75" s="1216"/>
      <c r="DC75" s="1216"/>
    </row>
    <row r="76" spans="2:107" ht="13.2" x14ac:dyDescent="0.2">
      <c r="B76" s="1210"/>
      <c r="G76" s="1225"/>
      <c r="H76" s="1225"/>
      <c r="I76" s="1221"/>
      <c r="J76" s="1221"/>
      <c r="K76" s="1224"/>
      <c r="L76" s="1224"/>
      <c r="M76" s="1224"/>
      <c r="N76" s="1224"/>
      <c r="AM76" s="1223"/>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ht="13.2" x14ac:dyDescent="0.2">
      <c r="B77" s="1210"/>
      <c r="G77" s="1221"/>
      <c r="H77" s="1221"/>
      <c r="I77" s="1221"/>
      <c r="J77" s="1221"/>
      <c r="K77" s="1222"/>
      <c r="L77" s="1222"/>
      <c r="M77" s="1222"/>
      <c r="N77" s="1222"/>
      <c r="AN77" s="1218" t="s">
        <v>599</v>
      </c>
      <c r="AO77" s="1218"/>
      <c r="AP77" s="1218"/>
      <c r="AQ77" s="1218"/>
      <c r="AR77" s="1218"/>
      <c r="AS77" s="1218"/>
      <c r="AT77" s="1218"/>
      <c r="AU77" s="1218"/>
      <c r="AV77" s="1218"/>
      <c r="AW77" s="1218"/>
      <c r="AX77" s="1218"/>
      <c r="AY77" s="1218"/>
      <c r="AZ77" s="1218"/>
      <c r="BA77" s="1218"/>
      <c r="BB77" s="1217" t="s">
        <v>598</v>
      </c>
      <c r="BC77" s="1217"/>
      <c r="BD77" s="1217"/>
      <c r="BE77" s="1217"/>
      <c r="BF77" s="1217"/>
      <c r="BG77" s="1217"/>
      <c r="BH77" s="1217"/>
      <c r="BI77" s="1217"/>
      <c r="BJ77" s="1217"/>
      <c r="BK77" s="1217"/>
      <c r="BL77" s="1217"/>
      <c r="BM77" s="1217"/>
      <c r="BN77" s="1217"/>
      <c r="BO77" s="1217"/>
      <c r="BP77" s="1216">
        <v>30.2</v>
      </c>
      <c r="BQ77" s="1216"/>
      <c r="BR77" s="1216"/>
      <c r="BS77" s="1216"/>
      <c r="BT77" s="1216"/>
      <c r="BU77" s="1216"/>
      <c r="BV77" s="1216"/>
      <c r="BW77" s="1216"/>
      <c r="BX77" s="1216">
        <v>25.4</v>
      </c>
      <c r="BY77" s="1216"/>
      <c r="BZ77" s="1216"/>
      <c r="CA77" s="1216"/>
      <c r="CB77" s="1216"/>
      <c r="CC77" s="1216"/>
      <c r="CD77" s="1216"/>
      <c r="CE77" s="1216"/>
      <c r="CF77" s="1216">
        <v>23</v>
      </c>
      <c r="CG77" s="1216"/>
      <c r="CH77" s="1216"/>
      <c r="CI77" s="1216"/>
      <c r="CJ77" s="1216"/>
      <c r="CK77" s="1216"/>
      <c r="CL77" s="1216"/>
      <c r="CM77" s="1216"/>
      <c r="CN77" s="1216">
        <v>28</v>
      </c>
      <c r="CO77" s="1216"/>
      <c r="CP77" s="1216"/>
      <c r="CQ77" s="1216"/>
      <c r="CR77" s="1216"/>
      <c r="CS77" s="1216"/>
      <c r="CT77" s="1216"/>
      <c r="CU77" s="1216"/>
      <c r="CV77" s="1216">
        <v>19.2</v>
      </c>
      <c r="CW77" s="1216"/>
      <c r="CX77" s="1216"/>
      <c r="CY77" s="1216"/>
      <c r="CZ77" s="1216"/>
      <c r="DA77" s="1216"/>
      <c r="DB77" s="1216"/>
      <c r="DC77" s="1216"/>
    </row>
    <row r="78" spans="2:107" ht="13.2" x14ac:dyDescent="0.2">
      <c r="B78" s="1210"/>
      <c r="G78" s="1221"/>
      <c r="H78" s="1221"/>
      <c r="I78" s="1221"/>
      <c r="J78" s="1221"/>
      <c r="K78" s="1222"/>
      <c r="L78" s="1222"/>
      <c r="M78" s="1222"/>
      <c r="N78" s="1222"/>
      <c r="AN78" s="1218"/>
      <c r="AO78" s="1218"/>
      <c r="AP78" s="1218"/>
      <c r="AQ78" s="1218"/>
      <c r="AR78" s="1218"/>
      <c r="AS78" s="1218"/>
      <c r="AT78" s="1218"/>
      <c r="AU78" s="1218"/>
      <c r="AV78" s="1218"/>
      <c r="AW78" s="1218"/>
      <c r="AX78" s="1218"/>
      <c r="AY78" s="1218"/>
      <c r="AZ78" s="1218"/>
      <c r="BA78" s="1218"/>
      <c r="BB78" s="1217"/>
      <c r="BC78" s="1217"/>
      <c r="BD78" s="1217"/>
      <c r="BE78" s="1217"/>
      <c r="BF78" s="1217"/>
      <c r="BG78" s="1217"/>
      <c r="BH78" s="1217"/>
      <c r="BI78" s="1217"/>
      <c r="BJ78" s="1217"/>
      <c r="BK78" s="1217"/>
      <c r="BL78" s="1217"/>
      <c r="BM78" s="1217"/>
      <c r="BN78" s="1217"/>
      <c r="BO78" s="1217"/>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ht="13.2" x14ac:dyDescent="0.2">
      <c r="B79" s="1210"/>
      <c r="G79" s="1221"/>
      <c r="H79" s="1221"/>
      <c r="I79" s="1220"/>
      <c r="J79" s="1220"/>
      <c r="K79" s="1219"/>
      <c r="L79" s="1219"/>
      <c r="M79" s="1219"/>
      <c r="N79" s="1219"/>
      <c r="AN79" s="1218"/>
      <c r="AO79" s="1218"/>
      <c r="AP79" s="1218"/>
      <c r="AQ79" s="1218"/>
      <c r="AR79" s="1218"/>
      <c r="AS79" s="1218"/>
      <c r="AT79" s="1218"/>
      <c r="AU79" s="1218"/>
      <c r="AV79" s="1218"/>
      <c r="AW79" s="1218"/>
      <c r="AX79" s="1218"/>
      <c r="AY79" s="1218"/>
      <c r="AZ79" s="1218"/>
      <c r="BA79" s="1218"/>
      <c r="BB79" s="1217" t="s">
        <v>597</v>
      </c>
      <c r="BC79" s="1217"/>
      <c r="BD79" s="1217"/>
      <c r="BE79" s="1217"/>
      <c r="BF79" s="1217"/>
      <c r="BG79" s="1217"/>
      <c r="BH79" s="1217"/>
      <c r="BI79" s="1217"/>
      <c r="BJ79" s="1217"/>
      <c r="BK79" s="1217"/>
      <c r="BL79" s="1217"/>
      <c r="BM79" s="1217"/>
      <c r="BN79" s="1217"/>
      <c r="BO79" s="1217"/>
      <c r="BP79" s="1216">
        <v>8</v>
      </c>
      <c r="BQ79" s="1216"/>
      <c r="BR79" s="1216"/>
      <c r="BS79" s="1216"/>
      <c r="BT79" s="1216"/>
      <c r="BU79" s="1216"/>
      <c r="BV79" s="1216"/>
      <c r="BW79" s="1216"/>
      <c r="BX79" s="1216">
        <v>7.8</v>
      </c>
      <c r="BY79" s="1216"/>
      <c r="BZ79" s="1216"/>
      <c r="CA79" s="1216"/>
      <c r="CB79" s="1216"/>
      <c r="CC79" s="1216"/>
      <c r="CD79" s="1216"/>
      <c r="CE79" s="1216"/>
      <c r="CF79" s="1216">
        <v>7.7</v>
      </c>
      <c r="CG79" s="1216"/>
      <c r="CH79" s="1216"/>
      <c r="CI79" s="1216"/>
      <c r="CJ79" s="1216"/>
      <c r="CK79" s="1216"/>
      <c r="CL79" s="1216"/>
      <c r="CM79" s="1216"/>
      <c r="CN79" s="1216">
        <v>7.5</v>
      </c>
      <c r="CO79" s="1216"/>
      <c r="CP79" s="1216"/>
      <c r="CQ79" s="1216"/>
      <c r="CR79" s="1216"/>
      <c r="CS79" s="1216"/>
      <c r="CT79" s="1216"/>
      <c r="CU79" s="1216"/>
      <c r="CV79" s="1216">
        <v>8</v>
      </c>
      <c r="CW79" s="1216"/>
      <c r="CX79" s="1216"/>
      <c r="CY79" s="1216"/>
      <c r="CZ79" s="1216"/>
      <c r="DA79" s="1216"/>
      <c r="DB79" s="1216"/>
      <c r="DC79" s="1216"/>
    </row>
    <row r="80" spans="2:107" ht="13.2" x14ac:dyDescent="0.2">
      <c r="B80" s="1210"/>
      <c r="G80" s="1221"/>
      <c r="H80" s="1221"/>
      <c r="I80" s="1220"/>
      <c r="J80" s="1220"/>
      <c r="K80" s="1219"/>
      <c r="L80" s="1219"/>
      <c r="M80" s="1219"/>
      <c r="N80" s="1219"/>
      <c r="AN80" s="1218"/>
      <c r="AO80" s="1218"/>
      <c r="AP80" s="1218"/>
      <c r="AQ80" s="1218"/>
      <c r="AR80" s="1218"/>
      <c r="AS80" s="1218"/>
      <c r="AT80" s="1218"/>
      <c r="AU80" s="1218"/>
      <c r="AV80" s="1218"/>
      <c r="AW80" s="1218"/>
      <c r="AX80" s="1218"/>
      <c r="AY80" s="1218"/>
      <c r="AZ80" s="1218"/>
      <c r="BA80" s="1218"/>
      <c r="BB80" s="1217"/>
      <c r="BC80" s="1217"/>
      <c r="BD80" s="1217"/>
      <c r="BE80" s="1217"/>
      <c r="BF80" s="1217"/>
      <c r="BG80" s="1217"/>
      <c r="BH80" s="1217"/>
      <c r="BI80" s="1217"/>
      <c r="BJ80" s="1217"/>
      <c r="BK80" s="1217"/>
      <c r="BL80" s="1217"/>
      <c r="BM80" s="1217"/>
      <c r="BN80" s="1217"/>
      <c r="BO80" s="1217"/>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ht="13.2" x14ac:dyDescent="0.2">
      <c r="B81" s="1210"/>
    </row>
    <row r="82" spans="2:109" ht="16.2" x14ac:dyDescent="0.2">
      <c r="B82" s="1210"/>
      <c r="K82" s="1215"/>
      <c r="L82" s="1215"/>
      <c r="M82" s="1215"/>
      <c r="N82" s="1215"/>
      <c r="AQ82" s="1215"/>
      <c r="AR82" s="1215"/>
      <c r="AS82" s="1215"/>
      <c r="AT82" s="1215"/>
      <c r="BC82" s="1215"/>
      <c r="BD82" s="1215"/>
      <c r="BE82" s="1215"/>
      <c r="BF82" s="1215"/>
      <c r="BO82" s="1215"/>
      <c r="BP82" s="1215"/>
      <c r="BQ82" s="1215"/>
      <c r="BR82" s="1215"/>
      <c r="CA82" s="1215"/>
      <c r="CB82" s="1215"/>
      <c r="CC82" s="1215"/>
      <c r="CD82" s="1215"/>
      <c r="CM82" s="1215"/>
      <c r="CN82" s="1215"/>
      <c r="CO82" s="1215"/>
      <c r="CP82" s="1215"/>
      <c r="CY82" s="1215"/>
      <c r="CZ82" s="1215"/>
      <c r="DA82" s="1215"/>
      <c r="DB82" s="1215"/>
      <c r="DC82" s="1215"/>
    </row>
    <row r="83" spans="2:109" ht="13.2" x14ac:dyDescent="0.2">
      <c r="B83" s="1214"/>
      <c r="C83" s="1213"/>
      <c r="D83" s="1213"/>
      <c r="E83" s="1213"/>
      <c r="F83" s="1213"/>
      <c r="G83" s="1213"/>
      <c r="H83" s="1213"/>
      <c r="I83" s="1213"/>
      <c r="J83" s="1213"/>
      <c r="K83" s="1213"/>
      <c r="L83" s="1213"/>
      <c r="M83" s="1213"/>
      <c r="N83" s="1213"/>
      <c r="O83" s="1213"/>
      <c r="P83" s="1213"/>
      <c r="Q83" s="1213"/>
      <c r="R83" s="1213"/>
      <c r="S83" s="1213"/>
      <c r="T83" s="1213"/>
      <c r="U83" s="1213"/>
      <c r="V83" s="1213"/>
      <c r="W83" s="1213"/>
      <c r="X83" s="1213"/>
      <c r="Y83" s="1213"/>
      <c r="Z83" s="1213"/>
      <c r="AA83" s="1213"/>
      <c r="AB83" s="1213"/>
      <c r="AC83" s="1213"/>
      <c r="AD83" s="1213"/>
      <c r="AE83" s="1213"/>
      <c r="AF83" s="1213"/>
      <c r="AG83" s="1213"/>
      <c r="AH83" s="1213"/>
      <c r="AI83" s="1213"/>
      <c r="AJ83" s="1213"/>
      <c r="AK83" s="1213"/>
      <c r="AL83" s="1213"/>
      <c r="AM83" s="1213"/>
      <c r="AN83" s="1213"/>
      <c r="AO83" s="1213"/>
      <c r="AP83" s="1213"/>
      <c r="AQ83" s="1213"/>
      <c r="AR83" s="1213"/>
      <c r="AS83" s="1213"/>
      <c r="AT83" s="1213"/>
      <c r="AU83" s="1213"/>
      <c r="AV83" s="1213"/>
      <c r="AW83" s="1213"/>
      <c r="AX83" s="1213"/>
      <c r="AY83" s="1213"/>
      <c r="AZ83" s="1213"/>
      <c r="BA83" s="1213"/>
      <c r="BB83" s="1213"/>
      <c r="BC83" s="1213"/>
      <c r="BD83" s="1213"/>
      <c r="BE83" s="1213"/>
      <c r="BF83" s="1213"/>
      <c r="BG83" s="1213"/>
      <c r="BH83" s="1213"/>
      <c r="BI83" s="1213"/>
      <c r="BJ83" s="1213"/>
      <c r="BK83" s="1213"/>
      <c r="BL83" s="1213"/>
      <c r="BM83" s="1213"/>
      <c r="BN83" s="1213"/>
      <c r="BO83" s="1213"/>
      <c r="BP83" s="1213"/>
      <c r="BQ83" s="1213"/>
      <c r="BR83" s="1213"/>
      <c r="BS83" s="1213"/>
      <c r="BT83" s="1213"/>
      <c r="BU83" s="1213"/>
      <c r="BV83" s="1213"/>
      <c r="BW83" s="1213"/>
      <c r="BX83" s="1213"/>
      <c r="BY83" s="1213"/>
      <c r="BZ83" s="1213"/>
      <c r="CA83" s="1213"/>
      <c r="CB83" s="1213"/>
      <c r="CC83" s="1213"/>
      <c r="CD83" s="1213"/>
      <c r="CE83" s="1213"/>
      <c r="CF83" s="1213"/>
      <c r="CG83" s="1213"/>
      <c r="CH83" s="1213"/>
      <c r="CI83" s="1213"/>
      <c r="CJ83" s="1213"/>
      <c r="CK83" s="1213"/>
      <c r="CL83" s="1213"/>
      <c r="CM83" s="1213"/>
      <c r="CN83" s="1213"/>
      <c r="CO83" s="1213"/>
      <c r="CP83" s="1213"/>
      <c r="CQ83" s="1213"/>
      <c r="CR83" s="1213"/>
      <c r="CS83" s="1213"/>
      <c r="CT83" s="1213"/>
      <c r="CU83" s="1213"/>
      <c r="CV83" s="1213"/>
      <c r="CW83" s="1213"/>
      <c r="CX83" s="1213"/>
      <c r="CY83" s="1213"/>
      <c r="CZ83" s="1213"/>
      <c r="DA83" s="1213"/>
      <c r="DB83" s="1213"/>
      <c r="DC83" s="1213"/>
      <c r="DD83" s="1212"/>
    </row>
    <row r="84" spans="2:109" ht="13.2" x14ac:dyDescent="0.2">
      <c r="DD84" s="1209"/>
      <c r="DE84" s="1209"/>
    </row>
    <row r="85" spans="2:109" ht="13.2" x14ac:dyDescent="0.2">
      <c r="DD85" s="1209"/>
      <c r="DE85" s="1209"/>
    </row>
  </sheetData>
  <sheetProtection algorithmName="SHA-512" hashValue="26F8372hbwW43Wr0CDIkh7t24evWKJBERXfnz/Pv9ryYkm9KzpXcBpzcU5jD9dTXaEaK+ydGn3DL+MphxkWsXg==" saltValue="2uMFXUI4xQGEoRsXhgBTe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33368-F1B3-4DA5-8127-00BF6473E7B2}">
  <sheetPr>
    <pageSetUpPr fitToPage="1"/>
  </sheetPr>
  <dimension ref="A1:DR125"/>
  <sheetViews>
    <sheetView showGridLines="0" topLeftCell="A82" zoomScale="60" zoomScaleNormal="60" zoomScaleSheetLayoutView="70" workbookViewId="0">
      <selection activeCell="AH89" sqref="AH8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503</v>
      </c>
    </row>
  </sheetData>
  <sheetProtection algorithmName="SHA-512" hashValue="v5m4sg+g+4w4eCdRdiJE+3m4n9CbgpE//LVSX2eXES3ChIT+ex4duebG5U4IeqOZ/gLx+tgUDWoK4bXOtE+zOQ==" saltValue="3X3vktqHyI4vGO7aFznm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FF94A-16CF-454F-8E0D-010B877608BB}">
  <sheetPr>
    <pageSetUpPr fitToPage="1"/>
  </sheetPr>
  <dimension ref="A1:DR125"/>
  <sheetViews>
    <sheetView showGridLines="0" tabSelected="1" topLeftCell="A61" zoomScale="70" zoomScaleNormal="7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503</v>
      </c>
    </row>
  </sheetData>
  <sheetProtection algorithmName="SHA-512" hashValue="eFddbEAfx3+zy3p5RCPxudzgxYE0HzCFIZc8KCC0xlR4NydLCXvu2uRBjxvMn1tIqJ51RxmgoH1mAY9XMc0HeA==" saltValue="ruxMOpAic0Up22pgJsPU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553</v>
      </c>
      <c r="G2" s="148"/>
      <c r="H2" s="149"/>
    </row>
    <row r="3" spans="1:8" x14ac:dyDescent="0.2">
      <c r="A3" s="145" t="s">
        <v>546</v>
      </c>
      <c r="B3" s="150"/>
      <c r="C3" s="151"/>
      <c r="D3" s="152">
        <v>58616</v>
      </c>
      <c r="E3" s="153"/>
      <c r="F3" s="154">
        <v>70615</v>
      </c>
      <c r="G3" s="155"/>
      <c r="H3" s="156"/>
    </row>
    <row r="4" spans="1:8" x14ac:dyDescent="0.2">
      <c r="A4" s="157"/>
      <c r="B4" s="158"/>
      <c r="C4" s="159"/>
      <c r="D4" s="160">
        <v>14147</v>
      </c>
      <c r="E4" s="161"/>
      <c r="F4" s="162">
        <v>37382</v>
      </c>
      <c r="G4" s="163"/>
      <c r="H4" s="164"/>
    </row>
    <row r="5" spans="1:8" x14ac:dyDescent="0.2">
      <c r="A5" s="145" t="s">
        <v>548</v>
      </c>
      <c r="B5" s="150"/>
      <c r="C5" s="151"/>
      <c r="D5" s="152">
        <v>141305</v>
      </c>
      <c r="E5" s="153"/>
      <c r="F5" s="154">
        <v>69185</v>
      </c>
      <c r="G5" s="155"/>
      <c r="H5" s="156"/>
    </row>
    <row r="6" spans="1:8" x14ac:dyDescent="0.2">
      <c r="A6" s="157"/>
      <c r="B6" s="158"/>
      <c r="C6" s="159"/>
      <c r="D6" s="160">
        <v>23266</v>
      </c>
      <c r="E6" s="161"/>
      <c r="F6" s="162">
        <v>38519</v>
      </c>
      <c r="G6" s="163"/>
      <c r="H6" s="164"/>
    </row>
    <row r="7" spans="1:8" x14ac:dyDescent="0.2">
      <c r="A7" s="145" t="s">
        <v>549</v>
      </c>
      <c r="B7" s="150"/>
      <c r="C7" s="151"/>
      <c r="D7" s="152">
        <v>165469</v>
      </c>
      <c r="E7" s="153"/>
      <c r="F7" s="154">
        <v>70166</v>
      </c>
      <c r="G7" s="155"/>
      <c r="H7" s="156"/>
    </row>
    <row r="8" spans="1:8" x14ac:dyDescent="0.2">
      <c r="A8" s="157"/>
      <c r="B8" s="158"/>
      <c r="C8" s="159"/>
      <c r="D8" s="160">
        <v>31361</v>
      </c>
      <c r="E8" s="161"/>
      <c r="F8" s="162">
        <v>36115</v>
      </c>
      <c r="G8" s="163"/>
      <c r="H8" s="164"/>
    </row>
    <row r="9" spans="1:8" x14ac:dyDescent="0.2">
      <c r="A9" s="145" t="s">
        <v>550</v>
      </c>
      <c r="B9" s="150"/>
      <c r="C9" s="151"/>
      <c r="D9" s="152">
        <v>173994</v>
      </c>
      <c r="E9" s="153"/>
      <c r="F9" s="154">
        <v>70329</v>
      </c>
      <c r="G9" s="155"/>
      <c r="H9" s="156"/>
    </row>
    <row r="10" spans="1:8" x14ac:dyDescent="0.2">
      <c r="A10" s="157"/>
      <c r="B10" s="158"/>
      <c r="C10" s="159"/>
      <c r="D10" s="160">
        <v>49305</v>
      </c>
      <c r="E10" s="161"/>
      <c r="F10" s="162">
        <v>39403</v>
      </c>
      <c r="G10" s="163"/>
      <c r="H10" s="164"/>
    </row>
    <row r="11" spans="1:8" x14ac:dyDescent="0.2">
      <c r="A11" s="145" t="s">
        <v>551</v>
      </c>
      <c r="B11" s="150"/>
      <c r="C11" s="151"/>
      <c r="D11" s="152">
        <v>127432</v>
      </c>
      <c r="E11" s="153"/>
      <c r="F11" s="154">
        <v>71871</v>
      </c>
      <c r="G11" s="155"/>
      <c r="H11" s="156"/>
    </row>
    <row r="12" spans="1:8" x14ac:dyDescent="0.2">
      <c r="A12" s="157"/>
      <c r="B12" s="158"/>
      <c r="C12" s="165"/>
      <c r="D12" s="160">
        <v>67771</v>
      </c>
      <c r="E12" s="161"/>
      <c r="F12" s="162">
        <v>38232</v>
      </c>
      <c r="G12" s="163"/>
      <c r="H12" s="164"/>
    </row>
    <row r="13" spans="1:8" x14ac:dyDescent="0.2">
      <c r="A13" s="145"/>
      <c r="B13" s="150"/>
      <c r="C13" s="166"/>
      <c r="D13" s="167">
        <v>133363</v>
      </c>
      <c r="E13" s="168"/>
      <c r="F13" s="169">
        <v>70433</v>
      </c>
      <c r="G13" s="170"/>
      <c r="H13" s="156"/>
    </row>
    <row r="14" spans="1:8" x14ac:dyDescent="0.2">
      <c r="A14" s="157"/>
      <c r="B14" s="158"/>
      <c r="C14" s="159"/>
      <c r="D14" s="160">
        <v>37170</v>
      </c>
      <c r="E14" s="161"/>
      <c r="F14" s="162">
        <v>37930</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9.85</v>
      </c>
      <c r="C19" s="171">
        <f>ROUND(VALUE(SUBSTITUTE(実質収支比率等に係る経年分析!G$48,"▲","-")),2)</f>
        <v>8.84</v>
      </c>
      <c r="D19" s="171">
        <f>ROUND(VALUE(SUBSTITUTE(実質収支比率等に係る経年分析!H$48,"▲","-")),2)</f>
        <v>5.54</v>
      </c>
      <c r="E19" s="171">
        <f>ROUND(VALUE(SUBSTITUTE(実質収支比率等に係る経年分析!I$48,"▲","-")),2)</f>
        <v>4.87</v>
      </c>
      <c r="F19" s="171">
        <f>ROUND(VALUE(SUBSTITUTE(実質収支比率等に係る経年分析!J$48,"▲","-")),2)</f>
        <v>4.79</v>
      </c>
    </row>
    <row r="20" spans="1:11" x14ac:dyDescent="0.2">
      <c r="A20" s="171" t="s">
        <v>54</v>
      </c>
      <c r="B20" s="171">
        <f>ROUND(VALUE(SUBSTITUTE(実質収支比率等に係る経年分析!F$47,"▲","-")),2)</f>
        <v>43.7</v>
      </c>
      <c r="C20" s="171">
        <f>ROUND(VALUE(SUBSTITUTE(実質収支比率等に係る経年分析!G$47,"▲","-")),2)</f>
        <v>50.33</v>
      </c>
      <c r="D20" s="171">
        <f>ROUND(VALUE(SUBSTITUTE(実質収支比率等に係る経年分析!H$47,"▲","-")),2)</f>
        <v>55.8</v>
      </c>
      <c r="E20" s="171">
        <f>ROUND(VALUE(SUBSTITUTE(実質収支比率等に係る経年分析!I$47,"▲","-")),2)</f>
        <v>51.67</v>
      </c>
      <c r="F20" s="171">
        <f>ROUND(VALUE(SUBSTITUTE(実質収支比率等に係る経年分析!J$47,"▲","-")),2)</f>
        <v>52.13</v>
      </c>
    </row>
    <row r="21" spans="1:11" x14ac:dyDescent="0.2">
      <c r="A21" s="171" t="s">
        <v>55</v>
      </c>
      <c r="B21" s="171">
        <f>IF(ISNUMBER(VALUE(SUBSTITUTE(実質収支比率等に係る経年分析!F$49,"▲","-"))),ROUND(VALUE(SUBSTITUTE(実質収支比率等に係る経年分析!F$49,"▲","-")),2),NA())</f>
        <v>2.99</v>
      </c>
      <c r="C21" s="171">
        <f>IF(ISNUMBER(VALUE(SUBSTITUTE(実質収支比率等に係る経年分析!G$49,"▲","-"))),ROUND(VALUE(SUBSTITUTE(実質収支比率等に係る経年分析!G$49,"▲","-")),2),NA())</f>
        <v>-0.53</v>
      </c>
      <c r="D21" s="171">
        <f>IF(ISNUMBER(VALUE(SUBSTITUTE(実質収支比率等に係る経年分析!H$49,"▲","-"))),ROUND(VALUE(SUBSTITUTE(実質収支比率等に係る経年分析!H$49,"▲","-")),2),NA())</f>
        <v>-3.03</v>
      </c>
      <c r="E21" s="171">
        <f>IF(ISNUMBER(VALUE(SUBSTITUTE(実質収支比率等に係る経年分析!I$49,"▲","-"))),ROUND(VALUE(SUBSTITUTE(実質収支比率等に係る経年分析!I$49,"▲","-")),2),NA())</f>
        <v>-4.93</v>
      </c>
      <c r="F21" s="171">
        <f>IF(ISNUMBER(VALUE(SUBSTITUTE(実質収支比率等に係る経年分析!J$49,"▲","-"))),ROUND(VALUE(SUBSTITUTE(実質収支比率等に係る経年分析!J$49,"▲","-")),2),NA())</f>
        <v>0.11</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0.46</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奨学金特別会計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3.12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0.45</v>
      </c>
      <c r="F30" s="172">
        <f>IF(ROUND(VALUE(SUBSTITUTE(連結実質赤字比率に係る赤字・黒字の構成分析!H$40,"▲", "-")), 2) &lt; 0, ABS(ROUND(VALUE(SUBSTITUTE(連結実質赤字比率に係る赤字・黒字の構成分析!H$40,"▲", "-")), 2)), NA())</f>
        <v>0.31</v>
      </c>
      <c r="G30" s="172" t="e">
        <f>IF(ROUND(VALUE(SUBSTITUTE(連結実質赤字比率に係る赤字・黒字の構成分析!H$40,"▲", "-")), 2) &gt;= 0, ABS(ROUND(VALUE(SUBSTITUTE(連結実質赤字比率に係る赤字・黒字の構成分析!H$40,"▲", "-")), 2)), NA())</f>
        <v>#N/A</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1.98</v>
      </c>
    </row>
    <row r="33" spans="1:16" x14ac:dyDescent="0.2">
      <c r="A33" s="172" t="str">
        <f>IF(連結実質赤字比率に係る赤字・黒字の構成分析!C$37="",NA(),連結実質赤字比率に係る赤字・黒字の構成分析!C$37)</f>
        <v>宇城市民病院事業会計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2.5099999999999998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1.98</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2.2000000000000002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2.0099999999999998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9.7799999999999994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4.8600000000000003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4.78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3429</v>
      </c>
      <c r="E42" s="173"/>
      <c r="F42" s="173"/>
      <c r="G42" s="173">
        <f>'実質公債費比率（分子）の構造'!L$52</f>
        <v>3398</v>
      </c>
      <c r="H42" s="173"/>
      <c r="I42" s="173"/>
      <c r="J42" s="173">
        <f>'実質公債費比率（分子）の構造'!M$52</f>
        <v>3238</v>
      </c>
      <c r="K42" s="173"/>
      <c r="L42" s="173"/>
      <c r="M42" s="173">
        <f>'実質公債費比率（分子）の構造'!N$52</f>
        <v>3613</v>
      </c>
      <c r="N42" s="173"/>
      <c r="O42" s="173"/>
      <c r="P42" s="173">
        <f>'実質公債費比率（分子）の構造'!O$52</f>
        <v>3647</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6</v>
      </c>
      <c r="C44" s="173"/>
      <c r="D44" s="173"/>
      <c r="E44" s="173">
        <f>'実質公債費比率（分子）の構造'!L$50</f>
        <v>7</v>
      </c>
      <c r="F44" s="173"/>
      <c r="G44" s="173"/>
      <c r="H44" s="173">
        <f>'実質公債費比率（分子）の構造'!M$50</f>
        <v>7</v>
      </c>
      <c r="I44" s="173"/>
      <c r="J44" s="173"/>
      <c r="K44" s="173">
        <f>'実質公債費比率（分子）の構造'!N$50</f>
        <v>10</v>
      </c>
      <c r="L44" s="173"/>
      <c r="M44" s="173"/>
      <c r="N44" s="173">
        <f>'実質公債費比率（分子）の構造'!O$50</f>
        <v>56</v>
      </c>
      <c r="O44" s="173"/>
      <c r="P44" s="173"/>
    </row>
    <row r="45" spans="1:16" x14ac:dyDescent="0.2">
      <c r="A45" s="173" t="s">
        <v>65</v>
      </c>
      <c r="B45" s="173">
        <f>'実質公債費比率（分子）の構造'!K$49</f>
        <v>70</v>
      </c>
      <c r="C45" s="173"/>
      <c r="D45" s="173"/>
      <c r="E45" s="173">
        <f>'実質公債費比率（分子）の構造'!L$49</f>
        <v>74</v>
      </c>
      <c r="F45" s="173"/>
      <c r="G45" s="173"/>
      <c r="H45" s="173">
        <f>'実質公債費比率（分子）の構造'!M$49</f>
        <v>72</v>
      </c>
      <c r="I45" s="173"/>
      <c r="J45" s="173"/>
      <c r="K45" s="173">
        <f>'実質公債費比率（分子）の構造'!N$49</f>
        <v>67</v>
      </c>
      <c r="L45" s="173"/>
      <c r="M45" s="173"/>
      <c r="N45" s="173">
        <f>'実質公債費比率（分子）の構造'!O$49</f>
        <v>91</v>
      </c>
      <c r="O45" s="173"/>
      <c r="P45" s="173"/>
    </row>
    <row r="46" spans="1:16" x14ac:dyDescent="0.2">
      <c r="A46" s="173" t="s">
        <v>66</v>
      </c>
      <c r="B46" s="173">
        <f>'実質公債費比率（分子）の構造'!K$48</f>
        <v>775</v>
      </c>
      <c r="C46" s="173"/>
      <c r="D46" s="173"/>
      <c r="E46" s="173">
        <f>'実質公債費比率（分子）の構造'!L$48</f>
        <v>696</v>
      </c>
      <c r="F46" s="173"/>
      <c r="G46" s="173"/>
      <c r="H46" s="173">
        <f>'実質公債費比率（分子）の構造'!M$48</f>
        <v>553</v>
      </c>
      <c r="I46" s="173"/>
      <c r="J46" s="173"/>
      <c r="K46" s="173">
        <f>'実質公債費比率（分子）の構造'!N$48</f>
        <v>949</v>
      </c>
      <c r="L46" s="173"/>
      <c r="M46" s="173"/>
      <c r="N46" s="173">
        <f>'実質公債費比率（分子）の構造'!O$48</f>
        <v>839</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4046</v>
      </c>
      <c r="C49" s="173"/>
      <c r="D49" s="173"/>
      <c r="E49" s="173">
        <f>'実質公債費比率（分子）の構造'!L$45</f>
        <v>3918</v>
      </c>
      <c r="F49" s="173"/>
      <c r="G49" s="173"/>
      <c r="H49" s="173">
        <f>'実質公債費比率（分子）の構造'!M$45</f>
        <v>3565</v>
      </c>
      <c r="I49" s="173"/>
      <c r="J49" s="173"/>
      <c r="K49" s="173">
        <f>'実質公債費比率（分子）の構造'!N$45</f>
        <v>3977</v>
      </c>
      <c r="L49" s="173"/>
      <c r="M49" s="173"/>
      <c r="N49" s="173">
        <f>'実質公債費比率（分子）の構造'!O$45</f>
        <v>4223</v>
      </c>
      <c r="O49" s="173"/>
      <c r="P49" s="173"/>
    </row>
    <row r="50" spans="1:16" x14ac:dyDescent="0.2">
      <c r="A50" s="173" t="s">
        <v>70</v>
      </c>
      <c r="B50" s="173" t="e">
        <f>NA()</f>
        <v>#N/A</v>
      </c>
      <c r="C50" s="173">
        <f>IF(ISNUMBER('実質公債費比率（分子）の構造'!K$53),'実質公債費比率（分子）の構造'!K$53,NA())</f>
        <v>1468</v>
      </c>
      <c r="D50" s="173" t="e">
        <f>NA()</f>
        <v>#N/A</v>
      </c>
      <c r="E50" s="173" t="e">
        <f>NA()</f>
        <v>#N/A</v>
      </c>
      <c r="F50" s="173">
        <f>IF(ISNUMBER('実質公債費比率（分子）の構造'!L$53),'実質公債費比率（分子）の構造'!L$53,NA())</f>
        <v>1297</v>
      </c>
      <c r="G50" s="173" t="e">
        <f>NA()</f>
        <v>#N/A</v>
      </c>
      <c r="H50" s="173" t="e">
        <f>NA()</f>
        <v>#N/A</v>
      </c>
      <c r="I50" s="173">
        <f>IF(ISNUMBER('実質公債費比率（分子）の構造'!M$53),'実質公債費比率（分子）の構造'!M$53,NA())</f>
        <v>959</v>
      </c>
      <c r="J50" s="173" t="e">
        <f>NA()</f>
        <v>#N/A</v>
      </c>
      <c r="K50" s="173" t="e">
        <f>NA()</f>
        <v>#N/A</v>
      </c>
      <c r="L50" s="173">
        <f>IF(ISNUMBER('実質公債費比率（分子）の構造'!N$53),'実質公債費比率（分子）の構造'!N$53,NA())</f>
        <v>1390</v>
      </c>
      <c r="M50" s="173" t="e">
        <f>NA()</f>
        <v>#N/A</v>
      </c>
      <c r="N50" s="173" t="e">
        <f>NA()</f>
        <v>#N/A</v>
      </c>
      <c r="O50" s="173">
        <f>IF(ISNUMBER('実質公債費比率（分子）の構造'!O$53),'実質公債費比率（分子）の構造'!O$53,NA())</f>
        <v>1562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32844</v>
      </c>
      <c r="E56" s="172"/>
      <c r="F56" s="172"/>
      <c r="G56" s="172">
        <f>'将来負担比率（分子）の構造'!J$52</f>
        <v>34710</v>
      </c>
      <c r="H56" s="172"/>
      <c r="I56" s="172"/>
      <c r="J56" s="172">
        <f>'将来負担比率（分子）の構造'!K$52</f>
        <v>35489</v>
      </c>
      <c r="K56" s="172"/>
      <c r="L56" s="172"/>
      <c r="M56" s="172">
        <f>'将来負担比率（分子）の構造'!L$52</f>
        <v>36870</v>
      </c>
      <c r="N56" s="172"/>
      <c r="O56" s="172"/>
      <c r="P56" s="172">
        <f>'将来負担比率（分子）の構造'!M$52</f>
        <v>37988</v>
      </c>
    </row>
    <row r="57" spans="1:16" x14ac:dyDescent="0.2">
      <c r="A57" s="172" t="s">
        <v>41</v>
      </c>
      <c r="B57" s="172"/>
      <c r="C57" s="172"/>
      <c r="D57" s="172">
        <f>'将来負担比率（分子）の構造'!I$51</f>
        <v>2</v>
      </c>
      <c r="E57" s="172"/>
      <c r="F57" s="172"/>
      <c r="G57" s="172">
        <f>'将来負担比率（分子）の構造'!J$51</f>
        <v>140</v>
      </c>
      <c r="H57" s="172"/>
      <c r="I57" s="172"/>
      <c r="J57" s="172">
        <f>'将来負担比率（分子）の構造'!K$51</f>
        <v>694</v>
      </c>
      <c r="K57" s="172"/>
      <c r="L57" s="172"/>
      <c r="M57" s="172">
        <f>'将来負担比率（分子）の構造'!L$51</f>
        <v>1098</v>
      </c>
      <c r="N57" s="172"/>
      <c r="O57" s="172"/>
      <c r="P57" s="172">
        <f>'将来負担比率（分子）の構造'!M$51</f>
        <v>1277</v>
      </c>
    </row>
    <row r="58" spans="1:16" x14ac:dyDescent="0.2">
      <c r="A58" s="172" t="s">
        <v>40</v>
      </c>
      <c r="B58" s="172"/>
      <c r="C58" s="172"/>
      <c r="D58" s="172">
        <f>'将来負担比率（分子）の構造'!I$50</f>
        <v>10318</v>
      </c>
      <c r="E58" s="172"/>
      <c r="F58" s="172"/>
      <c r="G58" s="172">
        <f>'将来負担比率（分子）の構造'!J$50</f>
        <v>11881</v>
      </c>
      <c r="H58" s="172"/>
      <c r="I58" s="172"/>
      <c r="J58" s="172">
        <f>'将来負担比率（分子）の構造'!K$50</f>
        <v>12944</v>
      </c>
      <c r="K58" s="172"/>
      <c r="L58" s="172"/>
      <c r="M58" s="172">
        <f>'将来負担比率（分子）の構造'!L$50</f>
        <v>12981</v>
      </c>
      <c r="N58" s="172"/>
      <c r="O58" s="172"/>
      <c r="P58" s="172">
        <f>'将来負担比率（分子）の構造'!M$50</f>
        <v>13044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3647</v>
      </c>
      <c r="C62" s="172"/>
      <c r="D62" s="172"/>
      <c r="E62" s="172">
        <f>'将来負担比率（分子）の構造'!J$45</f>
        <v>3395</v>
      </c>
      <c r="F62" s="172"/>
      <c r="G62" s="172"/>
      <c r="H62" s="172">
        <f>'将来負担比率（分子）の構造'!K$45</f>
        <v>3298</v>
      </c>
      <c r="I62" s="172"/>
      <c r="J62" s="172"/>
      <c r="K62" s="172">
        <f>'将来負担比率（分子）の構造'!L$45</f>
        <v>3196</v>
      </c>
      <c r="L62" s="172"/>
      <c r="M62" s="172"/>
      <c r="N62" s="172">
        <f>'将来負担比率（分子）の構造'!M$45</f>
        <v>2643</v>
      </c>
      <c r="O62" s="172"/>
      <c r="P62" s="172"/>
    </row>
    <row r="63" spans="1:16" x14ac:dyDescent="0.2">
      <c r="A63" s="172" t="s">
        <v>33</v>
      </c>
      <c r="B63" s="172">
        <f>'将来負担比率（分子）の構造'!I$44</f>
        <v>668</v>
      </c>
      <c r="C63" s="172"/>
      <c r="D63" s="172"/>
      <c r="E63" s="172">
        <f>'将来負担比率（分子）の構造'!J$44</f>
        <v>645</v>
      </c>
      <c r="F63" s="172"/>
      <c r="G63" s="172"/>
      <c r="H63" s="172">
        <f>'将来負担比率（分子）の構造'!K$44</f>
        <v>883</v>
      </c>
      <c r="I63" s="172"/>
      <c r="J63" s="172"/>
      <c r="K63" s="172">
        <f>'将来負担比率（分子）の構造'!L$44</f>
        <v>732</v>
      </c>
      <c r="L63" s="172"/>
      <c r="M63" s="172"/>
      <c r="N63" s="172">
        <f>'将来負担比率（分子）の構造'!M$44</f>
        <v>1746</v>
      </c>
      <c r="O63" s="172"/>
      <c r="P63" s="172"/>
    </row>
    <row r="64" spans="1:16" x14ac:dyDescent="0.2">
      <c r="A64" s="172" t="s">
        <v>32</v>
      </c>
      <c r="B64" s="172">
        <f>'将来負担比率（分子）の構造'!I$43</f>
        <v>8581</v>
      </c>
      <c r="C64" s="172"/>
      <c r="D64" s="172"/>
      <c r="E64" s="172">
        <f>'将来負担比率（分子）の構造'!J$43</f>
        <v>7903</v>
      </c>
      <c r="F64" s="172"/>
      <c r="G64" s="172"/>
      <c r="H64" s="172">
        <f>'将来負担比率（分子）の構造'!K$43</f>
        <v>6841</v>
      </c>
      <c r="I64" s="172"/>
      <c r="J64" s="172"/>
      <c r="K64" s="172">
        <f>'将来負担比率（分子）の構造'!L$43</f>
        <v>7097</v>
      </c>
      <c r="L64" s="172"/>
      <c r="M64" s="172"/>
      <c r="N64" s="172">
        <f>'将来負担比率（分子）の構造'!M$43</f>
        <v>8458</v>
      </c>
      <c r="O64" s="172"/>
      <c r="P64" s="172"/>
    </row>
    <row r="65" spans="1:16" x14ac:dyDescent="0.2">
      <c r="A65" s="172" t="s">
        <v>31</v>
      </c>
      <c r="B65" s="172">
        <f>'将来負担比率（分子）の構造'!I$42</f>
        <v>57</v>
      </c>
      <c r="C65" s="172"/>
      <c r="D65" s="172"/>
      <c r="E65" s="172">
        <f>'将来負担比率（分子）の構造'!J$42</f>
        <v>51</v>
      </c>
      <c r="F65" s="172"/>
      <c r="G65" s="172"/>
      <c r="H65" s="172">
        <f>'将来負担比率（分子）の構造'!K$42</f>
        <v>52</v>
      </c>
      <c r="I65" s="172"/>
      <c r="J65" s="172"/>
      <c r="K65" s="172">
        <f>'将来負担比率（分子）の構造'!L$42</f>
        <v>65</v>
      </c>
      <c r="L65" s="172"/>
      <c r="M65" s="172"/>
      <c r="N65" s="172">
        <f>'将来負担比率（分子）の構造'!M$42</f>
        <v>65</v>
      </c>
      <c r="O65" s="172"/>
      <c r="P65" s="172"/>
    </row>
    <row r="66" spans="1:16" x14ac:dyDescent="0.2">
      <c r="A66" s="172" t="s">
        <v>30</v>
      </c>
      <c r="B66" s="172">
        <f>'将来負担比率（分子）の構造'!I$41</f>
        <v>33895</v>
      </c>
      <c r="C66" s="172"/>
      <c r="D66" s="172"/>
      <c r="E66" s="172">
        <f>'将来負担比率（分子）の構造'!J$41</f>
        <v>35488</v>
      </c>
      <c r="F66" s="172"/>
      <c r="G66" s="172"/>
      <c r="H66" s="172">
        <f>'将来負担比率（分子）の構造'!K$41</f>
        <v>38334</v>
      </c>
      <c r="I66" s="172"/>
      <c r="J66" s="172"/>
      <c r="K66" s="172">
        <f>'将来負担比率（分子）の構造'!L$41</f>
        <v>41989</v>
      </c>
      <c r="L66" s="172"/>
      <c r="M66" s="172"/>
      <c r="N66" s="172">
        <f>'将来負担比率（分子）の構造'!M$41</f>
        <v>42782</v>
      </c>
      <c r="O66" s="172"/>
      <c r="P66" s="172"/>
    </row>
    <row r="67" spans="1:16" x14ac:dyDescent="0.2">
      <c r="A67" s="172" t="s">
        <v>74</v>
      </c>
      <c r="B67" s="172" t="e">
        <f>NA()</f>
        <v>#N/A</v>
      </c>
      <c r="C67" s="172">
        <f>IF(ISNUMBER('将来負担比率（分子）の構造'!I$53), IF('将来負担比率（分子）の構造'!I$53 &lt; 0, 0, '将来負担比率（分子）の構造'!I$53), NA())</f>
        <v>3684</v>
      </c>
      <c r="D67" s="172" t="e">
        <f>NA()</f>
        <v>#N/A</v>
      </c>
      <c r="E67" s="172" t="e">
        <f>NA()</f>
        <v>#N/A</v>
      </c>
      <c r="F67" s="172">
        <f>IF(ISNUMBER('将来負担比率（分子）の構造'!J$53), IF('将来負担比率（分子）の構造'!J$53 &lt; 0, 0, '将来負担比率（分子）の構造'!J$53), NA())</f>
        <v>752</v>
      </c>
      <c r="G67" s="172" t="e">
        <f>NA()</f>
        <v>#N/A</v>
      </c>
      <c r="H67" s="172" t="e">
        <f>NA()</f>
        <v>#N/A</v>
      </c>
      <c r="I67" s="172">
        <f>IF(ISNUMBER('将来負担比率（分子）の構造'!K$53), IF('将来負担比率（分子）の構造'!K$53 &lt; 0, 0, '将来負担比率（分子）の構造'!K$53), NA())</f>
        <v>281</v>
      </c>
      <c r="J67" s="172" t="e">
        <f>NA()</f>
        <v>#N/A</v>
      </c>
      <c r="K67" s="172" t="e">
        <f>NA()</f>
        <v>#N/A</v>
      </c>
      <c r="L67" s="172">
        <f>IF(ISNUMBER('将来負担比率（分子）の構造'!L$53), IF('将来負担比率（分子）の構造'!L$53 &lt; 0, 0, '将来負担比率（分子）の構造'!L$53), NA())</f>
        <v>2131</v>
      </c>
      <c r="M67" s="172" t="e">
        <f>NA()</f>
        <v>#N/A</v>
      </c>
      <c r="N67" s="172" t="e">
        <f>NA()</f>
        <v>#N/A</v>
      </c>
      <c r="O67" s="172">
        <f>IF(ISNUMBER('将来負担比率（分子）の構造'!M$53), IF('将来負担比率（分子）の構造'!M$53 &lt; 0, 0, '将来負担比率（分子）の構造'!M$53), NA())</f>
        <v>3386</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9457</v>
      </c>
      <c r="C72" s="176">
        <f>基金残高に係る経年分析!G55</f>
        <v>9125</v>
      </c>
      <c r="D72" s="176">
        <f>基金残高に係る経年分析!H55</f>
        <v>9557</v>
      </c>
    </row>
    <row r="73" spans="1:16" x14ac:dyDescent="0.2">
      <c r="A73" s="175" t="s">
        <v>77</v>
      </c>
      <c r="B73" s="176">
        <f>基金残高に係る経年分析!F56</f>
        <v>730</v>
      </c>
      <c r="C73" s="176">
        <f>基金残高に係る経年分析!G56</f>
        <v>772</v>
      </c>
      <c r="D73" s="176">
        <f>基金残高に係る経年分析!H56</f>
        <v>753</v>
      </c>
    </row>
    <row r="74" spans="1:16" x14ac:dyDescent="0.2">
      <c r="A74" s="175" t="s">
        <v>78</v>
      </c>
      <c r="B74" s="176">
        <f>基金残高に係る経年分析!F57</f>
        <v>4926</v>
      </c>
      <c r="C74" s="176">
        <f>基金残高に係る経年分析!G57</f>
        <v>5014</v>
      </c>
      <c r="D74" s="176">
        <f>基金残高に係る経年分析!H57</f>
        <v>4563</v>
      </c>
    </row>
  </sheetData>
  <sheetProtection algorithmName="SHA-512" hashValue="qf5KzbEqxXcLI/6ECKzYtnirXuT5+WviCZJstMjcSkt0EZd/YpP+KCuJexT8mxJxqyJAWkHLTIjvzaQl1aHtHg==" saltValue="C0g9OxOjn2wdl3HtbC5x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D4A9-0D2C-40FA-B787-B96B8B4D4F06}">
  <sheetPr>
    <pageSetUpPr fitToPage="1"/>
  </sheetPr>
  <dimension ref="B1:EM50"/>
  <sheetViews>
    <sheetView showGridLines="0" workbookViewId="0"/>
  </sheetViews>
  <sheetFormatPr defaultColWidth="0" defaultRowHeight="0"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215</v>
      </c>
      <c r="DI1" s="601"/>
      <c r="DJ1" s="601"/>
      <c r="DK1" s="601"/>
      <c r="DL1" s="601"/>
      <c r="DM1" s="601"/>
      <c r="DN1" s="602"/>
      <c r="DO1" s="211"/>
      <c r="DP1" s="600" t="s">
        <v>216</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x14ac:dyDescent="0.2">
      <c r="B2" s="212" t="s">
        <v>217</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03" t="s">
        <v>218</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219</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220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3" t="s">
        <v>1</v>
      </c>
      <c r="C4" s="604"/>
      <c r="D4" s="604"/>
      <c r="E4" s="604"/>
      <c r="F4" s="604"/>
      <c r="G4" s="604"/>
      <c r="H4" s="604"/>
      <c r="I4" s="604"/>
      <c r="J4" s="604"/>
      <c r="K4" s="604"/>
      <c r="L4" s="604"/>
      <c r="M4" s="604"/>
      <c r="N4" s="604"/>
      <c r="O4" s="604"/>
      <c r="P4" s="604"/>
      <c r="Q4" s="605"/>
      <c r="R4" s="603" t="s">
        <v>221</v>
      </c>
      <c r="S4" s="604"/>
      <c r="T4" s="604"/>
      <c r="U4" s="604"/>
      <c r="V4" s="604"/>
      <c r="W4" s="604"/>
      <c r="X4" s="604"/>
      <c r="Y4" s="605"/>
      <c r="Z4" s="603" t="s">
        <v>222</v>
      </c>
      <c r="AA4" s="604"/>
      <c r="AB4" s="604"/>
      <c r="AC4" s="605"/>
      <c r="AD4" s="603" t="s">
        <v>223</v>
      </c>
      <c r="AE4" s="604"/>
      <c r="AF4" s="604"/>
      <c r="AG4" s="604"/>
      <c r="AH4" s="604"/>
      <c r="AI4" s="604"/>
      <c r="AJ4" s="604"/>
      <c r="AK4" s="605"/>
      <c r="AL4" s="603" t="s">
        <v>222</v>
      </c>
      <c r="AM4" s="604"/>
      <c r="AN4" s="604"/>
      <c r="AO4" s="605"/>
      <c r="AP4" s="606" t="s">
        <v>224</v>
      </c>
      <c r="AQ4" s="606"/>
      <c r="AR4" s="606"/>
      <c r="AS4" s="606"/>
      <c r="AT4" s="606"/>
      <c r="AU4" s="606"/>
      <c r="AV4" s="606"/>
      <c r="AW4" s="606"/>
      <c r="AX4" s="606"/>
      <c r="AY4" s="606"/>
      <c r="AZ4" s="606"/>
      <c r="BA4" s="606"/>
      <c r="BB4" s="606"/>
      <c r="BC4" s="606"/>
      <c r="BD4" s="606"/>
      <c r="BE4" s="606"/>
      <c r="BF4" s="606"/>
      <c r="BG4" s="606" t="s">
        <v>225</v>
      </c>
      <c r="BH4" s="606"/>
      <c r="BI4" s="606"/>
      <c r="BJ4" s="606"/>
      <c r="BK4" s="606"/>
      <c r="BL4" s="606"/>
      <c r="BM4" s="606"/>
      <c r="BN4" s="606"/>
      <c r="BO4" s="606" t="s">
        <v>222</v>
      </c>
      <c r="BP4" s="606"/>
      <c r="BQ4" s="606"/>
      <c r="BR4" s="606"/>
      <c r="BS4" s="606" t="s">
        <v>226</v>
      </c>
      <c r="BT4" s="606"/>
      <c r="BU4" s="606"/>
      <c r="BV4" s="606"/>
      <c r="BW4" s="606"/>
      <c r="BX4" s="606"/>
      <c r="BY4" s="606"/>
      <c r="BZ4" s="606"/>
      <c r="CA4" s="606"/>
      <c r="CB4" s="606"/>
      <c r="CD4" s="603" t="s">
        <v>227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2">
      <c r="B5" s="607" t="s">
        <v>228</v>
      </c>
      <c r="C5" s="608"/>
      <c r="D5" s="608"/>
      <c r="E5" s="608"/>
      <c r="F5" s="608"/>
      <c r="G5" s="608"/>
      <c r="H5" s="608"/>
      <c r="I5" s="608"/>
      <c r="J5" s="608"/>
      <c r="K5" s="608"/>
      <c r="L5" s="608"/>
      <c r="M5" s="608"/>
      <c r="N5" s="608"/>
      <c r="O5" s="608"/>
      <c r="P5" s="608"/>
      <c r="Q5" s="609"/>
      <c r="R5" s="610">
        <v>6110411</v>
      </c>
      <c r="S5" s="611"/>
      <c r="T5" s="611"/>
      <c r="U5" s="611"/>
      <c r="V5" s="611"/>
      <c r="W5" s="611"/>
      <c r="X5" s="611"/>
      <c r="Y5" s="612"/>
      <c r="Z5" s="613">
        <v>16.2</v>
      </c>
      <c r="AA5" s="613"/>
      <c r="AB5" s="613"/>
      <c r="AC5" s="613"/>
      <c r="AD5" s="614">
        <v>6110411</v>
      </c>
      <c r="AE5" s="614"/>
      <c r="AF5" s="614"/>
      <c r="AG5" s="614"/>
      <c r="AH5" s="614"/>
      <c r="AI5" s="614"/>
      <c r="AJ5" s="614"/>
      <c r="AK5" s="614"/>
      <c r="AL5" s="615">
        <v>34</v>
      </c>
      <c r="AM5" s="616"/>
      <c r="AN5" s="616"/>
      <c r="AO5" s="617"/>
      <c r="AP5" s="607" t="s">
        <v>229</v>
      </c>
      <c r="AQ5" s="608"/>
      <c r="AR5" s="608"/>
      <c r="AS5" s="608"/>
      <c r="AT5" s="608"/>
      <c r="AU5" s="608"/>
      <c r="AV5" s="608"/>
      <c r="AW5" s="608"/>
      <c r="AX5" s="608"/>
      <c r="AY5" s="608"/>
      <c r="AZ5" s="608"/>
      <c r="BA5" s="608"/>
      <c r="BB5" s="608"/>
      <c r="BC5" s="608"/>
      <c r="BD5" s="608"/>
      <c r="BE5" s="608"/>
      <c r="BF5" s="609"/>
      <c r="BG5" s="618">
        <v>6110411</v>
      </c>
      <c r="BH5" s="619"/>
      <c r="BI5" s="619"/>
      <c r="BJ5" s="619"/>
      <c r="BK5" s="619"/>
      <c r="BL5" s="619"/>
      <c r="BM5" s="619"/>
      <c r="BN5" s="620"/>
      <c r="BO5" s="621">
        <v>100</v>
      </c>
      <c r="BP5" s="621"/>
      <c r="BQ5" s="621"/>
      <c r="BR5" s="621"/>
      <c r="BS5" s="622" t="s">
        <v>127</v>
      </c>
      <c r="BT5" s="622"/>
      <c r="BU5" s="622"/>
      <c r="BV5" s="622"/>
      <c r="BW5" s="622"/>
      <c r="BX5" s="622"/>
      <c r="BY5" s="622"/>
      <c r="BZ5" s="622"/>
      <c r="CA5" s="622"/>
      <c r="CB5" s="623"/>
      <c r="CD5" s="603" t="s">
        <v>224</v>
      </c>
      <c r="CE5" s="604"/>
      <c r="CF5" s="604"/>
      <c r="CG5" s="604"/>
      <c r="CH5" s="604"/>
      <c r="CI5" s="604"/>
      <c r="CJ5" s="604"/>
      <c r="CK5" s="604"/>
      <c r="CL5" s="604"/>
      <c r="CM5" s="604"/>
      <c r="CN5" s="604"/>
      <c r="CO5" s="604"/>
      <c r="CP5" s="604"/>
      <c r="CQ5" s="605"/>
      <c r="CR5" s="603" t="s">
        <v>230</v>
      </c>
      <c r="CS5" s="604"/>
      <c r="CT5" s="604"/>
      <c r="CU5" s="604"/>
      <c r="CV5" s="604"/>
      <c r="CW5" s="604"/>
      <c r="CX5" s="604"/>
      <c r="CY5" s="605"/>
      <c r="CZ5" s="603" t="s">
        <v>222</v>
      </c>
      <c r="DA5" s="604"/>
      <c r="DB5" s="604"/>
      <c r="DC5" s="605"/>
      <c r="DD5" s="603" t="s">
        <v>231</v>
      </c>
      <c r="DE5" s="604"/>
      <c r="DF5" s="604"/>
      <c r="DG5" s="604"/>
      <c r="DH5" s="604"/>
      <c r="DI5" s="604"/>
      <c r="DJ5" s="604"/>
      <c r="DK5" s="604"/>
      <c r="DL5" s="604"/>
      <c r="DM5" s="604"/>
      <c r="DN5" s="604"/>
      <c r="DO5" s="604"/>
      <c r="DP5" s="605"/>
      <c r="DQ5" s="603" t="s">
        <v>232</v>
      </c>
      <c r="DR5" s="604"/>
      <c r="DS5" s="604"/>
      <c r="DT5" s="604"/>
      <c r="DU5" s="604"/>
      <c r="DV5" s="604"/>
      <c r="DW5" s="604"/>
      <c r="DX5" s="604"/>
      <c r="DY5" s="604"/>
      <c r="DZ5" s="604"/>
      <c r="EA5" s="604"/>
      <c r="EB5" s="604"/>
      <c r="EC5" s="605"/>
    </row>
    <row r="6" spans="2:143" ht="11.25" customHeight="1" x14ac:dyDescent="0.2">
      <c r="B6" s="624" t="s">
        <v>233</v>
      </c>
      <c r="C6" s="625"/>
      <c r="D6" s="625"/>
      <c r="E6" s="625"/>
      <c r="F6" s="625"/>
      <c r="G6" s="625"/>
      <c r="H6" s="625"/>
      <c r="I6" s="625"/>
      <c r="J6" s="625"/>
      <c r="K6" s="625"/>
      <c r="L6" s="625"/>
      <c r="M6" s="625"/>
      <c r="N6" s="625"/>
      <c r="O6" s="625"/>
      <c r="P6" s="625"/>
      <c r="Q6" s="626"/>
      <c r="R6" s="618">
        <v>315714</v>
      </c>
      <c r="S6" s="619"/>
      <c r="T6" s="619"/>
      <c r="U6" s="619"/>
      <c r="V6" s="619"/>
      <c r="W6" s="619"/>
      <c r="X6" s="619"/>
      <c r="Y6" s="620"/>
      <c r="Z6" s="621">
        <v>0.8</v>
      </c>
      <c r="AA6" s="621"/>
      <c r="AB6" s="621"/>
      <c r="AC6" s="621"/>
      <c r="AD6" s="622">
        <v>315714</v>
      </c>
      <c r="AE6" s="622"/>
      <c r="AF6" s="622"/>
      <c r="AG6" s="622"/>
      <c r="AH6" s="622"/>
      <c r="AI6" s="622"/>
      <c r="AJ6" s="622"/>
      <c r="AK6" s="622"/>
      <c r="AL6" s="627">
        <v>1.8</v>
      </c>
      <c r="AM6" s="628"/>
      <c r="AN6" s="628"/>
      <c r="AO6" s="629"/>
      <c r="AP6" s="624" t="s">
        <v>234</v>
      </c>
      <c r="AQ6" s="625"/>
      <c r="AR6" s="625"/>
      <c r="AS6" s="625"/>
      <c r="AT6" s="625"/>
      <c r="AU6" s="625"/>
      <c r="AV6" s="625"/>
      <c r="AW6" s="625"/>
      <c r="AX6" s="625"/>
      <c r="AY6" s="625"/>
      <c r="AZ6" s="625"/>
      <c r="BA6" s="625"/>
      <c r="BB6" s="625"/>
      <c r="BC6" s="625"/>
      <c r="BD6" s="625"/>
      <c r="BE6" s="625"/>
      <c r="BF6" s="626"/>
      <c r="BG6" s="618">
        <v>6110411</v>
      </c>
      <c r="BH6" s="619"/>
      <c r="BI6" s="619"/>
      <c r="BJ6" s="619"/>
      <c r="BK6" s="619"/>
      <c r="BL6" s="619"/>
      <c r="BM6" s="619"/>
      <c r="BN6" s="620"/>
      <c r="BO6" s="621">
        <v>100</v>
      </c>
      <c r="BP6" s="621"/>
      <c r="BQ6" s="621"/>
      <c r="BR6" s="621"/>
      <c r="BS6" s="622" t="s">
        <v>127</v>
      </c>
      <c r="BT6" s="622"/>
      <c r="BU6" s="622"/>
      <c r="BV6" s="622"/>
      <c r="BW6" s="622"/>
      <c r="BX6" s="622"/>
      <c r="BY6" s="622"/>
      <c r="BZ6" s="622"/>
      <c r="CA6" s="622"/>
      <c r="CB6" s="623"/>
      <c r="CD6" s="607" t="s">
        <v>235</v>
      </c>
      <c r="CE6" s="608"/>
      <c r="CF6" s="608"/>
      <c r="CG6" s="608"/>
      <c r="CH6" s="608"/>
      <c r="CI6" s="608"/>
      <c r="CJ6" s="608"/>
      <c r="CK6" s="608"/>
      <c r="CL6" s="608"/>
      <c r="CM6" s="608"/>
      <c r="CN6" s="608"/>
      <c r="CO6" s="608"/>
      <c r="CP6" s="608"/>
      <c r="CQ6" s="609"/>
      <c r="CR6" s="618">
        <v>239636</v>
      </c>
      <c r="CS6" s="619"/>
      <c r="CT6" s="619"/>
      <c r="CU6" s="619"/>
      <c r="CV6" s="619"/>
      <c r="CW6" s="619"/>
      <c r="CX6" s="619"/>
      <c r="CY6" s="620"/>
      <c r="CZ6" s="615">
        <v>0.7</v>
      </c>
      <c r="DA6" s="616"/>
      <c r="DB6" s="616"/>
      <c r="DC6" s="630"/>
      <c r="DD6" s="631">
        <v>34121</v>
      </c>
      <c r="DE6" s="619"/>
      <c r="DF6" s="619"/>
      <c r="DG6" s="619"/>
      <c r="DH6" s="619"/>
      <c r="DI6" s="619"/>
      <c r="DJ6" s="619"/>
      <c r="DK6" s="619"/>
      <c r="DL6" s="619"/>
      <c r="DM6" s="619"/>
      <c r="DN6" s="619"/>
      <c r="DO6" s="619"/>
      <c r="DP6" s="620"/>
      <c r="DQ6" s="631">
        <v>239635</v>
      </c>
      <c r="DR6" s="619"/>
      <c r="DS6" s="619"/>
      <c r="DT6" s="619"/>
      <c r="DU6" s="619"/>
      <c r="DV6" s="619"/>
      <c r="DW6" s="619"/>
      <c r="DX6" s="619"/>
      <c r="DY6" s="619"/>
      <c r="DZ6" s="619"/>
      <c r="EA6" s="619"/>
      <c r="EB6" s="619"/>
      <c r="EC6" s="632"/>
    </row>
    <row r="7" spans="2:143" ht="11.25" customHeight="1" x14ac:dyDescent="0.2">
      <c r="B7" s="624" t="s">
        <v>236</v>
      </c>
      <c r="C7" s="625"/>
      <c r="D7" s="625"/>
      <c r="E7" s="625"/>
      <c r="F7" s="625"/>
      <c r="G7" s="625"/>
      <c r="H7" s="625"/>
      <c r="I7" s="625"/>
      <c r="J7" s="625"/>
      <c r="K7" s="625"/>
      <c r="L7" s="625"/>
      <c r="M7" s="625"/>
      <c r="N7" s="625"/>
      <c r="O7" s="625"/>
      <c r="P7" s="625"/>
      <c r="Q7" s="626"/>
      <c r="R7" s="618">
        <v>2963</v>
      </c>
      <c r="S7" s="619"/>
      <c r="T7" s="619"/>
      <c r="U7" s="619"/>
      <c r="V7" s="619"/>
      <c r="W7" s="619"/>
      <c r="X7" s="619"/>
      <c r="Y7" s="620"/>
      <c r="Z7" s="621">
        <v>0</v>
      </c>
      <c r="AA7" s="621"/>
      <c r="AB7" s="621"/>
      <c r="AC7" s="621"/>
      <c r="AD7" s="622">
        <v>2963</v>
      </c>
      <c r="AE7" s="622"/>
      <c r="AF7" s="622"/>
      <c r="AG7" s="622"/>
      <c r="AH7" s="622"/>
      <c r="AI7" s="622"/>
      <c r="AJ7" s="622"/>
      <c r="AK7" s="622"/>
      <c r="AL7" s="627">
        <v>0</v>
      </c>
      <c r="AM7" s="628"/>
      <c r="AN7" s="628"/>
      <c r="AO7" s="629"/>
      <c r="AP7" s="624" t="s">
        <v>237</v>
      </c>
      <c r="AQ7" s="625"/>
      <c r="AR7" s="625"/>
      <c r="AS7" s="625"/>
      <c r="AT7" s="625"/>
      <c r="AU7" s="625"/>
      <c r="AV7" s="625"/>
      <c r="AW7" s="625"/>
      <c r="AX7" s="625"/>
      <c r="AY7" s="625"/>
      <c r="AZ7" s="625"/>
      <c r="BA7" s="625"/>
      <c r="BB7" s="625"/>
      <c r="BC7" s="625"/>
      <c r="BD7" s="625"/>
      <c r="BE7" s="625"/>
      <c r="BF7" s="626"/>
      <c r="BG7" s="618">
        <v>2462302</v>
      </c>
      <c r="BH7" s="619"/>
      <c r="BI7" s="619"/>
      <c r="BJ7" s="619"/>
      <c r="BK7" s="619"/>
      <c r="BL7" s="619"/>
      <c r="BM7" s="619"/>
      <c r="BN7" s="620"/>
      <c r="BO7" s="621">
        <v>40.299999999999997</v>
      </c>
      <c r="BP7" s="621"/>
      <c r="BQ7" s="621"/>
      <c r="BR7" s="621"/>
      <c r="BS7" s="622" t="s">
        <v>127</v>
      </c>
      <c r="BT7" s="622"/>
      <c r="BU7" s="622"/>
      <c r="BV7" s="622"/>
      <c r="BW7" s="622"/>
      <c r="BX7" s="622"/>
      <c r="BY7" s="622"/>
      <c r="BZ7" s="622"/>
      <c r="CA7" s="622"/>
      <c r="CB7" s="623"/>
      <c r="CD7" s="624" t="s">
        <v>238</v>
      </c>
      <c r="CE7" s="625"/>
      <c r="CF7" s="625"/>
      <c r="CG7" s="625"/>
      <c r="CH7" s="625"/>
      <c r="CI7" s="625"/>
      <c r="CJ7" s="625"/>
      <c r="CK7" s="625"/>
      <c r="CL7" s="625"/>
      <c r="CM7" s="625"/>
      <c r="CN7" s="625"/>
      <c r="CO7" s="625"/>
      <c r="CP7" s="625"/>
      <c r="CQ7" s="626"/>
      <c r="CR7" s="618">
        <v>3695345</v>
      </c>
      <c r="CS7" s="619"/>
      <c r="CT7" s="619"/>
      <c r="CU7" s="619"/>
      <c r="CV7" s="619"/>
      <c r="CW7" s="619"/>
      <c r="CX7" s="619"/>
      <c r="CY7" s="620"/>
      <c r="CZ7" s="621">
        <v>10.1</v>
      </c>
      <c r="DA7" s="621"/>
      <c r="DB7" s="621"/>
      <c r="DC7" s="621"/>
      <c r="DD7" s="631">
        <v>482481</v>
      </c>
      <c r="DE7" s="619"/>
      <c r="DF7" s="619"/>
      <c r="DG7" s="619"/>
      <c r="DH7" s="619"/>
      <c r="DI7" s="619"/>
      <c r="DJ7" s="619"/>
      <c r="DK7" s="619"/>
      <c r="DL7" s="619"/>
      <c r="DM7" s="619"/>
      <c r="DN7" s="619"/>
      <c r="DO7" s="619"/>
      <c r="DP7" s="620"/>
      <c r="DQ7" s="631">
        <v>2535966</v>
      </c>
      <c r="DR7" s="619"/>
      <c r="DS7" s="619"/>
      <c r="DT7" s="619"/>
      <c r="DU7" s="619"/>
      <c r="DV7" s="619"/>
      <c r="DW7" s="619"/>
      <c r="DX7" s="619"/>
      <c r="DY7" s="619"/>
      <c r="DZ7" s="619"/>
      <c r="EA7" s="619"/>
      <c r="EB7" s="619"/>
      <c r="EC7" s="632"/>
    </row>
    <row r="8" spans="2:143" ht="11.25" customHeight="1" x14ac:dyDescent="0.2">
      <c r="B8" s="624" t="s">
        <v>239</v>
      </c>
      <c r="C8" s="625"/>
      <c r="D8" s="625"/>
      <c r="E8" s="625"/>
      <c r="F8" s="625"/>
      <c r="G8" s="625"/>
      <c r="H8" s="625"/>
      <c r="I8" s="625"/>
      <c r="J8" s="625"/>
      <c r="K8" s="625"/>
      <c r="L8" s="625"/>
      <c r="M8" s="625"/>
      <c r="N8" s="625"/>
      <c r="O8" s="625"/>
      <c r="P8" s="625"/>
      <c r="Q8" s="626"/>
      <c r="R8" s="618">
        <v>13506</v>
      </c>
      <c r="S8" s="619"/>
      <c r="T8" s="619"/>
      <c r="U8" s="619"/>
      <c r="V8" s="619"/>
      <c r="W8" s="619"/>
      <c r="X8" s="619"/>
      <c r="Y8" s="620"/>
      <c r="Z8" s="621">
        <v>0</v>
      </c>
      <c r="AA8" s="621"/>
      <c r="AB8" s="621"/>
      <c r="AC8" s="621"/>
      <c r="AD8" s="622">
        <v>13506</v>
      </c>
      <c r="AE8" s="622"/>
      <c r="AF8" s="622"/>
      <c r="AG8" s="622"/>
      <c r="AH8" s="622"/>
      <c r="AI8" s="622"/>
      <c r="AJ8" s="622"/>
      <c r="AK8" s="622"/>
      <c r="AL8" s="627">
        <v>0.1</v>
      </c>
      <c r="AM8" s="628"/>
      <c r="AN8" s="628"/>
      <c r="AO8" s="629"/>
      <c r="AP8" s="624" t="s">
        <v>240</v>
      </c>
      <c r="AQ8" s="625"/>
      <c r="AR8" s="625"/>
      <c r="AS8" s="625"/>
      <c r="AT8" s="625"/>
      <c r="AU8" s="625"/>
      <c r="AV8" s="625"/>
      <c r="AW8" s="625"/>
      <c r="AX8" s="625"/>
      <c r="AY8" s="625"/>
      <c r="AZ8" s="625"/>
      <c r="BA8" s="625"/>
      <c r="BB8" s="625"/>
      <c r="BC8" s="625"/>
      <c r="BD8" s="625"/>
      <c r="BE8" s="625"/>
      <c r="BF8" s="626"/>
      <c r="BG8" s="618">
        <v>98849</v>
      </c>
      <c r="BH8" s="619"/>
      <c r="BI8" s="619"/>
      <c r="BJ8" s="619"/>
      <c r="BK8" s="619"/>
      <c r="BL8" s="619"/>
      <c r="BM8" s="619"/>
      <c r="BN8" s="620"/>
      <c r="BO8" s="621">
        <v>1.6</v>
      </c>
      <c r="BP8" s="621"/>
      <c r="BQ8" s="621"/>
      <c r="BR8" s="621"/>
      <c r="BS8" s="622" t="s">
        <v>127</v>
      </c>
      <c r="BT8" s="622"/>
      <c r="BU8" s="622"/>
      <c r="BV8" s="622"/>
      <c r="BW8" s="622"/>
      <c r="BX8" s="622"/>
      <c r="BY8" s="622"/>
      <c r="BZ8" s="622"/>
      <c r="CA8" s="622"/>
      <c r="CB8" s="623"/>
      <c r="CD8" s="624" t="s">
        <v>241</v>
      </c>
      <c r="CE8" s="625"/>
      <c r="CF8" s="625"/>
      <c r="CG8" s="625"/>
      <c r="CH8" s="625"/>
      <c r="CI8" s="625"/>
      <c r="CJ8" s="625"/>
      <c r="CK8" s="625"/>
      <c r="CL8" s="625"/>
      <c r="CM8" s="625"/>
      <c r="CN8" s="625"/>
      <c r="CO8" s="625"/>
      <c r="CP8" s="625"/>
      <c r="CQ8" s="626"/>
      <c r="CR8" s="618">
        <v>12498684</v>
      </c>
      <c r="CS8" s="619"/>
      <c r="CT8" s="619"/>
      <c r="CU8" s="619"/>
      <c r="CV8" s="619"/>
      <c r="CW8" s="619"/>
      <c r="CX8" s="619"/>
      <c r="CY8" s="620"/>
      <c r="CZ8" s="621">
        <v>34.299999999999997</v>
      </c>
      <c r="DA8" s="621"/>
      <c r="DB8" s="621"/>
      <c r="DC8" s="621"/>
      <c r="DD8" s="631">
        <v>131354</v>
      </c>
      <c r="DE8" s="619"/>
      <c r="DF8" s="619"/>
      <c r="DG8" s="619"/>
      <c r="DH8" s="619"/>
      <c r="DI8" s="619"/>
      <c r="DJ8" s="619"/>
      <c r="DK8" s="619"/>
      <c r="DL8" s="619"/>
      <c r="DM8" s="619"/>
      <c r="DN8" s="619"/>
      <c r="DO8" s="619"/>
      <c r="DP8" s="620"/>
      <c r="DQ8" s="631">
        <v>5179796</v>
      </c>
      <c r="DR8" s="619"/>
      <c r="DS8" s="619"/>
      <c r="DT8" s="619"/>
      <c r="DU8" s="619"/>
      <c r="DV8" s="619"/>
      <c r="DW8" s="619"/>
      <c r="DX8" s="619"/>
      <c r="DY8" s="619"/>
      <c r="DZ8" s="619"/>
      <c r="EA8" s="619"/>
      <c r="EB8" s="619"/>
      <c r="EC8" s="632"/>
    </row>
    <row r="9" spans="2:143" ht="11.25" customHeight="1" x14ac:dyDescent="0.2">
      <c r="B9" s="624" t="s">
        <v>242</v>
      </c>
      <c r="C9" s="625"/>
      <c r="D9" s="625"/>
      <c r="E9" s="625"/>
      <c r="F9" s="625"/>
      <c r="G9" s="625"/>
      <c r="H9" s="625"/>
      <c r="I9" s="625"/>
      <c r="J9" s="625"/>
      <c r="K9" s="625"/>
      <c r="L9" s="625"/>
      <c r="M9" s="625"/>
      <c r="N9" s="625"/>
      <c r="O9" s="625"/>
      <c r="P9" s="625"/>
      <c r="Q9" s="626"/>
      <c r="R9" s="618">
        <v>27142</v>
      </c>
      <c r="S9" s="619"/>
      <c r="T9" s="619"/>
      <c r="U9" s="619"/>
      <c r="V9" s="619"/>
      <c r="W9" s="619"/>
      <c r="X9" s="619"/>
      <c r="Y9" s="620"/>
      <c r="Z9" s="621">
        <v>0.1</v>
      </c>
      <c r="AA9" s="621"/>
      <c r="AB9" s="621"/>
      <c r="AC9" s="621"/>
      <c r="AD9" s="622">
        <v>27142</v>
      </c>
      <c r="AE9" s="622"/>
      <c r="AF9" s="622"/>
      <c r="AG9" s="622"/>
      <c r="AH9" s="622"/>
      <c r="AI9" s="622"/>
      <c r="AJ9" s="622"/>
      <c r="AK9" s="622"/>
      <c r="AL9" s="627">
        <v>0.2</v>
      </c>
      <c r="AM9" s="628"/>
      <c r="AN9" s="628"/>
      <c r="AO9" s="629"/>
      <c r="AP9" s="624" t="s">
        <v>243</v>
      </c>
      <c r="AQ9" s="625"/>
      <c r="AR9" s="625"/>
      <c r="AS9" s="625"/>
      <c r="AT9" s="625"/>
      <c r="AU9" s="625"/>
      <c r="AV9" s="625"/>
      <c r="AW9" s="625"/>
      <c r="AX9" s="625"/>
      <c r="AY9" s="625"/>
      <c r="AZ9" s="625"/>
      <c r="BA9" s="625"/>
      <c r="BB9" s="625"/>
      <c r="BC9" s="625"/>
      <c r="BD9" s="625"/>
      <c r="BE9" s="625"/>
      <c r="BF9" s="626"/>
      <c r="BG9" s="618">
        <v>2050029</v>
      </c>
      <c r="BH9" s="619"/>
      <c r="BI9" s="619"/>
      <c r="BJ9" s="619"/>
      <c r="BK9" s="619"/>
      <c r="BL9" s="619"/>
      <c r="BM9" s="619"/>
      <c r="BN9" s="620"/>
      <c r="BO9" s="621">
        <v>33.5</v>
      </c>
      <c r="BP9" s="621"/>
      <c r="BQ9" s="621"/>
      <c r="BR9" s="621"/>
      <c r="BS9" s="622" t="s">
        <v>127</v>
      </c>
      <c r="BT9" s="622"/>
      <c r="BU9" s="622"/>
      <c r="BV9" s="622"/>
      <c r="BW9" s="622"/>
      <c r="BX9" s="622"/>
      <c r="BY9" s="622"/>
      <c r="BZ9" s="622"/>
      <c r="CA9" s="622"/>
      <c r="CB9" s="623"/>
      <c r="CD9" s="624" t="s">
        <v>244</v>
      </c>
      <c r="CE9" s="625"/>
      <c r="CF9" s="625"/>
      <c r="CG9" s="625"/>
      <c r="CH9" s="625"/>
      <c r="CI9" s="625"/>
      <c r="CJ9" s="625"/>
      <c r="CK9" s="625"/>
      <c r="CL9" s="625"/>
      <c r="CM9" s="625"/>
      <c r="CN9" s="625"/>
      <c r="CO9" s="625"/>
      <c r="CP9" s="625"/>
      <c r="CQ9" s="626"/>
      <c r="CR9" s="618">
        <v>2386068</v>
      </c>
      <c r="CS9" s="619"/>
      <c r="CT9" s="619"/>
      <c r="CU9" s="619"/>
      <c r="CV9" s="619"/>
      <c r="CW9" s="619"/>
      <c r="CX9" s="619"/>
      <c r="CY9" s="620"/>
      <c r="CZ9" s="621">
        <v>6.5</v>
      </c>
      <c r="DA9" s="621"/>
      <c r="DB9" s="621"/>
      <c r="DC9" s="621"/>
      <c r="DD9" s="631">
        <v>32141</v>
      </c>
      <c r="DE9" s="619"/>
      <c r="DF9" s="619"/>
      <c r="DG9" s="619"/>
      <c r="DH9" s="619"/>
      <c r="DI9" s="619"/>
      <c r="DJ9" s="619"/>
      <c r="DK9" s="619"/>
      <c r="DL9" s="619"/>
      <c r="DM9" s="619"/>
      <c r="DN9" s="619"/>
      <c r="DO9" s="619"/>
      <c r="DP9" s="620"/>
      <c r="DQ9" s="631">
        <v>1645354</v>
      </c>
      <c r="DR9" s="619"/>
      <c r="DS9" s="619"/>
      <c r="DT9" s="619"/>
      <c r="DU9" s="619"/>
      <c r="DV9" s="619"/>
      <c r="DW9" s="619"/>
      <c r="DX9" s="619"/>
      <c r="DY9" s="619"/>
      <c r="DZ9" s="619"/>
      <c r="EA9" s="619"/>
      <c r="EB9" s="619"/>
      <c r="EC9" s="632"/>
    </row>
    <row r="10" spans="2:143" ht="11.25" customHeight="1" x14ac:dyDescent="0.2">
      <c r="B10" s="624" t="s">
        <v>245</v>
      </c>
      <c r="C10" s="625"/>
      <c r="D10" s="625"/>
      <c r="E10" s="625"/>
      <c r="F10" s="625"/>
      <c r="G10" s="625"/>
      <c r="H10" s="625"/>
      <c r="I10" s="625"/>
      <c r="J10" s="625"/>
      <c r="K10" s="625"/>
      <c r="L10" s="625"/>
      <c r="M10" s="625"/>
      <c r="N10" s="625"/>
      <c r="O10" s="625"/>
      <c r="P10" s="625"/>
      <c r="Q10" s="626"/>
      <c r="R10" s="618" t="s">
        <v>127</v>
      </c>
      <c r="S10" s="619"/>
      <c r="T10" s="619"/>
      <c r="U10" s="619"/>
      <c r="V10" s="619"/>
      <c r="W10" s="619"/>
      <c r="X10" s="619"/>
      <c r="Y10" s="620"/>
      <c r="Z10" s="621" t="s">
        <v>127</v>
      </c>
      <c r="AA10" s="621"/>
      <c r="AB10" s="621"/>
      <c r="AC10" s="621"/>
      <c r="AD10" s="622" t="s">
        <v>127</v>
      </c>
      <c r="AE10" s="622"/>
      <c r="AF10" s="622"/>
      <c r="AG10" s="622"/>
      <c r="AH10" s="622"/>
      <c r="AI10" s="622"/>
      <c r="AJ10" s="622"/>
      <c r="AK10" s="622"/>
      <c r="AL10" s="627" t="s">
        <v>127</v>
      </c>
      <c r="AM10" s="628"/>
      <c r="AN10" s="628"/>
      <c r="AO10" s="629"/>
      <c r="AP10" s="624" t="s">
        <v>246</v>
      </c>
      <c r="AQ10" s="625"/>
      <c r="AR10" s="625"/>
      <c r="AS10" s="625"/>
      <c r="AT10" s="625"/>
      <c r="AU10" s="625"/>
      <c r="AV10" s="625"/>
      <c r="AW10" s="625"/>
      <c r="AX10" s="625"/>
      <c r="AY10" s="625"/>
      <c r="AZ10" s="625"/>
      <c r="BA10" s="625"/>
      <c r="BB10" s="625"/>
      <c r="BC10" s="625"/>
      <c r="BD10" s="625"/>
      <c r="BE10" s="625"/>
      <c r="BF10" s="626"/>
      <c r="BG10" s="618">
        <v>137831</v>
      </c>
      <c r="BH10" s="619"/>
      <c r="BI10" s="619"/>
      <c r="BJ10" s="619"/>
      <c r="BK10" s="619"/>
      <c r="BL10" s="619"/>
      <c r="BM10" s="619"/>
      <c r="BN10" s="620"/>
      <c r="BO10" s="621">
        <v>2.2999999999999998</v>
      </c>
      <c r="BP10" s="621"/>
      <c r="BQ10" s="621"/>
      <c r="BR10" s="621"/>
      <c r="BS10" s="622" t="s">
        <v>127</v>
      </c>
      <c r="BT10" s="622"/>
      <c r="BU10" s="622"/>
      <c r="BV10" s="622"/>
      <c r="BW10" s="622"/>
      <c r="BX10" s="622"/>
      <c r="BY10" s="622"/>
      <c r="BZ10" s="622"/>
      <c r="CA10" s="622"/>
      <c r="CB10" s="623"/>
      <c r="CD10" s="624" t="s">
        <v>247</v>
      </c>
      <c r="CE10" s="625"/>
      <c r="CF10" s="625"/>
      <c r="CG10" s="625"/>
      <c r="CH10" s="625"/>
      <c r="CI10" s="625"/>
      <c r="CJ10" s="625"/>
      <c r="CK10" s="625"/>
      <c r="CL10" s="625"/>
      <c r="CM10" s="625"/>
      <c r="CN10" s="625"/>
      <c r="CO10" s="625"/>
      <c r="CP10" s="625"/>
      <c r="CQ10" s="626"/>
      <c r="CR10" s="618" t="s">
        <v>127</v>
      </c>
      <c r="CS10" s="619"/>
      <c r="CT10" s="619"/>
      <c r="CU10" s="619"/>
      <c r="CV10" s="619"/>
      <c r="CW10" s="619"/>
      <c r="CX10" s="619"/>
      <c r="CY10" s="620"/>
      <c r="CZ10" s="621" t="s">
        <v>127</v>
      </c>
      <c r="DA10" s="621"/>
      <c r="DB10" s="621"/>
      <c r="DC10" s="621"/>
      <c r="DD10" s="631" t="s">
        <v>127</v>
      </c>
      <c r="DE10" s="619"/>
      <c r="DF10" s="619"/>
      <c r="DG10" s="619"/>
      <c r="DH10" s="619"/>
      <c r="DI10" s="619"/>
      <c r="DJ10" s="619"/>
      <c r="DK10" s="619"/>
      <c r="DL10" s="619"/>
      <c r="DM10" s="619"/>
      <c r="DN10" s="619"/>
      <c r="DO10" s="619"/>
      <c r="DP10" s="620"/>
      <c r="DQ10" s="631" t="s">
        <v>127</v>
      </c>
      <c r="DR10" s="619"/>
      <c r="DS10" s="619"/>
      <c r="DT10" s="619"/>
      <c r="DU10" s="619"/>
      <c r="DV10" s="619"/>
      <c r="DW10" s="619"/>
      <c r="DX10" s="619"/>
      <c r="DY10" s="619"/>
      <c r="DZ10" s="619"/>
      <c r="EA10" s="619"/>
      <c r="EB10" s="619"/>
      <c r="EC10" s="632"/>
    </row>
    <row r="11" spans="2:143" ht="11.25" customHeight="1" x14ac:dyDescent="0.2">
      <c r="B11" s="624" t="s">
        <v>248</v>
      </c>
      <c r="C11" s="625"/>
      <c r="D11" s="625"/>
      <c r="E11" s="625"/>
      <c r="F11" s="625"/>
      <c r="G11" s="625"/>
      <c r="H11" s="625"/>
      <c r="I11" s="625"/>
      <c r="J11" s="625"/>
      <c r="K11" s="625"/>
      <c r="L11" s="625"/>
      <c r="M11" s="625"/>
      <c r="N11" s="625"/>
      <c r="O11" s="625"/>
      <c r="P11" s="625"/>
      <c r="Q11" s="626"/>
      <c r="R11" s="618">
        <v>1372492</v>
      </c>
      <c r="S11" s="619"/>
      <c r="T11" s="619"/>
      <c r="U11" s="619"/>
      <c r="V11" s="619"/>
      <c r="W11" s="619"/>
      <c r="X11" s="619"/>
      <c r="Y11" s="620"/>
      <c r="Z11" s="627">
        <v>3.6</v>
      </c>
      <c r="AA11" s="628"/>
      <c r="AB11" s="628"/>
      <c r="AC11" s="633"/>
      <c r="AD11" s="631">
        <v>1372492</v>
      </c>
      <c r="AE11" s="619"/>
      <c r="AF11" s="619"/>
      <c r="AG11" s="619"/>
      <c r="AH11" s="619"/>
      <c r="AI11" s="619"/>
      <c r="AJ11" s="619"/>
      <c r="AK11" s="620"/>
      <c r="AL11" s="627">
        <v>7.6</v>
      </c>
      <c r="AM11" s="628"/>
      <c r="AN11" s="628"/>
      <c r="AO11" s="629"/>
      <c r="AP11" s="624" t="s">
        <v>249</v>
      </c>
      <c r="AQ11" s="625"/>
      <c r="AR11" s="625"/>
      <c r="AS11" s="625"/>
      <c r="AT11" s="625"/>
      <c r="AU11" s="625"/>
      <c r="AV11" s="625"/>
      <c r="AW11" s="625"/>
      <c r="AX11" s="625"/>
      <c r="AY11" s="625"/>
      <c r="AZ11" s="625"/>
      <c r="BA11" s="625"/>
      <c r="BB11" s="625"/>
      <c r="BC11" s="625"/>
      <c r="BD11" s="625"/>
      <c r="BE11" s="625"/>
      <c r="BF11" s="626"/>
      <c r="BG11" s="618">
        <v>175593</v>
      </c>
      <c r="BH11" s="619"/>
      <c r="BI11" s="619"/>
      <c r="BJ11" s="619"/>
      <c r="BK11" s="619"/>
      <c r="BL11" s="619"/>
      <c r="BM11" s="619"/>
      <c r="BN11" s="620"/>
      <c r="BO11" s="621">
        <v>2.9</v>
      </c>
      <c r="BP11" s="621"/>
      <c r="BQ11" s="621"/>
      <c r="BR11" s="621"/>
      <c r="BS11" s="622" t="s">
        <v>127</v>
      </c>
      <c r="BT11" s="622"/>
      <c r="BU11" s="622"/>
      <c r="BV11" s="622"/>
      <c r="BW11" s="622"/>
      <c r="BX11" s="622"/>
      <c r="BY11" s="622"/>
      <c r="BZ11" s="622"/>
      <c r="CA11" s="622"/>
      <c r="CB11" s="623"/>
      <c r="CD11" s="624" t="s">
        <v>250</v>
      </c>
      <c r="CE11" s="625"/>
      <c r="CF11" s="625"/>
      <c r="CG11" s="625"/>
      <c r="CH11" s="625"/>
      <c r="CI11" s="625"/>
      <c r="CJ11" s="625"/>
      <c r="CK11" s="625"/>
      <c r="CL11" s="625"/>
      <c r="CM11" s="625"/>
      <c r="CN11" s="625"/>
      <c r="CO11" s="625"/>
      <c r="CP11" s="625"/>
      <c r="CQ11" s="626"/>
      <c r="CR11" s="618">
        <v>1408201</v>
      </c>
      <c r="CS11" s="619"/>
      <c r="CT11" s="619"/>
      <c r="CU11" s="619"/>
      <c r="CV11" s="619"/>
      <c r="CW11" s="619"/>
      <c r="CX11" s="619"/>
      <c r="CY11" s="620"/>
      <c r="CZ11" s="621">
        <v>3.9</v>
      </c>
      <c r="DA11" s="621"/>
      <c r="DB11" s="621"/>
      <c r="DC11" s="621"/>
      <c r="DD11" s="631">
        <v>268782</v>
      </c>
      <c r="DE11" s="619"/>
      <c r="DF11" s="619"/>
      <c r="DG11" s="619"/>
      <c r="DH11" s="619"/>
      <c r="DI11" s="619"/>
      <c r="DJ11" s="619"/>
      <c r="DK11" s="619"/>
      <c r="DL11" s="619"/>
      <c r="DM11" s="619"/>
      <c r="DN11" s="619"/>
      <c r="DO11" s="619"/>
      <c r="DP11" s="620"/>
      <c r="DQ11" s="631">
        <v>628237</v>
      </c>
      <c r="DR11" s="619"/>
      <c r="DS11" s="619"/>
      <c r="DT11" s="619"/>
      <c r="DU11" s="619"/>
      <c r="DV11" s="619"/>
      <c r="DW11" s="619"/>
      <c r="DX11" s="619"/>
      <c r="DY11" s="619"/>
      <c r="DZ11" s="619"/>
      <c r="EA11" s="619"/>
      <c r="EB11" s="619"/>
      <c r="EC11" s="632"/>
    </row>
    <row r="12" spans="2:143" ht="11.25" customHeight="1" x14ac:dyDescent="0.2">
      <c r="B12" s="624" t="s">
        <v>251</v>
      </c>
      <c r="C12" s="625"/>
      <c r="D12" s="625"/>
      <c r="E12" s="625"/>
      <c r="F12" s="625"/>
      <c r="G12" s="625"/>
      <c r="H12" s="625"/>
      <c r="I12" s="625"/>
      <c r="J12" s="625"/>
      <c r="K12" s="625"/>
      <c r="L12" s="625"/>
      <c r="M12" s="625"/>
      <c r="N12" s="625"/>
      <c r="O12" s="625"/>
      <c r="P12" s="625"/>
      <c r="Q12" s="626"/>
      <c r="R12" s="618">
        <v>38417</v>
      </c>
      <c r="S12" s="619"/>
      <c r="T12" s="619"/>
      <c r="U12" s="619"/>
      <c r="V12" s="619"/>
      <c r="W12" s="619"/>
      <c r="X12" s="619"/>
      <c r="Y12" s="620"/>
      <c r="Z12" s="621">
        <v>0.1</v>
      </c>
      <c r="AA12" s="621"/>
      <c r="AB12" s="621"/>
      <c r="AC12" s="621"/>
      <c r="AD12" s="622">
        <v>38417</v>
      </c>
      <c r="AE12" s="622"/>
      <c r="AF12" s="622"/>
      <c r="AG12" s="622"/>
      <c r="AH12" s="622"/>
      <c r="AI12" s="622"/>
      <c r="AJ12" s="622"/>
      <c r="AK12" s="622"/>
      <c r="AL12" s="627">
        <v>0.2</v>
      </c>
      <c r="AM12" s="628"/>
      <c r="AN12" s="628"/>
      <c r="AO12" s="629"/>
      <c r="AP12" s="624" t="s">
        <v>252</v>
      </c>
      <c r="AQ12" s="625"/>
      <c r="AR12" s="625"/>
      <c r="AS12" s="625"/>
      <c r="AT12" s="625"/>
      <c r="AU12" s="625"/>
      <c r="AV12" s="625"/>
      <c r="AW12" s="625"/>
      <c r="AX12" s="625"/>
      <c r="AY12" s="625"/>
      <c r="AZ12" s="625"/>
      <c r="BA12" s="625"/>
      <c r="BB12" s="625"/>
      <c r="BC12" s="625"/>
      <c r="BD12" s="625"/>
      <c r="BE12" s="625"/>
      <c r="BF12" s="626"/>
      <c r="BG12" s="618">
        <v>2987334</v>
      </c>
      <c r="BH12" s="619"/>
      <c r="BI12" s="619"/>
      <c r="BJ12" s="619"/>
      <c r="BK12" s="619"/>
      <c r="BL12" s="619"/>
      <c r="BM12" s="619"/>
      <c r="BN12" s="620"/>
      <c r="BO12" s="621">
        <v>48.9</v>
      </c>
      <c r="BP12" s="621"/>
      <c r="BQ12" s="621"/>
      <c r="BR12" s="621"/>
      <c r="BS12" s="622" t="s">
        <v>127</v>
      </c>
      <c r="BT12" s="622"/>
      <c r="BU12" s="622"/>
      <c r="BV12" s="622"/>
      <c r="BW12" s="622"/>
      <c r="BX12" s="622"/>
      <c r="BY12" s="622"/>
      <c r="BZ12" s="622"/>
      <c r="CA12" s="622"/>
      <c r="CB12" s="623"/>
      <c r="CD12" s="624" t="s">
        <v>253</v>
      </c>
      <c r="CE12" s="625"/>
      <c r="CF12" s="625"/>
      <c r="CG12" s="625"/>
      <c r="CH12" s="625"/>
      <c r="CI12" s="625"/>
      <c r="CJ12" s="625"/>
      <c r="CK12" s="625"/>
      <c r="CL12" s="625"/>
      <c r="CM12" s="625"/>
      <c r="CN12" s="625"/>
      <c r="CO12" s="625"/>
      <c r="CP12" s="625"/>
      <c r="CQ12" s="626"/>
      <c r="CR12" s="618">
        <v>757063</v>
      </c>
      <c r="CS12" s="619"/>
      <c r="CT12" s="619"/>
      <c r="CU12" s="619"/>
      <c r="CV12" s="619"/>
      <c r="CW12" s="619"/>
      <c r="CX12" s="619"/>
      <c r="CY12" s="620"/>
      <c r="CZ12" s="621">
        <v>2.1</v>
      </c>
      <c r="DA12" s="621"/>
      <c r="DB12" s="621"/>
      <c r="DC12" s="621"/>
      <c r="DD12" s="631">
        <v>30900</v>
      </c>
      <c r="DE12" s="619"/>
      <c r="DF12" s="619"/>
      <c r="DG12" s="619"/>
      <c r="DH12" s="619"/>
      <c r="DI12" s="619"/>
      <c r="DJ12" s="619"/>
      <c r="DK12" s="619"/>
      <c r="DL12" s="619"/>
      <c r="DM12" s="619"/>
      <c r="DN12" s="619"/>
      <c r="DO12" s="619"/>
      <c r="DP12" s="620"/>
      <c r="DQ12" s="631">
        <v>698492</v>
      </c>
      <c r="DR12" s="619"/>
      <c r="DS12" s="619"/>
      <c r="DT12" s="619"/>
      <c r="DU12" s="619"/>
      <c r="DV12" s="619"/>
      <c r="DW12" s="619"/>
      <c r="DX12" s="619"/>
      <c r="DY12" s="619"/>
      <c r="DZ12" s="619"/>
      <c r="EA12" s="619"/>
      <c r="EB12" s="619"/>
      <c r="EC12" s="632"/>
    </row>
    <row r="13" spans="2:143" ht="11.25" customHeight="1" x14ac:dyDescent="0.2">
      <c r="B13" s="624" t="s">
        <v>254</v>
      </c>
      <c r="C13" s="625"/>
      <c r="D13" s="625"/>
      <c r="E13" s="625"/>
      <c r="F13" s="625"/>
      <c r="G13" s="625"/>
      <c r="H13" s="625"/>
      <c r="I13" s="625"/>
      <c r="J13" s="625"/>
      <c r="K13" s="625"/>
      <c r="L13" s="625"/>
      <c r="M13" s="625"/>
      <c r="N13" s="625"/>
      <c r="O13" s="625"/>
      <c r="P13" s="625"/>
      <c r="Q13" s="626"/>
      <c r="R13" s="618" t="s">
        <v>127</v>
      </c>
      <c r="S13" s="619"/>
      <c r="T13" s="619"/>
      <c r="U13" s="619"/>
      <c r="V13" s="619"/>
      <c r="W13" s="619"/>
      <c r="X13" s="619"/>
      <c r="Y13" s="620"/>
      <c r="Z13" s="621" t="s">
        <v>127</v>
      </c>
      <c r="AA13" s="621"/>
      <c r="AB13" s="621"/>
      <c r="AC13" s="621"/>
      <c r="AD13" s="622" t="s">
        <v>127</v>
      </c>
      <c r="AE13" s="622"/>
      <c r="AF13" s="622"/>
      <c r="AG13" s="622"/>
      <c r="AH13" s="622"/>
      <c r="AI13" s="622"/>
      <c r="AJ13" s="622"/>
      <c r="AK13" s="622"/>
      <c r="AL13" s="627" t="s">
        <v>127</v>
      </c>
      <c r="AM13" s="628"/>
      <c r="AN13" s="628"/>
      <c r="AO13" s="629"/>
      <c r="AP13" s="624" t="s">
        <v>255</v>
      </c>
      <c r="AQ13" s="625"/>
      <c r="AR13" s="625"/>
      <c r="AS13" s="625"/>
      <c r="AT13" s="625"/>
      <c r="AU13" s="625"/>
      <c r="AV13" s="625"/>
      <c r="AW13" s="625"/>
      <c r="AX13" s="625"/>
      <c r="AY13" s="625"/>
      <c r="AZ13" s="625"/>
      <c r="BA13" s="625"/>
      <c r="BB13" s="625"/>
      <c r="BC13" s="625"/>
      <c r="BD13" s="625"/>
      <c r="BE13" s="625"/>
      <c r="BF13" s="626"/>
      <c r="BG13" s="618">
        <v>2984606</v>
      </c>
      <c r="BH13" s="619"/>
      <c r="BI13" s="619"/>
      <c r="BJ13" s="619"/>
      <c r="BK13" s="619"/>
      <c r="BL13" s="619"/>
      <c r="BM13" s="619"/>
      <c r="BN13" s="620"/>
      <c r="BO13" s="621">
        <v>48.8</v>
      </c>
      <c r="BP13" s="621"/>
      <c r="BQ13" s="621"/>
      <c r="BR13" s="621"/>
      <c r="BS13" s="622" t="s">
        <v>127</v>
      </c>
      <c r="BT13" s="622"/>
      <c r="BU13" s="622"/>
      <c r="BV13" s="622"/>
      <c r="BW13" s="622"/>
      <c r="BX13" s="622"/>
      <c r="BY13" s="622"/>
      <c r="BZ13" s="622"/>
      <c r="CA13" s="622"/>
      <c r="CB13" s="623"/>
      <c r="CD13" s="624" t="s">
        <v>256</v>
      </c>
      <c r="CE13" s="625"/>
      <c r="CF13" s="625"/>
      <c r="CG13" s="625"/>
      <c r="CH13" s="625"/>
      <c r="CI13" s="625"/>
      <c r="CJ13" s="625"/>
      <c r="CK13" s="625"/>
      <c r="CL13" s="625"/>
      <c r="CM13" s="625"/>
      <c r="CN13" s="625"/>
      <c r="CO13" s="625"/>
      <c r="CP13" s="625"/>
      <c r="CQ13" s="626"/>
      <c r="CR13" s="618">
        <v>2962168</v>
      </c>
      <c r="CS13" s="619"/>
      <c r="CT13" s="619"/>
      <c r="CU13" s="619"/>
      <c r="CV13" s="619"/>
      <c r="CW13" s="619"/>
      <c r="CX13" s="619"/>
      <c r="CY13" s="620"/>
      <c r="CZ13" s="621">
        <v>8.1</v>
      </c>
      <c r="DA13" s="621"/>
      <c r="DB13" s="621"/>
      <c r="DC13" s="621"/>
      <c r="DD13" s="631">
        <v>1667315</v>
      </c>
      <c r="DE13" s="619"/>
      <c r="DF13" s="619"/>
      <c r="DG13" s="619"/>
      <c r="DH13" s="619"/>
      <c r="DI13" s="619"/>
      <c r="DJ13" s="619"/>
      <c r="DK13" s="619"/>
      <c r="DL13" s="619"/>
      <c r="DM13" s="619"/>
      <c r="DN13" s="619"/>
      <c r="DO13" s="619"/>
      <c r="DP13" s="620"/>
      <c r="DQ13" s="631">
        <v>1752903</v>
      </c>
      <c r="DR13" s="619"/>
      <c r="DS13" s="619"/>
      <c r="DT13" s="619"/>
      <c r="DU13" s="619"/>
      <c r="DV13" s="619"/>
      <c r="DW13" s="619"/>
      <c r="DX13" s="619"/>
      <c r="DY13" s="619"/>
      <c r="DZ13" s="619"/>
      <c r="EA13" s="619"/>
      <c r="EB13" s="619"/>
      <c r="EC13" s="632"/>
    </row>
    <row r="14" spans="2:143" ht="11.25" customHeight="1" x14ac:dyDescent="0.2">
      <c r="B14" s="624" t="s">
        <v>257</v>
      </c>
      <c r="C14" s="625"/>
      <c r="D14" s="625"/>
      <c r="E14" s="625"/>
      <c r="F14" s="625"/>
      <c r="G14" s="625"/>
      <c r="H14" s="625"/>
      <c r="I14" s="625"/>
      <c r="J14" s="625"/>
      <c r="K14" s="625"/>
      <c r="L14" s="625"/>
      <c r="M14" s="625"/>
      <c r="N14" s="625"/>
      <c r="O14" s="625"/>
      <c r="P14" s="625"/>
      <c r="Q14" s="626"/>
      <c r="R14" s="618" t="s">
        <v>127</v>
      </c>
      <c r="S14" s="619"/>
      <c r="T14" s="619"/>
      <c r="U14" s="619"/>
      <c r="V14" s="619"/>
      <c r="W14" s="619"/>
      <c r="X14" s="619"/>
      <c r="Y14" s="620"/>
      <c r="Z14" s="621" t="s">
        <v>127</v>
      </c>
      <c r="AA14" s="621"/>
      <c r="AB14" s="621"/>
      <c r="AC14" s="621"/>
      <c r="AD14" s="622" t="s">
        <v>127</v>
      </c>
      <c r="AE14" s="622"/>
      <c r="AF14" s="622"/>
      <c r="AG14" s="622"/>
      <c r="AH14" s="622"/>
      <c r="AI14" s="622"/>
      <c r="AJ14" s="622"/>
      <c r="AK14" s="622"/>
      <c r="AL14" s="627" t="s">
        <v>127</v>
      </c>
      <c r="AM14" s="628"/>
      <c r="AN14" s="628"/>
      <c r="AO14" s="629"/>
      <c r="AP14" s="624" t="s">
        <v>258</v>
      </c>
      <c r="AQ14" s="625"/>
      <c r="AR14" s="625"/>
      <c r="AS14" s="625"/>
      <c r="AT14" s="625"/>
      <c r="AU14" s="625"/>
      <c r="AV14" s="625"/>
      <c r="AW14" s="625"/>
      <c r="AX14" s="625"/>
      <c r="AY14" s="625"/>
      <c r="AZ14" s="625"/>
      <c r="BA14" s="625"/>
      <c r="BB14" s="625"/>
      <c r="BC14" s="625"/>
      <c r="BD14" s="625"/>
      <c r="BE14" s="625"/>
      <c r="BF14" s="626"/>
      <c r="BG14" s="618">
        <v>230478</v>
      </c>
      <c r="BH14" s="619"/>
      <c r="BI14" s="619"/>
      <c r="BJ14" s="619"/>
      <c r="BK14" s="619"/>
      <c r="BL14" s="619"/>
      <c r="BM14" s="619"/>
      <c r="BN14" s="620"/>
      <c r="BO14" s="621">
        <v>3.8</v>
      </c>
      <c r="BP14" s="621"/>
      <c r="BQ14" s="621"/>
      <c r="BR14" s="621"/>
      <c r="BS14" s="622" t="s">
        <v>127</v>
      </c>
      <c r="BT14" s="622"/>
      <c r="BU14" s="622"/>
      <c r="BV14" s="622"/>
      <c r="BW14" s="622"/>
      <c r="BX14" s="622"/>
      <c r="BY14" s="622"/>
      <c r="BZ14" s="622"/>
      <c r="CA14" s="622"/>
      <c r="CB14" s="623"/>
      <c r="CD14" s="624" t="s">
        <v>259</v>
      </c>
      <c r="CE14" s="625"/>
      <c r="CF14" s="625"/>
      <c r="CG14" s="625"/>
      <c r="CH14" s="625"/>
      <c r="CI14" s="625"/>
      <c r="CJ14" s="625"/>
      <c r="CK14" s="625"/>
      <c r="CL14" s="625"/>
      <c r="CM14" s="625"/>
      <c r="CN14" s="625"/>
      <c r="CO14" s="625"/>
      <c r="CP14" s="625"/>
      <c r="CQ14" s="626"/>
      <c r="CR14" s="618">
        <v>1221839</v>
      </c>
      <c r="CS14" s="619"/>
      <c r="CT14" s="619"/>
      <c r="CU14" s="619"/>
      <c r="CV14" s="619"/>
      <c r="CW14" s="619"/>
      <c r="CX14" s="619"/>
      <c r="CY14" s="620"/>
      <c r="CZ14" s="621">
        <v>3.4</v>
      </c>
      <c r="DA14" s="621"/>
      <c r="DB14" s="621"/>
      <c r="DC14" s="621"/>
      <c r="DD14" s="631">
        <v>231011</v>
      </c>
      <c r="DE14" s="619"/>
      <c r="DF14" s="619"/>
      <c r="DG14" s="619"/>
      <c r="DH14" s="619"/>
      <c r="DI14" s="619"/>
      <c r="DJ14" s="619"/>
      <c r="DK14" s="619"/>
      <c r="DL14" s="619"/>
      <c r="DM14" s="619"/>
      <c r="DN14" s="619"/>
      <c r="DO14" s="619"/>
      <c r="DP14" s="620"/>
      <c r="DQ14" s="631">
        <v>983449</v>
      </c>
      <c r="DR14" s="619"/>
      <c r="DS14" s="619"/>
      <c r="DT14" s="619"/>
      <c r="DU14" s="619"/>
      <c r="DV14" s="619"/>
      <c r="DW14" s="619"/>
      <c r="DX14" s="619"/>
      <c r="DY14" s="619"/>
      <c r="DZ14" s="619"/>
      <c r="EA14" s="619"/>
      <c r="EB14" s="619"/>
      <c r="EC14" s="632"/>
    </row>
    <row r="15" spans="2:143" ht="11.25" customHeight="1" x14ac:dyDescent="0.2">
      <c r="B15" s="624" t="s">
        <v>260</v>
      </c>
      <c r="C15" s="625"/>
      <c r="D15" s="625"/>
      <c r="E15" s="625"/>
      <c r="F15" s="625"/>
      <c r="G15" s="625"/>
      <c r="H15" s="625"/>
      <c r="I15" s="625"/>
      <c r="J15" s="625"/>
      <c r="K15" s="625"/>
      <c r="L15" s="625"/>
      <c r="M15" s="625"/>
      <c r="N15" s="625"/>
      <c r="O15" s="625"/>
      <c r="P15" s="625"/>
      <c r="Q15" s="626"/>
      <c r="R15" s="618" t="s">
        <v>127</v>
      </c>
      <c r="S15" s="619"/>
      <c r="T15" s="619"/>
      <c r="U15" s="619"/>
      <c r="V15" s="619"/>
      <c r="W15" s="619"/>
      <c r="X15" s="619"/>
      <c r="Y15" s="620"/>
      <c r="Z15" s="621" t="s">
        <v>127</v>
      </c>
      <c r="AA15" s="621"/>
      <c r="AB15" s="621"/>
      <c r="AC15" s="621"/>
      <c r="AD15" s="622" t="s">
        <v>127</v>
      </c>
      <c r="AE15" s="622"/>
      <c r="AF15" s="622"/>
      <c r="AG15" s="622"/>
      <c r="AH15" s="622"/>
      <c r="AI15" s="622"/>
      <c r="AJ15" s="622"/>
      <c r="AK15" s="622"/>
      <c r="AL15" s="627" t="s">
        <v>127</v>
      </c>
      <c r="AM15" s="628"/>
      <c r="AN15" s="628"/>
      <c r="AO15" s="629"/>
      <c r="AP15" s="624" t="s">
        <v>261</v>
      </c>
      <c r="AQ15" s="625"/>
      <c r="AR15" s="625"/>
      <c r="AS15" s="625"/>
      <c r="AT15" s="625"/>
      <c r="AU15" s="625"/>
      <c r="AV15" s="625"/>
      <c r="AW15" s="625"/>
      <c r="AX15" s="625"/>
      <c r="AY15" s="625"/>
      <c r="AZ15" s="625"/>
      <c r="BA15" s="625"/>
      <c r="BB15" s="625"/>
      <c r="BC15" s="625"/>
      <c r="BD15" s="625"/>
      <c r="BE15" s="625"/>
      <c r="BF15" s="626"/>
      <c r="BG15" s="618">
        <v>430297</v>
      </c>
      <c r="BH15" s="619"/>
      <c r="BI15" s="619"/>
      <c r="BJ15" s="619"/>
      <c r="BK15" s="619"/>
      <c r="BL15" s="619"/>
      <c r="BM15" s="619"/>
      <c r="BN15" s="620"/>
      <c r="BO15" s="621">
        <v>7</v>
      </c>
      <c r="BP15" s="621"/>
      <c r="BQ15" s="621"/>
      <c r="BR15" s="621"/>
      <c r="BS15" s="622" t="s">
        <v>127</v>
      </c>
      <c r="BT15" s="622"/>
      <c r="BU15" s="622"/>
      <c r="BV15" s="622"/>
      <c r="BW15" s="622"/>
      <c r="BX15" s="622"/>
      <c r="BY15" s="622"/>
      <c r="BZ15" s="622"/>
      <c r="CA15" s="622"/>
      <c r="CB15" s="623"/>
      <c r="CD15" s="624" t="s">
        <v>262</v>
      </c>
      <c r="CE15" s="625"/>
      <c r="CF15" s="625"/>
      <c r="CG15" s="625"/>
      <c r="CH15" s="625"/>
      <c r="CI15" s="625"/>
      <c r="CJ15" s="625"/>
      <c r="CK15" s="625"/>
      <c r="CL15" s="625"/>
      <c r="CM15" s="625"/>
      <c r="CN15" s="625"/>
      <c r="CO15" s="625"/>
      <c r="CP15" s="625"/>
      <c r="CQ15" s="626"/>
      <c r="CR15" s="618">
        <v>6378557</v>
      </c>
      <c r="CS15" s="619"/>
      <c r="CT15" s="619"/>
      <c r="CU15" s="619"/>
      <c r="CV15" s="619"/>
      <c r="CW15" s="619"/>
      <c r="CX15" s="619"/>
      <c r="CY15" s="620"/>
      <c r="CZ15" s="621">
        <v>17.5</v>
      </c>
      <c r="DA15" s="621"/>
      <c r="DB15" s="621"/>
      <c r="DC15" s="621"/>
      <c r="DD15" s="631">
        <v>4510557</v>
      </c>
      <c r="DE15" s="619"/>
      <c r="DF15" s="619"/>
      <c r="DG15" s="619"/>
      <c r="DH15" s="619"/>
      <c r="DI15" s="619"/>
      <c r="DJ15" s="619"/>
      <c r="DK15" s="619"/>
      <c r="DL15" s="619"/>
      <c r="DM15" s="619"/>
      <c r="DN15" s="619"/>
      <c r="DO15" s="619"/>
      <c r="DP15" s="620"/>
      <c r="DQ15" s="631">
        <v>2032510</v>
      </c>
      <c r="DR15" s="619"/>
      <c r="DS15" s="619"/>
      <c r="DT15" s="619"/>
      <c r="DU15" s="619"/>
      <c r="DV15" s="619"/>
      <c r="DW15" s="619"/>
      <c r="DX15" s="619"/>
      <c r="DY15" s="619"/>
      <c r="DZ15" s="619"/>
      <c r="EA15" s="619"/>
      <c r="EB15" s="619"/>
      <c r="EC15" s="632"/>
    </row>
    <row r="16" spans="2:143" ht="11.25" customHeight="1" x14ac:dyDescent="0.2">
      <c r="B16" s="624" t="s">
        <v>263</v>
      </c>
      <c r="C16" s="625"/>
      <c r="D16" s="625"/>
      <c r="E16" s="625"/>
      <c r="F16" s="625"/>
      <c r="G16" s="625"/>
      <c r="H16" s="625"/>
      <c r="I16" s="625"/>
      <c r="J16" s="625"/>
      <c r="K16" s="625"/>
      <c r="L16" s="625"/>
      <c r="M16" s="625"/>
      <c r="N16" s="625"/>
      <c r="O16" s="625"/>
      <c r="P16" s="625"/>
      <c r="Q16" s="626"/>
      <c r="R16" s="618">
        <v>21804</v>
      </c>
      <c r="S16" s="619"/>
      <c r="T16" s="619"/>
      <c r="U16" s="619"/>
      <c r="V16" s="619"/>
      <c r="W16" s="619"/>
      <c r="X16" s="619"/>
      <c r="Y16" s="620"/>
      <c r="Z16" s="621">
        <v>0.1</v>
      </c>
      <c r="AA16" s="621"/>
      <c r="AB16" s="621"/>
      <c r="AC16" s="621"/>
      <c r="AD16" s="622">
        <v>21804</v>
      </c>
      <c r="AE16" s="622"/>
      <c r="AF16" s="622"/>
      <c r="AG16" s="622"/>
      <c r="AH16" s="622"/>
      <c r="AI16" s="622"/>
      <c r="AJ16" s="622"/>
      <c r="AK16" s="622"/>
      <c r="AL16" s="627">
        <v>0.1</v>
      </c>
      <c r="AM16" s="628"/>
      <c r="AN16" s="628"/>
      <c r="AO16" s="629"/>
      <c r="AP16" s="624" t="s">
        <v>264</v>
      </c>
      <c r="AQ16" s="625"/>
      <c r="AR16" s="625"/>
      <c r="AS16" s="625"/>
      <c r="AT16" s="625"/>
      <c r="AU16" s="625"/>
      <c r="AV16" s="625"/>
      <c r="AW16" s="625"/>
      <c r="AX16" s="625"/>
      <c r="AY16" s="625"/>
      <c r="AZ16" s="625"/>
      <c r="BA16" s="625"/>
      <c r="BB16" s="625"/>
      <c r="BC16" s="625"/>
      <c r="BD16" s="625"/>
      <c r="BE16" s="625"/>
      <c r="BF16" s="626"/>
      <c r="BG16" s="618" t="s">
        <v>127</v>
      </c>
      <c r="BH16" s="619"/>
      <c r="BI16" s="619"/>
      <c r="BJ16" s="619"/>
      <c r="BK16" s="619"/>
      <c r="BL16" s="619"/>
      <c r="BM16" s="619"/>
      <c r="BN16" s="620"/>
      <c r="BO16" s="621" t="s">
        <v>127</v>
      </c>
      <c r="BP16" s="621"/>
      <c r="BQ16" s="621"/>
      <c r="BR16" s="621"/>
      <c r="BS16" s="622" t="s">
        <v>127</v>
      </c>
      <c r="BT16" s="622"/>
      <c r="BU16" s="622"/>
      <c r="BV16" s="622"/>
      <c r="BW16" s="622"/>
      <c r="BX16" s="622"/>
      <c r="BY16" s="622"/>
      <c r="BZ16" s="622"/>
      <c r="CA16" s="622"/>
      <c r="CB16" s="623"/>
      <c r="CD16" s="624" t="s">
        <v>265</v>
      </c>
      <c r="CE16" s="625"/>
      <c r="CF16" s="625"/>
      <c r="CG16" s="625"/>
      <c r="CH16" s="625"/>
      <c r="CI16" s="625"/>
      <c r="CJ16" s="625"/>
      <c r="CK16" s="625"/>
      <c r="CL16" s="625"/>
      <c r="CM16" s="625"/>
      <c r="CN16" s="625"/>
      <c r="CO16" s="625"/>
      <c r="CP16" s="625"/>
      <c r="CQ16" s="626"/>
      <c r="CR16" s="618">
        <v>667558</v>
      </c>
      <c r="CS16" s="619"/>
      <c r="CT16" s="619"/>
      <c r="CU16" s="619"/>
      <c r="CV16" s="619"/>
      <c r="CW16" s="619"/>
      <c r="CX16" s="619"/>
      <c r="CY16" s="620"/>
      <c r="CZ16" s="621">
        <v>1.8</v>
      </c>
      <c r="DA16" s="621"/>
      <c r="DB16" s="621"/>
      <c r="DC16" s="621"/>
      <c r="DD16" s="631" t="s">
        <v>127</v>
      </c>
      <c r="DE16" s="619"/>
      <c r="DF16" s="619"/>
      <c r="DG16" s="619"/>
      <c r="DH16" s="619"/>
      <c r="DI16" s="619"/>
      <c r="DJ16" s="619"/>
      <c r="DK16" s="619"/>
      <c r="DL16" s="619"/>
      <c r="DM16" s="619"/>
      <c r="DN16" s="619"/>
      <c r="DO16" s="619"/>
      <c r="DP16" s="620"/>
      <c r="DQ16" s="631">
        <v>23337</v>
      </c>
      <c r="DR16" s="619"/>
      <c r="DS16" s="619"/>
      <c r="DT16" s="619"/>
      <c r="DU16" s="619"/>
      <c r="DV16" s="619"/>
      <c r="DW16" s="619"/>
      <c r="DX16" s="619"/>
      <c r="DY16" s="619"/>
      <c r="DZ16" s="619"/>
      <c r="EA16" s="619"/>
      <c r="EB16" s="619"/>
      <c r="EC16" s="632"/>
    </row>
    <row r="17" spans="2:133" ht="11.25" customHeight="1" x14ac:dyDescent="0.2">
      <c r="B17" s="624" t="s">
        <v>266</v>
      </c>
      <c r="C17" s="625"/>
      <c r="D17" s="625"/>
      <c r="E17" s="625"/>
      <c r="F17" s="625"/>
      <c r="G17" s="625"/>
      <c r="H17" s="625"/>
      <c r="I17" s="625"/>
      <c r="J17" s="625"/>
      <c r="K17" s="625"/>
      <c r="L17" s="625"/>
      <c r="M17" s="625"/>
      <c r="N17" s="625"/>
      <c r="O17" s="625"/>
      <c r="P17" s="625"/>
      <c r="Q17" s="626"/>
      <c r="R17" s="618">
        <v>62582</v>
      </c>
      <c r="S17" s="619"/>
      <c r="T17" s="619"/>
      <c r="U17" s="619"/>
      <c r="V17" s="619"/>
      <c r="W17" s="619"/>
      <c r="X17" s="619"/>
      <c r="Y17" s="620"/>
      <c r="Z17" s="621">
        <v>0.2</v>
      </c>
      <c r="AA17" s="621"/>
      <c r="AB17" s="621"/>
      <c r="AC17" s="621"/>
      <c r="AD17" s="622">
        <v>62582</v>
      </c>
      <c r="AE17" s="622"/>
      <c r="AF17" s="622"/>
      <c r="AG17" s="622"/>
      <c r="AH17" s="622"/>
      <c r="AI17" s="622"/>
      <c r="AJ17" s="622"/>
      <c r="AK17" s="622"/>
      <c r="AL17" s="627">
        <v>0.3</v>
      </c>
      <c r="AM17" s="628"/>
      <c r="AN17" s="628"/>
      <c r="AO17" s="629"/>
      <c r="AP17" s="624" t="s">
        <v>267</v>
      </c>
      <c r="AQ17" s="625"/>
      <c r="AR17" s="625"/>
      <c r="AS17" s="625"/>
      <c r="AT17" s="625"/>
      <c r="AU17" s="625"/>
      <c r="AV17" s="625"/>
      <c r="AW17" s="625"/>
      <c r="AX17" s="625"/>
      <c r="AY17" s="625"/>
      <c r="AZ17" s="625"/>
      <c r="BA17" s="625"/>
      <c r="BB17" s="625"/>
      <c r="BC17" s="625"/>
      <c r="BD17" s="625"/>
      <c r="BE17" s="625"/>
      <c r="BF17" s="626"/>
      <c r="BG17" s="618" t="s">
        <v>127</v>
      </c>
      <c r="BH17" s="619"/>
      <c r="BI17" s="619"/>
      <c r="BJ17" s="619"/>
      <c r="BK17" s="619"/>
      <c r="BL17" s="619"/>
      <c r="BM17" s="619"/>
      <c r="BN17" s="620"/>
      <c r="BO17" s="621" t="s">
        <v>127</v>
      </c>
      <c r="BP17" s="621"/>
      <c r="BQ17" s="621"/>
      <c r="BR17" s="621"/>
      <c r="BS17" s="622" t="s">
        <v>127</v>
      </c>
      <c r="BT17" s="622"/>
      <c r="BU17" s="622"/>
      <c r="BV17" s="622"/>
      <c r="BW17" s="622"/>
      <c r="BX17" s="622"/>
      <c r="BY17" s="622"/>
      <c r="BZ17" s="622"/>
      <c r="CA17" s="622"/>
      <c r="CB17" s="623"/>
      <c r="CD17" s="624" t="s">
        <v>268</v>
      </c>
      <c r="CE17" s="625"/>
      <c r="CF17" s="625"/>
      <c r="CG17" s="625"/>
      <c r="CH17" s="625"/>
      <c r="CI17" s="625"/>
      <c r="CJ17" s="625"/>
      <c r="CK17" s="625"/>
      <c r="CL17" s="625"/>
      <c r="CM17" s="625"/>
      <c r="CN17" s="625"/>
      <c r="CO17" s="625"/>
      <c r="CP17" s="625"/>
      <c r="CQ17" s="626"/>
      <c r="CR17" s="618">
        <v>4225415</v>
      </c>
      <c r="CS17" s="619"/>
      <c r="CT17" s="619"/>
      <c r="CU17" s="619"/>
      <c r="CV17" s="619"/>
      <c r="CW17" s="619"/>
      <c r="CX17" s="619"/>
      <c r="CY17" s="620"/>
      <c r="CZ17" s="621">
        <v>11.6</v>
      </c>
      <c r="DA17" s="621"/>
      <c r="DB17" s="621"/>
      <c r="DC17" s="621"/>
      <c r="DD17" s="631" t="s">
        <v>127</v>
      </c>
      <c r="DE17" s="619"/>
      <c r="DF17" s="619"/>
      <c r="DG17" s="619"/>
      <c r="DH17" s="619"/>
      <c r="DI17" s="619"/>
      <c r="DJ17" s="619"/>
      <c r="DK17" s="619"/>
      <c r="DL17" s="619"/>
      <c r="DM17" s="619"/>
      <c r="DN17" s="619"/>
      <c r="DO17" s="619"/>
      <c r="DP17" s="620"/>
      <c r="DQ17" s="631">
        <v>4188671</v>
      </c>
      <c r="DR17" s="619"/>
      <c r="DS17" s="619"/>
      <c r="DT17" s="619"/>
      <c r="DU17" s="619"/>
      <c r="DV17" s="619"/>
      <c r="DW17" s="619"/>
      <c r="DX17" s="619"/>
      <c r="DY17" s="619"/>
      <c r="DZ17" s="619"/>
      <c r="EA17" s="619"/>
      <c r="EB17" s="619"/>
      <c r="EC17" s="632"/>
    </row>
    <row r="18" spans="2:133" ht="11.25" customHeight="1" x14ac:dyDescent="0.2">
      <c r="B18" s="624" t="s">
        <v>269</v>
      </c>
      <c r="C18" s="625"/>
      <c r="D18" s="625"/>
      <c r="E18" s="625"/>
      <c r="F18" s="625"/>
      <c r="G18" s="625"/>
      <c r="H18" s="625"/>
      <c r="I18" s="625"/>
      <c r="J18" s="625"/>
      <c r="K18" s="625"/>
      <c r="L18" s="625"/>
      <c r="M18" s="625"/>
      <c r="N18" s="625"/>
      <c r="O18" s="625"/>
      <c r="P18" s="625"/>
      <c r="Q18" s="626"/>
      <c r="R18" s="618">
        <v>121516</v>
      </c>
      <c r="S18" s="619"/>
      <c r="T18" s="619"/>
      <c r="U18" s="619"/>
      <c r="V18" s="619"/>
      <c r="W18" s="619"/>
      <c r="X18" s="619"/>
      <c r="Y18" s="620"/>
      <c r="Z18" s="621">
        <v>0.3</v>
      </c>
      <c r="AA18" s="621"/>
      <c r="AB18" s="621"/>
      <c r="AC18" s="621"/>
      <c r="AD18" s="622">
        <v>121516</v>
      </c>
      <c r="AE18" s="622"/>
      <c r="AF18" s="622"/>
      <c r="AG18" s="622"/>
      <c r="AH18" s="622"/>
      <c r="AI18" s="622"/>
      <c r="AJ18" s="622"/>
      <c r="AK18" s="622"/>
      <c r="AL18" s="627">
        <v>0.69999998807907104</v>
      </c>
      <c r="AM18" s="628"/>
      <c r="AN18" s="628"/>
      <c r="AO18" s="629"/>
      <c r="AP18" s="624" t="s">
        <v>270</v>
      </c>
      <c r="AQ18" s="625"/>
      <c r="AR18" s="625"/>
      <c r="AS18" s="625"/>
      <c r="AT18" s="625"/>
      <c r="AU18" s="625"/>
      <c r="AV18" s="625"/>
      <c r="AW18" s="625"/>
      <c r="AX18" s="625"/>
      <c r="AY18" s="625"/>
      <c r="AZ18" s="625"/>
      <c r="BA18" s="625"/>
      <c r="BB18" s="625"/>
      <c r="BC18" s="625"/>
      <c r="BD18" s="625"/>
      <c r="BE18" s="625"/>
      <c r="BF18" s="626"/>
      <c r="BG18" s="618" t="s">
        <v>127</v>
      </c>
      <c r="BH18" s="619"/>
      <c r="BI18" s="619"/>
      <c r="BJ18" s="619"/>
      <c r="BK18" s="619"/>
      <c r="BL18" s="619"/>
      <c r="BM18" s="619"/>
      <c r="BN18" s="620"/>
      <c r="BO18" s="621" t="s">
        <v>127</v>
      </c>
      <c r="BP18" s="621"/>
      <c r="BQ18" s="621"/>
      <c r="BR18" s="621"/>
      <c r="BS18" s="622" t="s">
        <v>127</v>
      </c>
      <c r="BT18" s="622"/>
      <c r="BU18" s="622"/>
      <c r="BV18" s="622"/>
      <c r="BW18" s="622"/>
      <c r="BX18" s="622"/>
      <c r="BY18" s="622"/>
      <c r="BZ18" s="622"/>
      <c r="CA18" s="622"/>
      <c r="CB18" s="623"/>
      <c r="CD18" s="624" t="s">
        <v>271</v>
      </c>
      <c r="CE18" s="625"/>
      <c r="CF18" s="625"/>
      <c r="CG18" s="625"/>
      <c r="CH18" s="625"/>
      <c r="CI18" s="625"/>
      <c r="CJ18" s="625"/>
      <c r="CK18" s="625"/>
      <c r="CL18" s="625"/>
      <c r="CM18" s="625"/>
      <c r="CN18" s="625"/>
      <c r="CO18" s="625"/>
      <c r="CP18" s="625"/>
      <c r="CQ18" s="626"/>
      <c r="CR18" s="618" t="s">
        <v>127</v>
      </c>
      <c r="CS18" s="619"/>
      <c r="CT18" s="619"/>
      <c r="CU18" s="619"/>
      <c r="CV18" s="619"/>
      <c r="CW18" s="619"/>
      <c r="CX18" s="619"/>
      <c r="CY18" s="620"/>
      <c r="CZ18" s="621" t="s">
        <v>127</v>
      </c>
      <c r="DA18" s="621"/>
      <c r="DB18" s="621"/>
      <c r="DC18" s="621"/>
      <c r="DD18" s="631" t="s">
        <v>127</v>
      </c>
      <c r="DE18" s="619"/>
      <c r="DF18" s="619"/>
      <c r="DG18" s="619"/>
      <c r="DH18" s="619"/>
      <c r="DI18" s="619"/>
      <c r="DJ18" s="619"/>
      <c r="DK18" s="619"/>
      <c r="DL18" s="619"/>
      <c r="DM18" s="619"/>
      <c r="DN18" s="619"/>
      <c r="DO18" s="619"/>
      <c r="DP18" s="620"/>
      <c r="DQ18" s="631" t="s">
        <v>127</v>
      </c>
      <c r="DR18" s="619"/>
      <c r="DS18" s="619"/>
      <c r="DT18" s="619"/>
      <c r="DU18" s="619"/>
      <c r="DV18" s="619"/>
      <c r="DW18" s="619"/>
      <c r="DX18" s="619"/>
      <c r="DY18" s="619"/>
      <c r="DZ18" s="619"/>
      <c r="EA18" s="619"/>
      <c r="EB18" s="619"/>
      <c r="EC18" s="632"/>
    </row>
    <row r="19" spans="2:133" ht="11.25" customHeight="1" x14ac:dyDescent="0.2">
      <c r="B19" s="624" t="s">
        <v>272</v>
      </c>
      <c r="C19" s="625"/>
      <c r="D19" s="625"/>
      <c r="E19" s="625"/>
      <c r="F19" s="625"/>
      <c r="G19" s="625"/>
      <c r="H19" s="625"/>
      <c r="I19" s="625"/>
      <c r="J19" s="625"/>
      <c r="K19" s="625"/>
      <c r="L19" s="625"/>
      <c r="M19" s="625"/>
      <c r="N19" s="625"/>
      <c r="O19" s="625"/>
      <c r="P19" s="625"/>
      <c r="Q19" s="626"/>
      <c r="R19" s="618">
        <v>50528</v>
      </c>
      <c r="S19" s="619"/>
      <c r="T19" s="619"/>
      <c r="U19" s="619"/>
      <c r="V19" s="619"/>
      <c r="W19" s="619"/>
      <c r="X19" s="619"/>
      <c r="Y19" s="620"/>
      <c r="Z19" s="621">
        <v>0.1</v>
      </c>
      <c r="AA19" s="621"/>
      <c r="AB19" s="621"/>
      <c r="AC19" s="621"/>
      <c r="AD19" s="622">
        <v>50528</v>
      </c>
      <c r="AE19" s="622"/>
      <c r="AF19" s="622"/>
      <c r="AG19" s="622"/>
      <c r="AH19" s="622"/>
      <c r="AI19" s="622"/>
      <c r="AJ19" s="622"/>
      <c r="AK19" s="622"/>
      <c r="AL19" s="627">
        <v>0.3</v>
      </c>
      <c r="AM19" s="628"/>
      <c r="AN19" s="628"/>
      <c r="AO19" s="629"/>
      <c r="AP19" s="624" t="s">
        <v>273</v>
      </c>
      <c r="AQ19" s="625"/>
      <c r="AR19" s="625"/>
      <c r="AS19" s="625"/>
      <c r="AT19" s="625"/>
      <c r="AU19" s="625"/>
      <c r="AV19" s="625"/>
      <c r="AW19" s="625"/>
      <c r="AX19" s="625"/>
      <c r="AY19" s="625"/>
      <c r="AZ19" s="625"/>
      <c r="BA19" s="625"/>
      <c r="BB19" s="625"/>
      <c r="BC19" s="625"/>
      <c r="BD19" s="625"/>
      <c r="BE19" s="625"/>
      <c r="BF19" s="626"/>
      <c r="BG19" s="618" t="s">
        <v>127</v>
      </c>
      <c r="BH19" s="619"/>
      <c r="BI19" s="619"/>
      <c r="BJ19" s="619"/>
      <c r="BK19" s="619"/>
      <c r="BL19" s="619"/>
      <c r="BM19" s="619"/>
      <c r="BN19" s="620"/>
      <c r="BO19" s="621" t="s">
        <v>127</v>
      </c>
      <c r="BP19" s="621"/>
      <c r="BQ19" s="621"/>
      <c r="BR19" s="621"/>
      <c r="BS19" s="622" t="s">
        <v>127</v>
      </c>
      <c r="BT19" s="622"/>
      <c r="BU19" s="622"/>
      <c r="BV19" s="622"/>
      <c r="BW19" s="622"/>
      <c r="BX19" s="622"/>
      <c r="BY19" s="622"/>
      <c r="BZ19" s="622"/>
      <c r="CA19" s="622"/>
      <c r="CB19" s="623"/>
      <c r="CD19" s="624" t="s">
        <v>274</v>
      </c>
      <c r="CE19" s="625"/>
      <c r="CF19" s="625"/>
      <c r="CG19" s="625"/>
      <c r="CH19" s="625"/>
      <c r="CI19" s="625"/>
      <c r="CJ19" s="625"/>
      <c r="CK19" s="625"/>
      <c r="CL19" s="625"/>
      <c r="CM19" s="625"/>
      <c r="CN19" s="625"/>
      <c r="CO19" s="625"/>
      <c r="CP19" s="625"/>
      <c r="CQ19" s="626"/>
      <c r="CR19" s="618" t="s">
        <v>127</v>
      </c>
      <c r="CS19" s="619"/>
      <c r="CT19" s="619"/>
      <c r="CU19" s="619"/>
      <c r="CV19" s="619"/>
      <c r="CW19" s="619"/>
      <c r="CX19" s="619"/>
      <c r="CY19" s="620"/>
      <c r="CZ19" s="621" t="s">
        <v>127</v>
      </c>
      <c r="DA19" s="621"/>
      <c r="DB19" s="621"/>
      <c r="DC19" s="621"/>
      <c r="DD19" s="631" t="s">
        <v>127</v>
      </c>
      <c r="DE19" s="619"/>
      <c r="DF19" s="619"/>
      <c r="DG19" s="619"/>
      <c r="DH19" s="619"/>
      <c r="DI19" s="619"/>
      <c r="DJ19" s="619"/>
      <c r="DK19" s="619"/>
      <c r="DL19" s="619"/>
      <c r="DM19" s="619"/>
      <c r="DN19" s="619"/>
      <c r="DO19" s="619"/>
      <c r="DP19" s="620"/>
      <c r="DQ19" s="631" t="s">
        <v>127</v>
      </c>
      <c r="DR19" s="619"/>
      <c r="DS19" s="619"/>
      <c r="DT19" s="619"/>
      <c r="DU19" s="619"/>
      <c r="DV19" s="619"/>
      <c r="DW19" s="619"/>
      <c r="DX19" s="619"/>
      <c r="DY19" s="619"/>
      <c r="DZ19" s="619"/>
      <c r="EA19" s="619"/>
      <c r="EB19" s="619"/>
      <c r="EC19" s="632"/>
    </row>
    <row r="20" spans="2:133" ht="11.25" customHeight="1" x14ac:dyDescent="0.2">
      <c r="B20" s="624" t="s">
        <v>275</v>
      </c>
      <c r="C20" s="625"/>
      <c r="D20" s="625"/>
      <c r="E20" s="625"/>
      <c r="F20" s="625"/>
      <c r="G20" s="625"/>
      <c r="H20" s="625"/>
      <c r="I20" s="625"/>
      <c r="J20" s="625"/>
      <c r="K20" s="625"/>
      <c r="L20" s="625"/>
      <c r="M20" s="625"/>
      <c r="N20" s="625"/>
      <c r="O20" s="625"/>
      <c r="P20" s="625"/>
      <c r="Q20" s="626"/>
      <c r="R20" s="618">
        <v>6941</v>
      </c>
      <c r="S20" s="619"/>
      <c r="T20" s="619"/>
      <c r="U20" s="619"/>
      <c r="V20" s="619"/>
      <c r="W20" s="619"/>
      <c r="X20" s="619"/>
      <c r="Y20" s="620"/>
      <c r="Z20" s="621">
        <v>0</v>
      </c>
      <c r="AA20" s="621"/>
      <c r="AB20" s="621"/>
      <c r="AC20" s="621"/>
      <c r="AD20" s="622">
        <v>6941</v>
      </c>
      <c r="AE20" s="622"/>
      <c r="AF20" s="622"/>
      <c r="AG20" s="622"/>
      <c r="AH20" s="622"/>
      <c r="AI20" s="622"/>
      <c r="AJ20" s="622"/>
      <c r="AK20" s="622"/>
      <c r="AL20" s="627">
        <v>0</v>
      </c>
      <c r="AM20" s="628"/>
      <c r="AN20" s="628"/>
      <c r="AO20" s="629"/>
      <c r="AP20" s="624" t="s">
        <v>276</v>
      </c>
      <c r="AQ20" s="625"/>
      <c r="AR20" s="625"/>
      <c r="AS20" s="625"/>
      <c r="AT20" s="625"/>
      <c r="AU20" s="625"/>
      <c r="AV20" s="625"/>
      <c r="AW20" s="625"/>
      <c r="AX20" s="625"/>
      <c r="AY20" s="625"/>
      <c r="AZ20" s="625"/>
      <c r="BA20" s="625"/>
      <c r="BB20" s="625"/>
      <c r="BC20" s="625"/>
      <c r="BD20" s="625"/>
      <c r="BE20" s="625"/>
      <c r="BF20" s="626"/>
      <c r="BG20" s="618" t="s">
        <v>127</v>
      </c>
      <c r="BH20" s="619"/>
      <c r="BI20" s="619"/>
      <c r="BJ20" s="619"/>
      <c r="BK20" s="619"/>
      <c r="BL20" s="619"/>
      <c r="BM20" s="619"/>
      <c r="BN20" s="620"/>
      <c r="BO20" s="621" t="s">
        <v>127</v>
      </c>
      <c r="BP20" s="621"/>
      <c r="BQ20" s="621"/>
      <c r="BR20" s="621"/>
      <c r="BS20" s="622" t="s">
        <v>127</v>
      </c>
      <c r="BT20" s="622"/>
      <c r="BU20" s="622"/>
      <c r="BV20" s="622"/>
      <c r="BW20" s="622"/>
      <c r="BX20" s="622"/>
      <c r="BY20" s="622"/>
      <c r="BZ20" s="622"/>
      <c r="CA20" s="622"/>
      <c r="CB20" s="623"/>
      <c r="CD20" s="624" t="s">
        <v>277</v>
      </c>
      <c r="CE20" s="625"/>
      <c r="CF20" s="625"/>
      <c r="CG20" s="625"/>
      <c r="CH20" s="625"/>
      <c r="CI20" s="625"/>
      <c r="CJ20" s="625"/>
      <c r="CK20" s="625"/>
      <c r="CL20" s="625"/>
      <c r="CM20" s="625"/>
      <c r="CN20" s="625"/>
      <c r="CO20" s="625"/>
      <c r="CP20" s="625"/>
      <c r="CQ20" s="626"/>
      <c r="CR20" s="618">
        <v>36440534</v>
      </c>
      <c r="CS20" s="619"/>
      <c r="CT20" s="619"/>
      <c r="CU20" s="619"/>
      <c r="CV20" s="619"/>
      <c r="CW20" s="619"/>
      <c r="CX20" s="619"/>
      <c r="CY20" s="620"/>
      <c r="CZ20" s="621">
        <v>100</v>
      </c>
      <c r="DA20" s="621"/>
      <c r="DB20" s="621"/>
      <c r="DC20" s="621"/>
      <c r="DD20" s="631">
        <v>7388662</v>
      </c>
      <c r="DE20" s="619"/>
      <c r="DF20" s="619"/>
      <c r="DG20" s="619"/>
      <c r="DH20" s="619"/>
      <c r="DI20" s="619"/>
      <c r="DJ20" s="619"/>
      <c r="DK20" s="619"/>
      <c r="DL20" s="619"/>
      <c r="DM20" s="619"/>
      <c r="DN20" s="619"/>
      <c r="DO20" s="619"/>
      <c r="DP20" s="620"/>
      <c r="DQ20" s="631">
        <v>19908350</v>
      </c>
      <c r="DR20" s="619"/>
      <c r="DS20" s="619"/>
      <c r="DT20" s="619"/>
      <c r="DU20" s="619"/>
      <c r="DV20" s="619"/>
      <c r="DW20" s="619"/>
      <c r="DX20" s="619"/>
      <c r="DY20" s="619"/>
      <c r="DZ20" s="619"/>
      <c r="EA20" s="619"/>
      <c r="EB20" s="619"/>
      <c r="EC20" s="632"/>
    </row>
    <row r="21" spans="2:133" ht="11.25" customHeight="1" x14ac:dyDescent="0.2">
      <c r="B21" s="624" t="s">
        <v>278</v>
      </c>
      <c r="C21" s="625"/>
      <c r="D21" s="625"/>
      <c r="E21" s="625"/>
      <c r="F21" s="625"/>
      <c r="G21" s="625"/>
      <c r="H21" s="625"/>
      <c r="I21" s="625"/>
      <c r="J21" s="625"/>
      <c r="K21" s="625"/>
      <c r="L21" s="625"/>
      <c r="M21" s="625"/>
      <c r="N21" s="625"/>
      <c r="O21" s="625"/>
      <c r="P21" s="625"/>
      <c r="Q21" s="626"/>
      <c r="R21" s="618">
        <v>3255</v>
      </c>
      <c r="S21" s="619"/>
      <c r="T21" s="619"/>
      <c r="U21" s="619"/>
      <c r="V21" s="619"/>
      <c r="W21" s="619"/>
      <c r="X21" s="619"/>
      <c r="Y21" s="620"/>
      <c r="Z21" s="621">
        <v>0</v>
      </c>
      <c r="AA21" s="621"/>
      <c r="AB21" s="621"/>
      <c r="AC21" s="621"/>
      <c r="AD21" s="622">
        <v>3255</v>
      </c>
      <c r="AE21" s="622"/>
      <c r="AF21" s="622"/>
      <c r="AG21" s="622"/>
      <c r="AH21" s="622"/>
      <c r="AI21" s="622"/>
      <c r="AJ21" s="622"/>
      <c r="AK21" s="622"/>
      <c r="AL21" s="627">
        <v>0</v>
      </c>
      <c r="AM21" s="628"/>
      <c r="AN21" s="628"/>
      <c r="AO21" s="629"/>
      <c r="AP21" s="624" t="s">
        <v>279</v>
      </c>
      <c r="AQ21" s="634"/>
      <c r="AR21" s="634"/>
      <c r="AS21" s="634"/>
      <c r="AT21" s="634"/>
      <c r="AU21" s="634"/>
      <c r="AV21" s="634"/>
      <c r="AW21" s="634"/>
      <c r="AX21" s="634"/>
      <c r="AY21" s="634"/>
      <c r="AZ21" s="634"/>
      <c r="BA21" s="634"/>
      <c r="BB21" s="634"/>
      <c r="BC21" s="634"/>
      <c r="BD21" s="634"/>
      <c r="BE21" s="634"/>
      <c r="BF21" s="635"/>
      <c r="BG21" s="618" t="s">
        <v>127</v>
      </c>
      <c r="BH21" s="619"/>
      <c r="BI21" s="619"/>
      <c r="BJ21" s="619"/>
      <c r="BK21" s="619"/>
      <c r="BL21" s="619"/>
      <c r="BM21" s="619"/>
      <c r="BN21" s="620"/>
      <c r="BO21" s="621" t="s">
        <v>127</v>
      </c>
      <c r="BP21" s="621"/>
      <c r="BQ21" s="621"/>
      <c r="BR21" s="621"/>
      <c r="BS21" s="622" t="s">
        <v>127</v>
      </c>
      <c r="BT21" s="622"/>
      <c r="BU21" s="622"/>
      <c r="BV21" s="622"/>
      <c r="BW21" s="622"/>
      <c r="BX21" s="622"/>
      <c r="BY21" s="622"/>
      <c r="BZ21" s="622"/>
      <c r="CA21" s="622"/>
      <c r="CB21" s="623"/>
      <c r="CD21" s="639"/>
      <c r="CE21" s="640"/>
      <c r="CF21" s="640"/>
      <c r="CG21" s="640"/>
      <c r="CH21" s="640"/>
      <c r="CI21" s="640"/>
      <c r="CJ21" s="640"/>
      <c r="CK21" s="640"/>
      <c r="CL21" s="640"/>
      <c r="CM21" s="640"/>
      <c r="CN21" s="640"/>
      <c r="CO21" s="640"/>
      <c r="CP21" s="640"/>
      <c r="CQ21" s="641"/>
      <c r="CR21" s="642"/>
      <c r="CS21" s="637"/>
      <c r="CT21" s="637"/>
      <c r="CU21" s="637"/>
      <c r="CV21" s="637"/>
      <c r="CW21" s="637"/>
      <c r="CX21" s="637"/>
      <c r="CY21" s="643"/>
      <c r="CZ21" s="644"/>
      <c r="DA21" s="644"/>
      <c r="DB21" s="644"/>
      <c r="DC21" s="644"/>
      <c r="DD21" s="636"/>
      <c r="DE21" s="637"/>
      <c r="DF21" s="637"/>
      <c r="DG21" s="637"/>
      <c r="DH21" s="637"/>
      <c r="DI21" s="637"/>
      <c r="DJ21" s="637"/>
      <c r="DK21" s="637"/>
      <c r="DL21" s="637"/>
      <c r="DM21" s="637"/>
      <c r="DN21" s="637"/>
      <c r="DO21" s="637"/>
      <c r="DP21" s="643"/>
      <c r="DQ21" s="636"/>
      <c r="DR21" s="637"/>
      <c r="DS21" s="637"/>
      <c r="DT21" s="637"/>
      <c r="DU21" s="637"/>
      <c r="DV21" s="637"/>
      <c r="DW21" s="637"/>
      <c r="DX21" s="637"/>
      <c r="DY21" s="637"/>
      <c r="DZ21" s="637"/>
      <c r="EA21" s="637"/>
      <c r="EB21" s="637"/>
      <c r="EC21" s="638"/>
    </row>
    <row r="22" spans="2:133" ht="11.25" customHeight="1" x14ac:dyDescent="0.2">
      <c r="B22" s="645" t="s">
        <v>280</v>
      </c>
      <c r="C22" s="646"/>
      <c r="D22" s="646"/>
      <c r="E22" s="646"/>
      <c r="F22" s="646"/>
      <c r="G22" s="646"/>
      <c r="H22" s="646"/>
      <c r="I22" s="646"/>
      <c r="J22" s="646"/>
      <c r="K22" s="646"/>
      <c r="L22" s="646"/>
      <c r="M22" s="646"/>
      <c r="N22" s="646"/>
      <c r="O22" s="646"/>
      <c r="P22" s="646"/>
      <c r="Q22" s="647"/>
      <c r="R22" s="618">
        <v>60792</v>
      </c>
      <c r="S22" s="619"/>
      <c r="T22" s="619"/>
      <c r="U22" s="619"/>
      <c r="V22" s="619"/>
      <c r="W22" s="619"/>
      <c r="X22" s="619"/>
      <c r="Y22" s="620"/>
      <c r="Z22" s="621">
        <v>0.2</v>
      </c>
      <c r="AA22" s="621"/>
      <c r="AB22" s="621"/>
      <c r="AC22" s="621"/>
      <c r="AD22" s="622">
        <v>60792</v>
      </c>
      <c r="AE22" s="622"/>
      <c r="AF22" s="622"/>
      <c r="AG22" s="622"/>
      <c r="AH22" s="622"/>
      <c r="AI22" s="622"/>
      <c r="AJ22" s="622"/>
      <c r="AK22" s="622"/>
      <c r="AL22" s="627">
        <v>0.30000001192092896</v>
      </c>
      <c r="AM22" s="628"/>
      <c r="AN22" s="628"/>
      <c r="AO22" s="629"/>
      <c r="AP22" s="624" t="s">
        <v>281</v>
      </c>
      <c r="AQ22" s="634"/>
      <c r="AR22" s="634"/>
      <c r="AS22" s="634"/>
      <c r="AT22" s="634"/>
      <c r="AU22" s="634"/>
      <c r="AV22" s="634"/>
      <c r="AW22" s="634"/>
      <c r="AX22" s="634"/>
      <c r="AY22" s="634"/>
      <c r="AZ22" s="634"/>
      <c r="BA22" s="634"/>
      <c r="BB22" s="634"/>
      <c r="BC22" s="634"/>
      <c r="BD22" s="634"/>
      <c r="BE22" s="634"/>
      <c r="BF22" s="635"/>
      <c r="BG22" s="618" t="s">
        <v>127</v>
      </c>
      <c r="BH22" s="619"/>
      <c r="BI22" s="619"/>
      <c r="BJ22" s="619"/>
      <c r="BK22" s="619"/>
      <c r="BL22" s="619"/>
      <c r="BM22" s="619"/>
      <c r="BN22" s="620"/>
      <c r="BO22" s="621" t="s">
        <v>127</v>
      </c>
      <c r="BP22" s="621"/>
      <c r="BQ22" s="621"/>
      <c r="BR22" s="621"/>
      <c r="BS22" s="622" t="s">
        <v>127</v>
      </c>
      <c r="BT22" s="622"/>
      <c r="BU22" s="622"/>
      <c r="BV22" s="622"/>
      <c r="BW22" s="622"/>
      <c r="BX22" s="622"/>
      <c r="BY22" s="622"/>
      <c r="BZ22" s="622"/>
      <c r="CA22" s="622"/>
      <c r="CB22" s="623"/>
      <c r="CD22" s="603" t="s">
        <v>282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24" t="s">
        <v>283</v>
      </c>
      <c r="C23" s="625"/>
      <c r="D23" s="625"/>
      <c r="E23" s="625"/>
      <c r="F23" s="625"/>
      <c r="G23" s="625"/>
      <c r="H23" s="625"/>
      <c r="I23" s="625"/>
      <c r="J23" s="625"/>
      <c r="K23" s="625"/>
      <c r="L23" s="625"/>
      <c r="M23" s="625"/>
      <c r="N23" s="625"/>
      <c r="O23" s="625"/>
      <c r="P23" s="625"/>
      <c r="Q23" s="626"/>
      <c r="R23" s="618">
        <v>10806274</v>
      </c>
      <c r="S23" s="619"/>
      <c r="T23" s="619"/>
      <c r="U23" s="619"/>
      <c r="V23" s="619"/>
      <c r="W23" s="619"/>
      <c r="X23" s="619"/>
      <c r="Y23" s="620"/>
      <c r="Z23" s="621">
        <v>28.7</v>
      </c>
      <c r="AA23" s="621"/>
      <c r="AB23" s="621"/>
      <c r="AC23" s="621"/>
      <c r="AD23" s="622">
        <v>9826023</v>
      </c>
      <c r="AE23" s="622"/>
      <c r="AF23" s="622"/>
      <c r="AG23" s="622"/>
      <c r="AH23" s="622"/>
      <c r="AI23" s="622"/>
      <c r="AJ23" s="622"/>
      <c r="AK23" s="622"/>
      <c r="AL23" s="627">
        <v>54.7</v>
      </c>
      <c r="AM23" s="628"/>
      <c r="AN23" s="628"/>
      <c r="AO23" s="629"/>
      <c r="AP23" s="624" t="s">
        <v>284</v>
      </c>
      <c r="AQ23" s="634"/>
      <c r="AR23" s="634"/>
      <c r="AS23" s="634"/>
      <c r="AT23" s="634"/>
      <c r="AU23" s="634"/>
      <c r="AV23" s="634"/>
      <c r="AW23" s="634"/>
      <c r="AX23" s="634"/>
      <c r="AY23" s="634"/>
      <c r="AZ23" s="634"/>
      <c r="BA23" s="634"/>
      <c r="BB23" s="634"/>
      <c r="BC23" s="634"/>
      <c r="BD23" s="634"/>
      <c r="BE23" s="634"/>
      <c r="BF23" s="635"/>
      <c r="BG23" s="618" t="s">
        <v>127</v>
      </c>
      <c r="BH23" s="619"/>
      <c r="BI23" s="619"/>
      <c r="BJ23" s="619"/>
      <c r="BK23" s="619"/>
      <c r="BL23" s="619"/>
      <c r="BM23" s="619"/>
      <c r="BN23" s="620"/>
      <c r="BO23" s="621" t="s">
        <v>127</v>
      </c>
      <c r="BP23" s="621"/>
      <c r="BQ23" s="621"/>
      <c r="BR23" s="621"/>
      <c r="BS23" s="622" t="s">
        <v>127</v>
      </c>
      <c r="BT23" s="622"/>
      <c r="BU23" s="622"/>
      <c r="BV23" s="622"/>
      <c r="BW23" s="622"/>
      <c r="BX23" s="622"/>
      <c r="BY23" s="622"/>
      <c r="BZ23" s="622"/>
      <c r="CA23" s="622"/>
      <c r="CB23" s="623"/>
      <c r="CD23" s="603" t="s">
        <v>224</v>
      </c>
      <c r="CE23" s="604"/>
      <c r="CF23" s="604"/>
      <c r="CG23" s="604"/>
      <c r="CH23" s="604"/>
      <c r="CI23" s="604"/>
      <c r="CJ23" s="604"/>
      <c r="CK23" s="604"/>
      <c r="CL23" s="604"/>
      <c r="CM23" s="604"/>
      <c r="CN23" s="604"/>
      <c r="CO23" s="604"/>
      <c r="CP23" s="604"/>
      <c r="CQ23" s="605"/>
      <c r="CR23" s="603" t="s">
        <v>285</v>
      </c>
      <c r="CS23" s="604"/>
      <c r="CT23" s="604"/>
      <c r="CU23" s="604"/>
      <c r="CV23" s="604"/>
      <c r="CW23" s="604"/>
      <c r="CX23" s="604"/>
      <c r="CY23" s="605"/>
      <c r="CZ23" s="603" t="s">
        <v>286</v>
      </c>
      <c r="DA23" s="604"/>
      <c r="DB23" s="604"/>
      <c r="DC23" s="605"/>
      <c r="DD23" s="603" t="s">
        <v>287</v>
      </c>
      <c r="DE23" s="604"/>
      <c r="DF23" s="604"/>
      <c r="DG23" s="604"/>
      <c r="DH23" s="604"/>
      <c r="DI23" s="604"/>
      <c r="DJ23" s="604"/>
      <c r="DK23" s="605"/>
      <c r="DL23" s="652" t="s">
        <v>288</v>
      </c>
      <c r="DM23" s="653"/>
      <c r="DN23" s="653"/>
      <c r="DO23" s="653"/>
      <c r="DP23" s="653"/>
      <c r="DQ23" s="653"/>
      <c r="DR23" s="653"/>
      <c r="DS23" s="653"/>
      <c r="DT23" s="653"/>
      <c r="DU23" s="653"/>
      <c r="DV23" s="654"/>
      <c r="DW23" s="603" t="s">
        <v>289</v>
      </c>
      <c r="DX23" s="604"/>
      <c r="DY23" s="604"/>
      <c r="DZ23" s="604"/>
      <c r="EA23" s="604"/>
      <c r="EB23" s="604"/>
      <c r="EC23" s="605"/>
    </row>
    <row r="24" spans="2:133" ht="11.25" customHeight="1" x14ac:dyDescent="0.2">
      <c r="B24" s="624" t="s">
        <v>290</v>
      </c>
      <c r="C24" s="625"/>
      <c r="D24" s="625"/>
      <c r="E24" s="625"/>
      <c r="F24" s="625"/>
      <c r="G24" s="625"/>
      <c r="H24" s="625"/>
      <c r="I24" s="625"/>
      <c r="J24" s="625"/>
      <c r="K24" s="625"/>
      <c r="L24" s="625"/>
      <c r="M24" s="625"/>
      <c r="N24" s="625"/>
      <c r="O24" s="625"/>
      <c r="P24" s="625"/>
      <c r="Q24" s="626"/>
      <c r="R24" s="618">
        <v>9826023</v>
      </c>
      <c r="S24" s="619"/>
      <c r="T24" s="619"/>
      <c r="U24" s="619"/>
      <c r="V24" s="619"/>
      <c r="W24" s="619"/>
      <c r="X24" s="619"/>
      <c r="Y24" s="620"/>
      <c r="Z24" s="621">
        <v>26.1</v>
      </c>
      <c r="AA24" s="621"/>
      <c r="AB24" s="621"/>
      <c r="AC24" s="621"/>
      <c r="AD24" s="622">
        <v>9826023</v>
      </c>
      <c r="AE24" s="622"/>
      <c r="AF24" s="622"/>
      <c r="AG24" s="622"/>
      <c r="AH24" s="622"/>
      <c r="AI24" s="622"/>
      <c r="AJ24" s="622"/>
      <c r="AK24" s="622"/>
      <c r="AL24" s="627">
        <v>54.7</v>
      </c>
      <c r="AM24" s="628"/>
      <c r="AN24" s="628"/>
      <c r="AO24" s="629"/>
      <c r="AP24" s="624" t="s">
        <v>291</v>
      </c>
      <c r="AQ24" s="634"/>
      <c r="AR24" s="634"/>
      <c r="AS24" s="634"/>
      <c r="AT24" s="634"/>
      <c r="AU24" s="634"/>
      <c r="AV24" s="634"/>
      <c r="AW24" s="634"/>
      <c r="AX24" s="634"/>
      <c r="AY24" s="634"/>
      <c r="AZ24" s="634"/>
      <c r="BA24" s="634"/>
      <c r="BB24" s="634"/>
      <c r="BC24" s="634"/>
      <c r="BD24" s="634"/>
      <c r="BE24" s="634"/>
      <c r="BF24" s="635"/>
      <c r="BG24" s="618" t="s">
        <v>127</v>
      </c>
      <c r="BH24" s="619"/>
      <c r="BI24" s="619"/>
      <c r="BJ24" s="619"/>
      <c r="BK24" s="619"/>
      <c r="BL24" s="619"/>
      <c r="BM24" s="619"/>
      <c r="BN24" s="620"/>
      <c r="BO24" s="621" t="s">
        <v>127</v>
      </c>
      <c r="BP24" s="621"/>
      <c r="BQ24" s="621"/>
      <c r="BR24" s="621"/>
      <c r="BS24" s="622" t="s">
        <v>127</v>
      </c>
      <c r="BT24" s="622"/>
      <c r="BU24" s="622"/>
      <c r="BV24" s="622"/>
      <c r="BW24" s="622"/>
      <c r="BX24" s="622"/>
      <c r="BY24" s="622"/>
      <c r="BZ24" s="622"/>
      <c r="CA24" s="622"/>
      <c r="CB24" s="623"/>
      <c r="CD24" s="607" t="s">
        <v>292</v>
      </c>
      <c r="CE24" s="608"/>
      <c r="CF24" s="608"/>
      <c r="CG24" s="608"/>
      <c r="CH24" s="608"/>
      <c r="CI24" s="608"/>
      <c r="CJ24" s="608"/>
      <c r="CK24" s="608"/>
      <c r="CL24" s="608"/>
      <c r="CM24" s="608"/>
      <c r="CN24" s="608"/>
      <c r="CO24" s="608"/>
      <c r="CP24" s="608"/>
      <c r="CQ24" s="609"/>
      <c r="CR24" s="610">
        <v>17183703</v>
      </c>
      <c r="CS24" s="611"/>
      <c r="CT24" s="611"/>
      <c r="CU24" s="611"/>
      <c r="CV24" s="611"/>
      <c r="CW24" s="611"/>
      <c r="CX24" s="611"/>
      <c r="CY24" s="612"/>
      <c r="CZ24" s="615">
        <v>47.2</v>
      </c>
      <c r="DA24" s="616"/>
      <c r="DB24" s="616"/>
      <c r="DC24" s="630"/>
      <c r="DD24" s="655">
        <v>10436434</v>
      </c>
      <c r="DE24" s="611"/>
      <c r="DF24" s="611"/>
      <c r="DG24" s="611"/>
      <c r="DH24" s="611"/>
      <c r="DI24" s="611"/>
      <c r="DJ24" s="611"/>
      <c r="DK24" s="612"/>
      <c r="DL24" s="655">
        <v>10190543</v>
      </c>
      <c r="DM24" s="611"/>
      <c r="DN24" s="611"/>
      <c r="DO24" s="611"/>
      <c r="DP24" s="611"/>
      <c r="DQ24" s="611"/>
      <c r="DR24" s="611"/>
      <c r="DS24" s="611"/>
      <c r="DT24" s="611"/>
      <c r="DU24" s="611"/>
      <c r="DV24" s="612"/>
      <c r="DW24" s="615">
        <v>54.9</v>
      </c>
      <c r="DX24" s="616"/>
      <c r="DY24" s="616"/>
      <c r="DZ24" s="616"/>
      <c r="EA24" s="616"/>
      <c r="EB24" s="616"/>
      <c r="EC24" s="617"/>
    </row>
    <row r="25" spans="2:133" ht="11.25" customHeight="1" x14ac:dyDescent="0.2">
      <c r="B25" s="624" t="s">
        <v>293</v>
      </c>
      <c r="C25" s="625"/>
      <c r="D25" s="625"/>
      <c r="E25" s="625"/>
      <c r="F25" s="625"/>
      <c r="G25" s="625"/>
      <c r="H25" s="625"/>
      <c r="I25" s="625"/>
      <c r="J25" s="625"/>
      <c r="K25" s="625"/>
      <c r="L25" s="625"/>
      <c r="M25" s="625"/>
      <c r="N25" s="625"/>
      <c r="O25" s="625"/>
      <c r="P25" s="625"/>
      <c r="Q25" s="626"/>
      <c r="R25" s="618">
        <v>980251</v>
      </c>
      <c r="S25" s="619"/>
      <c r="T25" s="619"/>
      <c r="U25" s="619"/>
      <c r="V25" s="619"/>
      <c r="W25" s="619"/>
      <c r="X25" s="619"/>
      <c r="Y25" s="620"/>
      <c r="Z25" s="621">
        <v>2.6</v>
      </c>
      <c r="AA25" s="621"/>
      <c r="AB25" s="621"/>
      <c r="AC25" s="621"/>
      <c r="AD25" s="622" t="s">
        <v>127</v>
      </c>
      <c r="AE25" s="622"/>
      <c r="AF25" s="622"/>
      <c r="AG25" s="622"/>
      <c r="AH25" s="622"/>
      <c r="AI25" s="622"/>
      <c r="AJ25" s="622"/>
      <c r="AK25" s="622"/>
      <c r="AL25" s="627" t="s">
        <v>127</v>
      </c>
      <c r="AM25" s="628"/>
      <c r="AN25" s="628"/>
      <c r="AO25" s="629"/>
      <c r="AP25" s="624" t="s">
        <v>294</v>
      </c>
      <c r="AQ25" s="634"/>
      <c r="AR25" s="634"/>
      <c r="AS25" s="634"/>
      <c r="AT25" s="634"/>
      <c r="AU25" s="634"/>
      <c r="AV25" s="634"/>
      <c r="AW25" s="634"/>
      <c r="AX25" s="634"/>
      <c r="AY25" s="634"/>
      <c r="AZ25" s="634"/>
      <c r="BA25" s="634"/>
      <c r="BB25" s="634"/>
      <c r="BC25" s="634"/>
      <c r="BD25" s="634"/>
      <c r="BE25" s="634"/>
      <c r="BF25" s="635"/>
      <c r="BG25" s="618" t="s">
        <v>127</v>
      </c>
      <c r="BH25" s="619"/>
      <c r="BI25" s="619"/>
      <c r="BJ25" s="619"/>
      <c r="BK25" s="619"/>
      <c r="BL25" s="619"/>
      <c r="BM25" s="619"/>
      <c r="BN25" s="620"/>
      <c r="BO25" s="621" t="s">
        <v>127</v>
      </c>
      <c r="BP25" s="621"/>
      <c r="BQ25" s="621"/>
      <c r="BR25" s="621"/>
      <c r="BS25" s="622" t="s">
        <v>127</v>
      </c>
      <c r="BT25" s="622"/>
      <c r="BU25" s="622"/>
      <c r="BV25" s="622"/>
      <c r="BW25" s="622"/>
      <c r="BX25" s="622"/>
      <c r="BY25" s="622"/>
      <c r="BZ25" s="622"/>
      <c r="CA25" s="622"/>
      <c r="CB25" s="623"/>
      <c r="CD25" s="624" t="s">
        <v>295</v>
      </c>
      <c r="CE25" s="625"/>
      <c r="CF25" s="625"/>
      <c r="CG25" s="625"/>
      <c r="CH25" s="625"/>
      <c r="CI25" s="625"/>
      <c r="CJ25" s="625"/>
      <c r="CK25" s="625"/>
      <c r="CL25" s="625"/>
      <c r="CM25" s="625"/>
      <c r="CN25" s="625"/>
      <c r="CO25" s="625"/>
      <c r="CP25" s="625"/>
      <c r="CQ25" s="626"/>
      <c r="CR25" s="618">
        <v>4104756</v>
      </c>
      <c r="CS25" s="648"/>
      <c r="CT25" s="648"/>
      <c r="CU25" s="648"/>
      <c r="CV25" s="648"/>
      <c r="CW25" s="648"/>
      <c r="CX25" s="648"/>
      <c r="CY25" s="649"/>
      <c r="CZ25" s="627">
        <v>11.3</v>
      </c>
      <c r="DA25" s="650"/>
      <c r="DB25" s="650"/>
      <c r="DC25" s="656"/>
      <c r="DD25" s="631">
        <v>3835901</v>
      </c>
      <c r="DE25" s="648"/>
      <c r="DF25" s="648"/>
      <c r="DG25" s="648"/>
      <c r="DH25" s="648"/>
      <c r="DI25" s="648"/>
      <c r="DJ25" s="648"/>
      <c r="DK25" s="649"/>
      <c r="DL25" s="631">
        <v>3790265</v>
      </c>
      <c r="DM25" s="648"/>
      <c r="DN25" s="648"/>
      <c r="DO25" s="648"/>
      <c r="DP25" s="648"/>
      <c r="DQ25" s="648"/>
      <c r="DR25" s="648"/>
      <c r="DS25" s="648"/>
      <c r="DT25" s="648"/>
      <c r="DU25" s="648"/>
      <c r="DV25" s="649"/>
      <c r="DW25" s="627">
        <v>20.399999999999999</v>
      </c>
      <c r="DX25" s="650"/>
      <c r="DY25" s="650"/>
      <c r="DZ25" s="650"/>
      <c r="EA25" s="650"/>
      <c r="EB25" s="650"/>
      <c r="EC25" s="651"/>
    </row>
    <row r="26" spans="2:133" ht="11.25" customHeight="1" x14ac:dyDescent="0.2">
      <c r="B26" s="624" t="s">
        <v>296</v>
      </c>
      <c r="C26" s="625"/>
      <c r="D26" s="625"/>
      <c r="E26" s="625"/>
      <c r="F26" s="625"/>
      <c r="G26" s="625"/>
      <c r="H26" s="625"/>
      <c r="I26" s="625"/>
      <c r="J26" s="625"/>
      <c r="K26" s="625"/>
      <c r="L26" s="625"/>
      <c r="M26" s="625"/>
      <c r="N26" s="625"/>
      <c r="O26" s="625"/>
      <c r="P26" s="625"/>
      <c r="Q26" s="626"/>
      <c r="R26" s="618" t="s">
        <v>127</v>
      </c>
      <c r="S26" s="619"/>
      <c r="T26" s="619"/>
      <c r="U26" s="619"/>
      <c r="V26" s="619"/>
      <c r="W26" s="619"/>
      <c r="X26" s="619"/>
      <c r="Y26" s="620"/>
      <c r="Z26" s="621" t="s">
        <v>127</v>
      </c>
      <c r="AA26" s="621"/>
      <c r="AB26" s="621"/>
      <c r="AC26" s="621"/>
      <c r="AD26" s="622" t="s">
        <v>127</v>
      </c>
      <c r="AE26" s="622"/>
      <c r="AF26" s="622"/>
      <c r="AG26" s="622"/>
      <c r="AH26" s="622"/>
      <c r="AI26" s="622"/>
      <c r="AJ26" s="622"/>
      <c r="AK26" s="622"/>
      <c r="AL26" s="627" t="s">
        <v>127</v>
      </c>
      <c r="AM26" s="628"/>
      <c r="AN26" s="628"/>
      <c r="AO26" s="629"/>
      <c r="AP26" s="624" t="s">
        <v>297</v>
      </c>
      <c r="AQ26" s="634"/>
      <c r="AR26" s="634"/>
      <c r="AS26" s="634"/>
      <c r="AT26" s="634"/>
      <c r="AU26" s="634"/>
      <c r="AV26" s="634"/>
      <c r="AW26" s="634"/>
      <c r="AX26" s="634"/>
      <c r="AY26" s="634"/>
      <c r="AZ26" s="634"/>
      <c r="BA26" s="634"/>
      <c r="BB26" s="634"/>
      <c r="BC26" s="634"/>
      <c r="BD26" s="634"/>
      <c r="BE26" s="634"/>
      <c r="BF26" s="635"/>
      <c r="BG26" s="618" t="s">
        <v>127</v>
      </c>
      <c r="BH26" s="619"/>
      <c r="BI26" s="619"/>
      <c r="BJ26" s="619"/>
      <c r="BK26" s="619"/>
      <c r="BL26" s="619"/>
      <c r="BM26" s="619"/>
      <c r="BN26" s="620"/>
      <c r="BO26" s="621" t="s">
        <v>127</v>
      </c>
      <c r="BP26" s="621"/>
      <c r="BQ26" s="621"/>
      <c r="BR26" s="621"/>
      <c r="BS26" s="622" t="s">
        <v>127</v>
      </c>
      <c r="BT26" s="622"/>
      <c r="BU26" s="622"/>
      <c r="BV26" s="622"/>
      <c r="BW26" s="622"/>
      <c r="BX26" s="622"/>
      <c r="BY26" s="622"/>
      <c r="BZ26" s="622"/>
      <c r="CA26" s="622"/>
      <c r="CB26" s="623"/>
      <c r="CD26" s="624" t="s">
        <v>298</v>
      </c>
      <c r="CE26" s="625"/>
      <c r="CF26" s="625"/>
      <c r="CG26" s="625"/>
      <c r="CH26" s="625"/>
      <c r="CI26" s="625"/>
      <c r="CJ26" s="625"/>
      <c r="CK26" s="625"/>
      <c r="CL26" s="625"/>
      <c r="CM26" s="625"/>
      <c r="CN26" s="625"/>
      <c r="CO26" s="625"/>
      <c r="CP26" s="625"/>
      <c r="CQ26" s="626"/>
      <c r="CR26" s="618">
        <v>2530147</v>
      </c>
      <c r="CS26" s="619"/>
      <c r="CT26" s="619"/>
      <c r="CU26" s="619"/>
      <c r="CV26" s="619"/>
      <c r="CW26" s="619"/>
      <c r="CX26" s="619"/>
      <c r="CY26" s="620"/>
      <c r="CZ26" s="627">
        <v>6.9</v>
      </c>
      <c r="DA26" s="650"/>
      <c r="DB26" s="650"/>
      <c r="DC26" s="656"/>
      <c r="DD26" s="631">
        <v>2320101</v>
      </c>
      <c r="DE26" s="619"/>
      <c r="DF26" s="619"/>
      <c r="DG26" s="619"/>
      <c r="DH26" s="619"/>
      <c r="DI26" s="619"/>
      <c r="DJ26" s="619"/>
      <c r="DK26" s="620"/>
      <c r="DL26" s="631" t="s">
        <v>127</v>
      </c>
      <c r="DM26" s="619"/>
      <c r="DN26" s="619"/>
      <c r="DO26" s="619"/>
      <c r="DP26" s="619"/>
      <c r="DQ26" s="619"/>
      <c r="DR26" s="619"/>
      <c r="DS26" s="619"/>
      <c r="DT26" s="619"/>
      <c r="DU26" s="619"/>
      <c r="DV26" s="620"/>
      <c r="DW26" s="627" t="s">
        <v>127</v>
      </c>
      <c r="DX26" s="650"/>
      <c r="DY26" s="650"/>
      <c r="DZ26" s="650"/>
      <c r="EA26" s="650"/>
      <c r="EB26" s="650"/>
      <c r="EC26" s="651"/>
    </row>
    <row r="27" spans="2:133" ht="11.25" customHeight="1" x14ac:dyDescent="0.2">
      <c r="B27" s="624" t="s">
        <v>299</v>
      </c>
      <c r="C27" s="625"/>
      <c r="D27" s="625"/>
      <c r="E27" s="625"/>
      <c r="F27" s="625"/>
      <c r="G27" s="625"/>
      <c r="H27" s="625"/>
      <c r="I27" s="625"/>
      <c r="J27" s="625"/>
      <c r="K27" s="625"/>
      <c r="L27" s="625"/>
      <c r="M27" s="625"/>
      <c r="N27" s="625"/>
      <c r="O27" s="625"/>
      <c r="P27" s="625"/>
      <c r="Q27" s="626"/>
      <c r="R27" s="618">
        <v>18892821</v>
      </c>
      <c r="S27" s="619"/>
      <c r="T27" s="619"/>
      <c r="U27" s="619"/>
      <c r="V27" s="619"/>
      <c r="W27" s="619"/>
      <c r="X27" s="619"/>
      <c r="Y27" s="620"/>
      <c r="Z27" s="621">
        <v>50.2</v>
      </c>
      <c r="AA27" s="621"/>
      <c r="AB27" s="621"/>
      <c r="AC27" s="621"/>
      <c r="AD27" s="622">
        <v>17912570</v>
      </c>
      <c r="AE27" s="622"/>
      <c r="AF27" s="622"/>
      <c r="AG27" s="622"/>
      <c r="AH27" s="622"/>
      <c r="AI27" s="622"/>
      <c r="AJ27" s="622"/>
      <c r="AK27" s="622"/>
      <c r="AL27" s="627">
        <v>99.800003051757813</v>
      </c>
      <c r="AM27" s="628"/>
      <c r="AN27" s="628"/>
      <c r="AO27" s="629"/>
      <c r="AP27" s="624" t="s">
        <v>300</v>
      </c>
      <c r="AQ27" s="625"/>
      <c r="AR27" s="625"/>
      <c r="AS27" s="625"/>
      <c r="AT27" s="625"/>
      <c r="AU27" s="625"/>
      <c r="AV27" s="625"/>
      <c r="AW27" s="625"/>
      <c r="AX27" s="625"/>
      <c r="AY27" s="625"/>
      <c r="AZ27" s="625"/>
      <c r="BA27" s="625"/>
      <c r="BB27" s="625"/>
      <c r="BC27" s="625"/>
      <c r="BD27" s="625"/>
      <c r="BE27" s="625"/>
      <c r="BF27" s="626"/>
      <c r="BG27" s="618">
        <v>6110411</v>
      </c>
      <c r="BH27" s="619"/>
      <c r="BI27" s="619"/>
      <c r="BJ27" s="619"/>
      <c r="BK27" s="619"/>
      <c r="BL27" s="619"/>
      <c r="BM27" s="619"/>
      <c r="BN27" s="620"/>
      <c r="BO27" s="621">
        <v>100</v>
      </c>
      <c r="BP27" s="621"/>
      <c r="BQ27" s="621"/>
      <c r="BR27" s="621"/>
      <c r="BS27" s="622" t="s">
        <v>127</v>
      </c>
      <c r="BT27" s="622"/>
      <c r="BU27" s="622"/>
      <c r="BV27" s="622"/>
      <c r="BW27" s="622"/>
      <c r="BX27" s="622"/>
      <c r="BY27" s="622"/>
      <c r="BZ27" s="622"/>
      <c r="CA27" s="622"/>
      <c r="CB27" s="623"/>
      <c r="CD27" s="624" t="s">
        <v>301</v>
      </c>
      <c r="CE27" s="625"/>
      <c r="CF27" s="625"/>
      <c r="CG27" s="625"/>
      <c r="CH27" s="625"/>
      <c r="CI27" s="625"/>
      <c r="CJ27" s="625"/>
      <c r="CK27" s="625"/>
      <c r="CL27" s="625"/>
      <c r="CM27" s="625"/>
      <c r="CN27" s="625"/>
      <c r="CO27" s="625"/>
      <c r="CP27" s="625"/>
      <c r="CQ27" s="626"/>
      <c r="CR27" s="618">
        <v>8853532</v>
      </c>
      <c r="CS27" s="648"/>
      <c r="CT27" s="648"/>
      <c r="CU27" s="648"/>
      <c r="CV27" s="648"/>
      <c r="CW27" s="648"/>
      <c r="CX27" s="648"/>
      <c r="CY27" s="649"/>
      <c r="CZ27" s="627">
        <v>24.3</v>
      </c>
      <c r="DA27" s="650"/>
      <c r="DB27" s="650"/>
      <c r="DC27" s="656"/>
      <c r="DD27" s="631">
        <v>2411862</v>
      </c>
      <c r="DE27" s="648"/>
      <c r="DF27" s="648"/>
      <c r="DG27" s="648"/>
      <c r="DH27" s="648"/>
      <c r="DI27" s="648"/>
      <c r="DJ27" s="648"/>
      <c r="DK27" s="649"/>
      <c r="DL27" s="631">
        <v>2213652</v>
      </c>
      <c r="DM27" s="648"/>
      <c r="DN27" s="648"/>
      <c r="DO27" s="648"/>
      <c r="DP27" s="648"/>
      <c r="DQ27" s="648"/>
      <c r="DR27" s="648"/>
      <c r="DS27" s="648"/>
      <c r="DT27" s="648"/>
      <c r="DU27" s="648"/>
      <c r="DV27" s="649"/>
      <c r="DW27" s="627">
        <v>11.9</v>
      </c>
      <c r="DX27" s="650"/>
      <c r="DY27" s="650"/>
      <c r="DZ27" s="650"/>
      <c r="EA27" s="650"/>
      <c r="EB27" s="650"/>
      <c r="EC27" s="651"/>
    </row>
    <row r="28" spans="2:133" ht="11.25" customHeight="1" x14ac:dyDescent="0.2">
      <c r="B28" s="624" t="s">
        <v>302</v>
      </c>
      <c r="C28" s="625"/>
      <c r="D28" s="625"/>
      <c r="E28" s="625"/>
      <c r="F28" s="625"/>
      <c r="G28" s="625"/>
      <c r="H28" s="625"/>
      <c r="I28" s="625"/>
      <c r="J28" s="625"/>
      <c r="K28" s="625"/>
      <c r="L28" s="625"/>
      <c r="M28" s="625"/>
      <c r="N28" s="625"/>
      <c r="O28" s="625"/>
      <c r="P28" s="625"/>
      <c r="Q28" s="626"/>
      <c r="R28" s="618">
        <v>6343</v>
      </c>
      <c r="S28" s="619"/>
      <c r="T28" s="619"/>
      <c r="U28" s="619"/>
      <c r="V28" s="619"/>
      <c r="W28" s="619"/>
      <c r="X28" s="619"/>
      <c r="Y28" s="620"/>
      <c r="Z28" s="621">
        <v>0</v>
      </c>
      <c r="AA28" s="621"/>
      <c r="AB28" s="621"/>
      <c r="AC28" s="621"/>
      <c r="AD28" s="622">
        <v>6343</v>
      </c>
      <c r="AE28" s="622"/>
      <c r="AF28" s="622"/>
      <c r="AG28" s="622"/>
      <c r="AH28" s="622"/>
      <c r="AI28" s="622"/>
      <c r="AJ28" s="622"/>
      <c r="AK28" s="622"/>
      <c r="AL28" s="627">
        <v>0</v>
      </c>
      <c r="AM28" s="628"/>
      <c r="AN28" s="628"/>
      <c r="AO28" s="629"/>
      <c r="AP28" s="624"/>
      <c r="AQ28" s="625"/>
      <c r="AR28" s="625"/>
      <c r="AS28" s="625"/>
      <c r="AT28" s="625"/>
      <c r="AU28" s="625"/>
      <c r="AV28" s="625"/>
      <c r="AW28" s="625"/>
      <c r="AX28" s="625"/>
      <c r="AY28" s="625"/>
      <c r="AZ28" s="625"/>
      <c r="BA28" s="625"/>
      <c r="BB28" s="625"/>
      <c r="BC28" s="625"/>
      <c r="BD28" s="625"/>
      <c r="BE28" s="625"/>
      <c r="BF28" s="626"/>
      <c r="BG28" s="618"/>
      <c r="BH28" s="619"/>
      <c r="BI28" s="619"/>
      <c r="BJ28" s="619"/>
      <c r="BK28" s="619"/>
      <c r="BL28" s="619"/>
      <c r="BM28" s="619"/>
      <c r="BN28" s="620"/>
      <c r="BO28" s="621"/>
      <c r="BP28" s="621"/>
      <c r="BQ28" s="621"/>
      <c r="BR28" s="621"/>
      <c r="BS28" s="631"/>
      <c r="BT28" s="619"/>
      <c r="BU28" s="619"/>
      <c r="BV28" s="619"/>
      <c r="BW28" s="619"/>
      <c r="BX28" s="619"/>
      <c r="BY28" s="619"/>
      <c r="BZ28" s="619"/>
      <c r="CA28" s="619"/>
      <c r="CB28" s="632"/>
      <c r="CD28" s="624" t="s">
        <v>303</v>
      </c>
      <c r="CE28" s="625"/>
      <c r="CF28" s="625"/>
      <c r="CG28" s="625"/>
      <c r="CH28" s="625"/>
      <c r="CI28" s="625"/>
      <c r="CJ28" s="625"/>
      <c r="CK28" s="625"/>
      <c r="CL28" s="625"/>
      <c r="CM28" s="625"/>
      <c r="CN28" s="625"/>
      <c r="CO28" s="625"/>
      <c r="CP28" s="625"/>
      <c r="CQ28" s="626"/>
      <c r="CR28" s="618">
        <v>4225415</v>
      </c>
      <c r="CS28" s="619"/>
      <c r="CT28" s="619"/>
      <c r="CU28" s="619"/>
      <c r="CV28" s="619"/>
      <c r="CW28" s="619"/>
      <c r="CX28" s="619"/>
      <c r="CY28" s="620"/>
      <c r="CZ28" s="627">
        <v>11.6</v>
      </c>
      <c r="DA28" s="650"/>
      <c r="DB28" s="650"/>
      <c r="DC28" s="656"/>
      <c r="DD28" s="631">
        <v>4188671</v>
      </c>
      <c r="DE28" s="619"/>
      <c r="DF28" s="619"/>
      <c r="DG28" s="619"/>
      <c r="DH28" s="619"/>
      <c r="DI28" s="619"/>
      <c r="DJ28" s="619"/>
      <c r="DK28" s="620"/>
      <c r="DL28" s="631">
        <v>4186626</v>
      </c>
      <c r="DM28" s="619"/>
      <c r="DN28" s="619"/>
      <c r="DO28" s="619"/>
      <c r="DP28" s="619"/>
      <c r="DQ28" s="619"/>
      <c r="DR28" s="619"/>
      <c r="DS28" s="619"/>
      <c r="DT28" s="619"/>
      <c r="DU28" s="619"/>
      <c r="DV28" s="620"/>
      <c r="DW28" s="627">
        <v>22.6</v>
      </c>
      <c r="DX28" s="650"/>
      <c r="DY28" s="650"/>
      <c r="DZ28" s="650"/>
      <c r="EA28" s="650"/>
      <c r="EB28" s="650"/>
      <c r="EC28" s="651"/>
    </row>
    <row r="29" spans="2:133" ht="11.25" customHeight="1" x14ac:dyDescent="0.2">
      <c r="B29" s="624" t="s">
        <v>304</v>
      </c>
      <c r="C29" s="625"/>
      <c r="D29" s="625"/>
      <c r="E29" s="625"/>
      <c r="F29" s="625"/>
      <c r="G29" s="625"/>
      <c r="H29" s="625"/>
      <c r="I29" s="625"/>
      <c r="J29" s="625"/>
      <c r="K29" s="625"/>
      <c r="L29" s="625"/>
      <c r="M29" s="625"/>
      <c r="N29" s="625"/>
      <c r="O29" s="625"/>
      <c r="P29" s="625"/>
      <c r="Q29" s="626"/>
      <c r="R29" s="618">
        <v>199921</v>
      </c>
      <c r="S29" s="619"/>
      <c r="T29" s="619"/>
      <c r="U29" s="619"/>
      <c r="V29" s="619"/>
      <c r="W29" s="619"/>
      <c r="X29" s="619"/>
      <c r="Y29" s="620"/>
      <c r="Z29" s="621">
        <v>0.5</v>
      </c>
      <c r="AA29" s="621"/>
      <c r="AB29" s="621"/>
      <c r="AC29" s="621"/>
      <c r="AD29" s="622" t="s">
        <v>127</v>
      </c>
      <c r="AE29" s="622"/>
      <c r="AF29" s="622"/>
      <c r="AG29" s="622"/>
      <c r="AH29" s="622"/>
      <c r="AI29" s="622"/>
      <c r="AJ29" s="622"/>
      <c r="AK29" s="622"/>
      <c r="AL29" s="627" t="s">
        <v>127</v>
      </c>
      <c r="AM29" s="628"/>
      <c r="AN29" s="628"/>
      <c r="AO29" s="629"/>
      <c r="AP29" s="639"/>
      <c r="AQ29" s="640"/>
      <c r="AR29" s="640"/>
      <c r="AS29" s="640"/>
      <c r="AT29" s="640"/>
      <c r="AU29" s="640"/>
      <c r="AV29" s="640"/>
      <c r="AW29" s="640"/>
      <c r="AX29" s="640"/>
      <c r="AY29" s="640"/>
      <c r="AZ29" s="640"/>
      <c r="BA29" s="640"/>
      <c r="BB29" s="640"/>
      <c r="BC29" s="640"/>
      <c r="BD29" s="640"/>
      <c r="BE29" s="640"/>
      <c r="BF29" s="641"/>
      <c r="BG29" s="618"/>
      <c r="BH29" s="619"/>
      <c r="BI29" s="619"/>
      <c r="BJ29" s="619"/>
      <c r="BK29" s="619"/>
      <c r="BL29" s="619"/>
      <c r="BM29" s="619"/>
      <c r="BN29" s="620"/>
      <c r="BO29" s="621"/>
      <c r="BP29" s="621"/>
      <c r="BQ29" s="621"/>
      <c r="BR29" s="621"/>
      <c r="BS29" s="622"/>
      <c r="BT29" s="622"/>
      <c r="BU29" s="622"/>
      <c r="BV29" s="622"/>
      <c r="BW29" s="622"/>
      <c r="BX29" s="622"/>
      <c r="BY29" s="622"/>
      <c r="BZ29" s="622"/>
      <c r="CA29" s="622"/>
      <c r="CB29" s="623"/>
      <c r="CD29" s="659" t="s">
        <v>305</v>
      </c>
      <c r="CE29" s="660"/>
      <c r="CF29" s="624" t="s">
        <v>69</v>
      </c>
      <c r="CG29" s="625"/>
      <c r="CH29" s="625"/>
      <c r="CI29" s="625"/>
      <c r="CJ29" s="625"/>
      <c r="CK29" s="625"/>
      <c r="CL29" s="625"/>
      <c r="CM29" s="625"/>
      <c r="CN29" s="625"/>
      <c r="CO29" s="625"/>
      <c r="CP29" s="625"/>
      <c r="CQ29" s="626"/>
      <c r="CR29" s="618">
        <v>4225392</v>
      </c>
      <c r="CS29" s="648"/>
      <c r="CT29" s="648"/>
      <c r="CU29" s="648"/>
      <c r="CV29" s="648"/>
      <c r="CW29" s="648"/>
      <c r="CX29" s="648"/>
      <c r="CY29" s="649"/>
      <c r="CZ29" s="627">
        <v>11.6</v>
      </c>
      <c r="DA29" s="650"/>
      <c r="DB29" s="650"/>
      <c r="DC29" s="656"/>
      <c r="DD29" s="631">
        <v>4188648</v>
      </c>
      <c r="DE29" s="648"/>
      <c r="DF29" s="648"/>
      <c r="DG29" s="648"/>
      <c r="DH29" s="648"/>
      <c r="DI29" s="648"/>
      <c r="DJ29" s="648"/>
      <c r="DK29" s="649"/>
      <c r="DL29" s="631">
        <v>4186603</v>
      </c>
      <c r="DM29" s="648"/>
      <c r="DN29" s="648"/>
      <c r="DO29" s="648"/>
      <c r="DP29" s="648"/>
      <c r="DQ29" s="648"/>
      <c r="DR29" s="648"/>
      <c r="DS29" s="648"/>
      <c r="DT29" s="648"/>
      <c r="DU29" s="648"/>
      <c r="DV29" s="649"/>
      <c r="DW29" s="627">
        <v>22.6</v>
      </c>
      <c r="DX29" s="650"/>
      <c r="DY29" s="650"/>
      <c r="DZ29" s="650"/>
      <c r="EA29" s="650"/>
      <c r="EB29" s="650"/>
      <c r="EC29" s="651"/>
    </row>
    <row r="30" spans="2:133" ht="11.25" customHeight="1" x14ac:dyDescent="0.2">
      <c r="B30" s="624" t="s">
        <v>306</v>
      </c>
      <c r="C30" s="625"/>
      <c r="D30" s="625"/>
      <c r="E30" s="625"/>
      <c r="F30" s="625"/>
      <c r="G30" s="625"/>
      <c r="H30" s="625"/>
      <c r="I30" s="625"/>
      <c r="J30" s="625"/>
      <c r="K30" s="625"/>
      <c r="L30" s="625"/>
      <c r="M30" s="625"/>
      <c r="N30" s="625"/>
      <c r="O30" s="625"/>
      <c r="P30" s="625"/>
      <c r="Q30" s="626"/>
      <c r="R30" s="618">
        <v>220590</v>
      </c>
      <c r="S30" s="619"/>
      <c r="T30" s="619"/>
      <c r="U30" s="619"/>
      <c r="V30" s="619"/>
      <c r="W30" s="619"/>
      <c r="X30" s="619"/>
      <c r="Y30" s="620"/>
      <c r="Z30" s="621">
        <v>0.6</v>
      </c>
      <c r="AA30" s="621"/>
      <c r="AB30" s="621"/>
      <c r="AC30" s="621"/>
      <c r="AD30" s="622">
        <v>18703</v>
      </c>
      <c r="AE30" s="622"/>
      <c r="AF30" s="622"/>
      <c r="AG30" s="622"/>
      <c r="AH30" s="622"/>
      <c r="AI30" s="622"/>
      <c r="AJ30" s="622"/>
      <c r="AK30" s="622"/>
      <c r="AL30" s="627">
        <v>0.1</v>
      </c>
      <c r="AM30" s="628"/>
      <c r="AN30" s="628"/>
      <c r="AO30" s="629"/>
      <c r="AP30" s="603" t="s">
        <v>224</v>
      </c>
      <c r="AQ30" s="604"/>
      <c r="AR30" s="604"/>
      <c r="AS30" s="604"/>
      <c r="AT30" s="604"/>
      <c r="AU30" s="604"/>
      <c r="AV30" s="604"/>
      <c r="AW30" s="604"/>
      <c r="AX30" s="604"/>
      <c r="AY30" s="604"/>
      <c r="AZ30" s="604"/>
      <c r="BA30" s="604"/>
      <c r="BB30" s="604"/>
      <c r="BC30" s="604"/>
      <c r="BD30" s="604"/>
      <c r="BE30" s="604"/>
      <c r="BF30" s="605"/>
      <c r="BG30" s="603" t="s">
        <v>307</v>
      </c>
      <c r="BH30" s="657"/>
      <c r="BI30" s="657"/>
      <c r="BJ30" s="657"/>
      <c r="BK30" s="657"/>
      <c r="BL30" s="657"/>
      <c r="BM30" s="657"/>
      <c r="BN30" s="657"/>
      <c r="BO30" s="657"/>
      <c r="BP30" s="657"/>
      <c r="BQ30" s="658"/>
      <c r="BR30" s="603" t="s">
        <v>308</v>
      </c>
      <c r="BS30" s="657"/>
      <c r="BT30" s="657"/>
      <c r="BU30" s="657"/>
      <c r="BV30" s="657"/>
      <c r="BW30" s="657"/>
      <c r="BX30" s="657"/>
      <c r="BY30" s="657"/>
      <c r="BZ30" s="657"/>
      <c r="CA30" s="657"/>
      <c r="CB30" s="658"/>
      <c r="CD30" s="661"/>
      <c r="CE30" s="662"/>
      <c r="CF30" s="624" t="s">
        <v>309</v>
      </c>
      <c r="CG30" s="625"/>
      <c r="CH30" s="625"/>
      <c r="CI30" s="625"/>
      <c r="CJ30" s="625"/>
      <c r="CK30" s="625"/>
      <c r="CL30" s="625"/>
      <c r="CM30" s="625"/>
      <c r="CN30" s="625"/>
      <c r="CO30" s="625"/>
      <c r="CP30" s="625"/>
      <c r="CQ30" s="626"/>
      <c r="CR30" s="618">
        <v>4082397</v>
      </c>
      <c r="CS30" s="619"/>
      <c r="CT30" s="619"/>
      <c r="CU30" s="619"/>
      <c r="CV30" s="619"/>
      <c r="CW30" s="619"/>
      <c r="CX30" s="619"/>
      <c r="CY30" s="620"/>
      <c r="CZ30" s="627">
        <v>11.2</v>
      </c>
      <c r="DA30" s="650"/>
      <c r="DB30" s="650"/>
      <c r="DC30" s="656"/>
      <c r="DD30" s="631">
        <v>4051950</v>
      </c>
      <c r="DE30" s="619"/>
      <c r="DF30" s="619"/>
      <c r="DG30" s="619"/>
      <c r="DH30" s="619"/>
      <c r="DI30" s="619"/>
      <c r="DJ30" s="619"/>
      <c r="DK30" s="620"/>
      <c r="DL30" s="631">
        <v>4049905</v>
      </c>
      <c r="DM30" s="619"/>
      <c r="DN30" s="619"/>
      <c r="DO30" s="619"/>
      <c r="DP30" s="619"/>
      <c r="DQ30" s="619"/>
      <c r="DR30" s="619"/>
      <c r="DS30" s="619"/>
      <c r="DT30" s="619"/>
      <c r="DU30" s="619"/>
      <c r="DV30" s="620"/>
      <c r="DW30" s="627">
        <v>21.8</v>
      </c>
      <c r="DX30" s="650"/>
      <c r="DY30" s="650"/>
      <c r="DZ30" s="650"/>
      <c r="EA30" s="650"/>
      <c r="EB30" s="650"/>
      <c r="EC30" s="651"/>
    </row>
    <row r="31" spans="2:133" ht="11.25" customHeight="1" x14ac:dyDescent="0.2">
      <c r="B31" s="624" t="s">
        <v>310</v>
      </c>
      <c r="C31" s="625"/>
      <c r="D31" s="625"/>
      <c r="E31" s="625"/>
      <c r="F31" s="625"/>
      <c r="G31" s="625"/>
      <c r="H31" s="625"/>
      <c r="I31" s="625"/>
      <c r="J31" s="625"/>
      <c r="K31" s="625"/>
      <c r="L31" s="625"/>
      <c r="M31" s="625"/>
      <c r="N31" s="625"/>
      <c r="O31" s="625"/>
      <c r="P31" s="625"/>
      <c r="Q31" s="626"/>
      <c r="R31" s="618">
        <v>99739</v>
      </c>
      <c r="S31" s="619"/>
      <c r="T31" s="619"/>
      <c r="U31" s="619"/>
      <c r="V31" s="619"/>
      <c r="W31" s="619"/>
      <c r="X31" s="619"/>
      <c r="Y31" s="620"/>
      <c r="Z31" s="621">
        <v>0.3</v>
      </c>
      <c r="AA31" s="621"/>
      <c r="AB31" s="621"/>
      <c r="AC31" s="621"/>
      <c r="AD31" s="622" t="s">
        <v>127</v>
      </c>
      <c r="AE31" s="622"/>
      <c r="AF31" s="622"/>
      <c r="AG31" s="622"/>
      <c r="AH31" s="622"/>
      <c r="AI31" s="622"/>
      <c r="AJ31" s="622"/>
      <c r="AK31" s="622"/>
      <c r="AL31" s="627" t="s">
        <v>127</v>
      </c>
      <c r="AM31" s="628"/>
      <c r="AN31" s="628"/>
      <c r="AO31" s="629"/>
      <c r="AP31" s="665" t="s">
        <v>311</v>
      </c>
      <c r="AQ31" s="666"/>
      <c r="AR31" s="666"/>
      <c r="AS31" s="666"/>
      <c r="AT31" s="671" t="s">
        <v>312</v>
      </c>
      <c r="AU31" s="356"/>
      <c r="AV31" s="356"/>
      <c r="AW31" s="356"/>
      <c r="AX31" s="607" t="s">
        <v>189</v>
      </c>
      <c r="AY31" s="608"/>
      <c r="AZ31" s="608"/>
      <c r="BA31" s="608"/>
      <c r="BB31" s="608"/>
      <c r="BC31" s="608"/>
      <c r="BD31" s="608"/>
      <c r="BE31" s="608"/>
      <c r="BF31" s="609"/>
      <c r="BG31" s="679">
        <v>99.3</v>
      </c>
      <c r="BH31" s="680"/>
      <c r="BI31" s="680"/>
      <c r="BJ31" s="680"/>
      <c r="BK31" s="680"/>
      <c r="BL31" s="680"/>
      <c r="BM31" s="616">
        <v>97.3</v>
      </c>
      <c r="BN31" s="680"/>
      <c r="BO31" s="680"/>
      <c r="BP31" s="680"/>
      <c r="BQ31" s="681"/>
      <c r="BR31" s="679">
        <v>98.6</v>
      </c>
      <c r="BS31" s="680"/>
      <c r="BT31" s="680"/>
      <c r="BU31" s="680"/>
      <c r="BV31" s="680"/>
      <c r="BW31" s="680"/>
      <c r="BX31" s="616">
        <v>96.4</v>
      </c>
      <c r="BY31" s="680"/>
      <c r="BZ31" s="680"/>
      <c r="CA31" s="680"/>
      <c r="CB31" s="681"/>
      <c r="CD31" s="661"/>
      <c r="CE31" s="662"/>
      <c r="CF31" s="624" t="s">
        <v>313</v>
      </c>
      <c r="CG31" s="625"/>
      <c r="CH31" s="625"/>
      <c r="CI31" s="625"/>
      <c r="CJ31" s="625"/>
      <c r="CK31" s="625"/>
      <c r="CL31" s="625"/>
      <c r="CM31" s="625"/>
      <c r="CN31" s="625"/>
      <c r="CO31" s="625"/>
      <c r="CP31" s="625"/>
      <c r="CQ31" s="626"/>
      <c r="CR31" s="618">
        <v>142995</v>
      </c>
      <c r="CS31" s="648"/>
      <c r="CT31" s="648"/>
      <c r="CU31" s="648"/>
      <c r="CV31" s="648"/>
      <c r="CW31" s="648"/>
      <c r="CX31" s="648"/>
      <c r="CY31" s="649"/>
      <c r="CZ31" s="627">
        <v>0.4</v>
      </c>
      <c r="DA31" s="650"/>
      <c r="DB31" s="650"/>
      <c r="DC31" s="656"/>
      <c r="DD31" s="631">
        <v>136698</v>
      </c>
      <c r="DE31" s="648"/>
      <c r="DF31" s="648"/>
      <c r="DG31" s="648"/>
      <c r="DH31" s="648"/>
      <c r="DI31" s="648"/>
      <c r="DJ31" s="648"/>
      <c r="DK31" s="649"/>
      <c r="DL31" s="631">
        <v>136698</v>
      </c>
      <c r="DM31" s="648"/>
      <c r="DN31" s="648"/>
      <c r="DO31" s="648"/>
      <c r="DP31" s="648"/>
      <c r="DQ31" s="648"/>
      <c r="DR31" s="648"/>
      <c r="DS31" s="648"/>
      <c r="DT31" s="648"/>
      <c r="DU31" s="648"/>
      <c r="DV31" s="649"/>
      <c r="DW31" s="627">
        <v>0.7</v>
      </c>
      <c r="DX31" s="650"/>
      <c r="DY31" s="650"/>
      <c r="DZ31" s="650"/>
      <c r="EA31" s="650"/>
      <c r="EB31" s="650"/>
      <c r="EC31" s="651"/>
    </row>
    <row r="32" spans="2:133" ht="11.25" customHeight="1" x14ac:dyDescent="0.2">
      <c r="B32" s="624" t="s">
        <v>314</v>
      </c>
      <c r="C32" s="625"/>
      <c r="D32" s="625"/>
      <c r="E32" s="625"/>
      <c r="F32" s="625"/>
      <c r="G32" s="625"/>
      <c r="H32" s="625"/>
      <c r="I32" s="625"/>
      <c r="J32" s="625"/>
      <c r="K32" s="625"/>
      <c r="L32" s="625"/>
      <c r="M32" s="625"/>
      <c r="N32" s="625"/>
      <c r="O32" s="625"/>
      <c r="P32" s="625"/>
      <c r="Q32" s="626"/>
      <c r="R32" s="618">
        <v>7423581</v>
      </c>
      <c r="S32" s="619"/>
      <c r="T32" s="619"/>
      <c r="U32" s="619"/>
      <c r="V32" s="619"/>
      <c r="W32" s="619"/>
      <c r="X32" s="619"/>
      <c r="Y32" s="620"/>
      <c r="Z32" s="621">
        <v>19.7</v>
      </c>
      <c r="AA32" s="621"/>
      <c r="AB32" s="621"/>
      <c r="AC32" s="621"/>
      <c r="AD32" s="622" t="s">
        <v>127</v>
      </c>
      <c r="AE32" s="622"/>
      <c r="AF32" s="622"/>
      <c r="AG32" s="622"/>
      <c r="AH32" s="622"/>
      <c r="AI32" s="622"/>
      <c r="AJ32" s="622"/>
      <c r="AK32" s="622"/>
      <c r="AL32" s="627" t="s">
        <v>127</v>
      </c>
      <c r="AM32" s="628"/>
      <c r="AN32" s="628"/>
      <c r="AO32" s="629"/>
      <c r="AP32" s="667"/>
      <c r="AQ32" s="668"/>
      <c r="AR32" s="668"/>
      <c r="AS32" s="668"/>
      <c r="AT32" s="672"/>
      <c r="AU32" s="211" t="s">
        <v>315</v>
      </c>
      <c r="AX32" s="624" t="s">
        <v>316</v>
      </c>
      <c r="AY32" s="625"/>
      <c r="AZ32" s="625"/>
      <c r="BA32" s="625"/>
      <c r="BB32" s="625"/>
      <c r="BC32" s="625"/>
      <c r="BD32" s="625"/>
      <c r="BE32" s="625"/>
      <c r="BF32" s="626"/>
      <c r="BG32" s="674">
        <v>99.4</v>
      </c>
      <c r="BH32" s="648"/>
      <c r="BI32" s="648"/>
      <c r="BJ32" s="648"/>
      <c r="BK32" s="648"/>
      <c r="BL32" s="648"/>
      <c r="BM32" s="628">
        <v>97.8</v>
      </c>
      <c r="BN32" s="648"/>
      <c r="BO32" s="648"/>
      <c r="BP32" s="648"/>
      <c r="BQ32" s="675"/>
      <c r="BR32" s="674">
        <v>99.3</v>
      </c>
      <c r="BS32" s="648"/>
      <c r="BT32" s="648"/>
      <c r="BU32" s="648"/>
      <c r="BV32" s="648"/>
      <c r="BW32" s="648"/>
      <c r="BX32" s="628">
        <v>97.6</v>
      </c>
      <c r="BY32" s="648"/>
      <c r="BZ32" s="648"/>
      <c r="CA32" s="648"/>
      <c r="CB32" s="675"/>
      <c r="CD32" s="663"/>
      <c r="CE32" s="664"/>
      <c r="CF32" s="624" t="s">
        <v>317</v>
      </c>
      <c r="CG32" s="625"/>
      <c r="CH32" s="625"/>
      <c r="CI32" s="625"/>
      <c r="CJ32" s="625"/>
      <c r="CK32" s="625"/>
      <c r="CL32" s="625"/>
      <c r="CM32" s="625"/>
      <c r="CN32" s="625"/>
      <c r="CO32" s="625"/>
      <c r="CP32" s="625"/>
      <c r="CQ32" s="626"/>
      <c r="CR32" s="618">
        <v>23</v>
      </c>
      <c r="CS32" s="619"/>
      <c r="CT32" s="619"/>
      <c r="CU32" s="619"/>
      <c r="CV32" s="619"/>
      <c r="CW32" s="619"/>
      <c r="CX32" s="619"/>
      <c r="CY32" s="620"/>
      <c r="CZ32" s="627">
        <v>0</v>
      </c>
      <c r="DA32" s="650"/>
      <c r="DB32" s="650"/>
      <c r="DC32" s="656"/>
      <c r="DD32" s="631">
        <v>23</v>
      </c>
      <c r="DE32" s="619"/>
      <c r="DF32" s="619"/>
      <c r="DG32" s="619"/>
      <c r="DH32" s="619"/>
      <c r="DI32" s="619"/>
      <c r="DJ32" s="619"/>
      <c r="DK32" s="620"/>
      <c r="DL32" s="631">
        <v>23</v>
      </c>
      <c r="DM32" s="619"/>
      <c r="DN32" s="619"/>
      <c r="DO32" s="619"/>
      <c r="DP32" s="619"/>
      <c r="DQ32" s="619"/>
      <c r="DR32" s="619"/>
      <c r="DS32" s="619"/>
      <c r="DT32" s="619"/>
      <c r="DU32" s="619"/>
      <c r="DV32" s="620"/>
      <c r="DW32" s="627">
        <v>0</v>
      </c>
      <c r="DX32" s="650"/>
      <c r="DY32" s="650"/>
      <c r="DZ32" s="650"/>
      <c r="EA32" s="650"/>
      <c r="EB32" s="650"/>
      <c r="EC32" s="651"/>
    </row>
    <row r="33" spans="2:133" ht="11.25" customHeight="1" x14ac:dyDescent="0.2">
      <c r="B33" s="645" t="s">
        <v>318</v>
      </c>
      <c r="C33" s="646"/>
      <c r="D33" s="646"/>
      <c r="E33" s="646"/>
      <c r="F33" s="646"/>
      <c r="G33" s="646"/>
      <c r="H33" s="646"/>
      <c r="I33" s="646"/>
      <c r="J33" s="646"/>
      <c r="K33" s="646"/>
      <c r="L33" s="646"/>
      <c r="M33" s="646"/>
      <c r="N33" s="646"/>
      <c r="O33" s="646"/>
      <c r="P33" s="646"/>
      <c r="Q33" s="647"/>
      <c r="R33" s="618" t="s">
        <v>127</v>
      </c>
      <c r="S33" s="619"/>
      <c r="T33" s="619"/>
      <c r="U33" s="619"/>
      <c r="V33" s="619"/>
      <c r="W33" s="619"/>
      <c r="X33" s="619"/>
      <c r="Y33" s="620"/>
      <c r="Z33" s="621" t="s">
        <v>127</v>
      </c>
      <c r="AA33" s="621"/>
      <c r="AB33" s="621"/>
      <c r="AC33" s="621"/>
      <c r="AD33" s="622" t="s">
        <v>127</v>
      </c>
      <c r="AE33" s="622"/>
      <c r="AF33" s="622"/>
      <c r="AG33" s="622"/>
      <c r="AH33" s="622"/>
      <c r="AI33" s="622"/>
      <c r="AJ33" s="622"/>
      <c r="AK33" s="622"/>
      <c r="AL33" s="627" t="s">
        <v>127</v>
      </c>
      <c r="AM33" s="628"/>
      <c r="AN33" s="628"/>
      <c r="AO33" s="629"/>
      <c r="AP33" s="669"/>
      <c r="AQ33" s="670"/>
      <c r="AR33" s="670"/>
      <c r="AS33" s="670"/>
      <c r="AT33" s="673"/>
      <c r="AU33" s="355"/>
      <c r="AV33" s="355"/>
      <c r="AW33" s="355"/>
      <c r="AX33" s="639" t="s">
        <v>319</v>
      </c>
      <c r="AY33" s="640"/>
      <c r="AZ33" s="640"/>
      <c r="BA33" s="640"/>
      <c r="BB33" s="640"/>
      <c r="BC33" s="640"/>
      <c r="BD33" s="640"/>
      <c r="BE33" s="640"/>
      <c r="BF33" s="641"/>
      <c r="BG33" s="682">
        <v>99.2</v>
      </c>
      <c r="BH33" s="677"/>
      <c r="BI33" s="677"/>
      <c r="BJ33" s="677"/>
      <c r="BK33" s="677"/>
      <c r="BL33" s="677"/>
      <c r="BM33" s="676">
        <v>96.6</v>
      </c>
      <c r="BN33" s="677"/>
      <c r="BO33" s="677"/>
      <c r="BP33" s="677"/>
      <c r="BQ33" s="678"/>
      <c r="BR33" s="682">
        <v>97.9</v>
      </c>
      <c r="BS33" s="677"/>
      <c r="BT33" s="677"/>
      <c r="BU33" s="677"/>
      <c r="BV33" s="677"/>
      <c r="BW33" s="677"/>
      <c r="BX33" s="676">
        <v>95</v>
      </c>
      <c r="BY33" s="677"/>
      <c r="BZ33" s="677"/>
      <c r="CA33" s="677"/>
      <c r="CB33" s="678"/>
      <c r="CD33" s="624" t="s">
        <v>320</v>
      </c>
      <c r="CE33" s="625"/>
      <c r="CF33" s="625"/>
      <c r="CG33" s="625"/>
      <c r="CH33" s="625"/>
      <c r="CI33" s="625"/>
      <c r="CJ33" s="625"/>
      <c r="CK33" s="625"/>
      <c r="CL33" s="625"/>
      <c r="CM33" s="625"/>
      <c r="CN33" s="625"/>
      <c r="CO33" s="625"/>
      <c r="CP33" s="625"/>
      <c r="CQ33" s="626"/>
      <c r="CR33" s="618">
        <v>11200611</v>
      </c>
      <c r="CS33" s="648"/>
      <c r="CT33" s="648"/>
      <c r="CU33" s="648"/>
      <c r="CV33" s="648"/>
      <c r="CW33" s="648"/>
      <c r="CX33" s="648"/>
      <c r="CY33" s="649"/>
      <c r="CZ33" s="627">
        <v>30.7</v>
      </c>
      <c r="DA33" s="650"/>
      <c r="DB33" s="650"/>
      <c r="DC33" s="656"/>
      <c r="DD33" s="631">
        <v>8451661</v>
      </c>
      <c r="DE33" s="648"/>
      <c r="DF33" s="648"/>
      <c r="DG33" s="648"/>
      <c r="DH33" s="648"/>
      <c r="DI33" s="648"/>
      <c r="DJ33" s="648"/>
      <c r="DK33" s="649"/>
      <c r="DL33" s="631">
        <v>6465806</v>
      </c>
      <c r="DM33" s="648"/>
      <c r="DN33" s="648"/>
      <c r="DO33" s="648"/>
      <c r="DP33" s="648"/>
      <c r="DQ33" s="648"/>
      <c r="DR33" s="648"/>
      <c r="DS33" s="648"/>
      <c r="DT33" s="648"/>
      <c r="DU33" s="648"/>
      <c r="DV33" s="649"/>
      <c r="DW33" s="627">
        <v>34.9</v>
      </c>
      <c r="DX33" s="650"/>
      <c r="DY33" s="650"/>
      <c r="DZ33" s="650"/>
      <c r="EA33" s="650"/>
      <c r="EB33" s="650"/>
      <c r="EC33" s="651"/>
    </row>
    <row r="34" spans="2:133" ht="11.25" customHeight="1" x14ac:dyDescent="0.2">
      <c r="B34" s="624" t="s">
        <v>321</v>
      </c>
      <c r="C34" s="625"/>
      <c r="D34" s="625"/>
      <c r="E34" s="625"/>
      <c r="F34" s="625"/>
      <c r="G34" s="625"/>
      <c r="H34" s="625"/>
      <c r="I34" s="625"/>
      <c r="J34" s="625"/>
      <c r="K34" s="625"/>
      <c r="L34" s="625"/>
      <c r="M34" s="625"/>
      <c r="N34" s="625"/>
      <c r="O34" s="625"/>
      <c r="P34" s="625"/>
      <c r="Q34" s="626"/>
      <c r="R34" s="618">
        <v>3300671</v>
      </c>
      <c r="S34" s="619"/>
      <c r="T34" s="619"/>
      <c r="U34" s="619"/>
      <c r="V34" s="619"/>
      <c r="W34" s="619"/>
      <c r="X34" s="619"/>
      <c r="Y34" s="620"/>
      <c r="Z34" s="621">
        <v>8.8000000000000007</v>
      </c>
      <c r="AA34" s="621"/>
      <c r="AB34" s="621"/>
      <c r="AC34" s="621"/>
      <c r="AD34" s="622" t="s">
        <v>127</v>
      </c>
      <c r="AE34" s="622"/>
      <c r="AF34" s="622"/>
      <c r="AG34" s="622"/>
      <c r="AH34" s="622"/>
      <c r="AI34" s="622"/>
      <c r="AJ34" s="622"/>
      <c r="AK34" s="622"/>
      <c r="AL34" s="627" t="s">
        <v>127</v>
      </c>
      <c r="AM34" s="628"/>
      <c r="AN34" s="628"/>
      <c r="AO34" s="629"/>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4" t="s">
        <v>322</v>
      </c>
      <c r="CE34" s="625"/>
      <c r="CF34" s="625"/>
      <c r="CG34" s="625"/>
      <c r="CH34" s="625"/>
      <c r="CI34" s="625"/>
      <c r="CJ34" s="625"/>
      <c r="CK34" s="625"/>
      <c r="CL34" s="625"/>
      <c r="CM34" s="625"/>
      <c r="CN34" s="625"/>
      <c r="CO34" s="625"/>
      <c r="CP34" s="625"/>
      <c r="CQ34" s="626"/>
      <c r="CR34" s="618">
        <v>3958181</v>
      </c>
      <c r="CS34" s="619"/>
      <c r="CT34" s="619"/>
      <c r="CU34" s="619"/>
      <c r="CV34" s="619"/>
      <c r="CW34" s="619"/>
      <c r="CX34" s="619"/>
      <c r="CY34" s="620"/>
      <c r="CZ34" s="627">
        <v>10.9</v>
      </c>
      <c r="DA34" s="650"/>
      <c r="DB34" s="650"/>
      <c r="DC34" s="656"/>
      <c r="DD34" s="631">
        <v>2572546</v>
      </c>
      <c r="DE34" s="619"/>
      <c r="DF34" s="619"/>
      <c r="DG34" s="619"/>
      <c r="DH34" s="619"/>
      <c r="DI34" s="619"/>
      <c r="DJ34" s="619"/>
      <c r="DK34" s="620"/>
      <c r="DL34" s="631">
        <v>2046346</v>
      </c>
      <c r="DM34" s="619"/>
      <c r="DN34" s="619"/>
      <c r="DO34" s="619"/>
      <c r="DP34" s="619"/>
      <c r="DQ34" s="619"/>
      <c r="DR34" s="619"/>
      <c r="DS34" s="619"/>
      <c r="DT34" s="619"/>
      <c r="DU34" s="619"/>
      <c r="DV34" s="620"/>
      <c r="DW34" s="627">
        <v>11</v>
      </c>
      <c r="DX34" s="650"/>
      <c r="DY34" s="650"/>
      <c r="DZ34" s="650"/>
      <c r="EA34" s="650"/>
      <c r="EB34" s="650"/>
      <c r="EC34" s="651"/>
    </row>
    <row r="35" spans="2:133" ht="11.25" customHeight="1" x14ac:dyDescent="0.2">
      <c r="B35" s="624" t="s">
        <v>323</v>
      </c>
      <c r="C35" s="625"/>
      <c r="D35" s="625"/>
      <c r="E35" s="625"/>
      <c r="F35" s="625"/>
      <c r="G35" s="625"/>
      <c r="H35" s="625"/>
      <c r="I35" s="625"/>
      <c r="J35" s="625"/>
      <c r="K35" s="625"/>
      <c r="L35" s="625"/>
      <c r="M35" s="625"/>
      <c r="N35" s="625"/>
      <c r="O35" s="625"/>
      <c r="P35" s="625"/>
      <c r="Q35" s="626"/>
      <c r="R35" s="618">
        <v>69091</v>
      </c>
      <c r="S35" s="619"/>
      <c r="T35" s="619"/>
      <c r="U35" s="619"/>
      <c r="V35" s="619"/>
      <c r="W35" s="619"/>
      <c r="X35" s="619"/>
      <c r="Y35" s="620"/>
      <c r="Z35" s="621">
        <v>0.2</v>
      </c>
      <c r="AA35" s="621"/>
      <c r="AB35" s="621"/>
      <c r="AC35" s="621"/>
      <c r="AD35" s="622">
        <v>15961</v>
      </c>
      <c r="AE35" s="622"/>
      <c r="AF35" s="622"/>
      <c r="AG35" s="622"/>
      <c r="AH35" s="622"/>
      <c r="AI35" s="622"/>
      <c r="AJ35" s="622"/>
      <c r="AK35" s="622"/>
      <c r="AL35" s="627">
        <v>0.1</v>
      </c>
      <c r="AM35" s="628"/>
      <c r="AN35" s="628"/>
      <c r="AO35" s="629"/>
      <c r="AP35" s="216"/>
      <c r="AQ35" s="603" t="s">
        <v>324</v>
      </c>
      <c r="AR35" s="604"/>
      <c r="AS35" s="604"/>
      <c r="AT35" s="604"/>
      <c r="AU35" s="604"/>
      <c r="AV35" s="604"/>
      <c r="AW35" s="604"/>
      <c r="AX35" s="604"/>
      <c r="AY35" s="604"/>
      <c r="AZ35" s="604"/>
      <c r="BA35" s="604"/>
      <c r="BB35" s="604"/>
      <c r="BC35" s="604"/>
      <c r="BD35" s="604"/>
      <c r="BE35" s="604"/>
      <c r="BF35" s="605"/>
      <c r="BG35" s="603" t="s">
        <v>325</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24" t="s">
        <v>326</v>
      </c>
      <c r="CE35" s="625"/>
      <c r="CF35" s="625"/>
      <c r="CG35" s="625"/>
      <c r="CH35" s="625"/>
      <c r="CI35" s="625"/>
      <c r="CJ35" s="625"/>
      <c r="CK35" s="625"/>
      <c r="CL35" s="625"/>
      <c r="CM35" s="625"/>
      <c r="CN35" s="625"/>
      <c r="CO35" s="625"/>
      <c r="CP35" s="625"/>
      <c r="CQ35" s="626"/>
      <c r="CR35" s="618">
        <v>232542</v>
      </c>
      <c r="CS35" s="648"/>
      <c r="CT35" s="648"/>
      <c r="CU35" s="648"/>
      <c r="CV35" s="648"/>
      <c r="CW35" s="648"/>
      <c r="CX35" s="648"/>
      <c r="CY35" s="649"/>
      <c r="CZ35" s="627">
        <v>0.6</v>
      </c>
      <c r="DA35" s="650"/>
      <c r="DB35" s="650"/>
      <c r="DC35" s="656"/>
      <c r="DD35" s="631">
        <v>197751</v>
      </c>
      <c r="DE35" s="648"/>
      <c r="DF35" s="648"/>
      <c r="DG35" s="648"/>
      <c r="DH35" s="648"/>
      <c r="DI35" s="648"/>
      <c r="DJ35" s="648"/>
      <c r="DK35" s="649"/>
      <c r="DL35" s="631">
        <v>190860</v>
      </c>
      <c r="DM35" s="648"/>
      <c r="DN35" s="648"/>
      <c r="DO35" s="648"/>
      <c r="DP35" s="648"/>
      <c r="DQ35" s="648"/>
      <c r="DR35" s="648"/>
      <c r="DS35" s="648"/>
      <c r="DT35" s="648"/>
      <c r="DU35" s="648"/>
      <c r="DV35" s="649"/>
      <c r="DW35" s="627">
        <v>1</v>
      </c>
      <c r="DX35" s="650"/>
      <c r="DY35" s="650"/>
      <c r="DZ35" s="650"/>
      <c r="EA35" s="650"/>
      <c r="EB35" s="650"/>
      <c r="EC35" s="651"/>
    </row>
    <row r="36" spans="2:133" ht="11.25" customHeight="1" x14ac:dyDescent="0.2">
      <c r="B36" s="624" t="s">
        <v>327</v>
      </c>
      <c r="C36" s="625"/>
      <c r="D36" s="625"/>
      <c r="E36" s="625"/>
      <c r="F36" s="625"/>
      <c r="G36" s="625"/>
      <c r="H36" s="625"/>
      <c r="I36" s="625"/>
      <c r="J36" s="625"/>
      <c r="K36" s="625"/>
      <c r="L36" s="625"/>
      <c r="M36" s="625"/>
      <c r="N36" s="625"/>
      <c r="O36" s="625"/>
      <c r="P36" s="625"/>
      <c r="Q36" s="626"/>
      <c r="R36" s="618">
        <v>525203</v>
      </c>
      <c r="S36" s="619"/>
      <c r="T36" s="619"/>
      <c r="U36" s="619"/>
      <c r="V36" s="619"/>
      <c r="W36" s="619"/>
      <c r="X36" s="619"/>
      <c r="Y36" s="620"/>
      <c r="Z36" s="621">
        <v>1.4</v>
      </c>
      <c r="AA36" s="621"/>
      <c r="AB36" s="621"/>
      <c r="AC36" s="621"/>
      <c r="AD36" s="622" t="s">
        <v>127</v>
      </c>
      <c r="AE36" s="622"/>
      <c r="AF36" s="622"/>
      <c r="AG36" s="622"/>
      <c r="AH36" s="622"/>
      <c r="AI36" s="622"/>
      <c r="AJ36" s="622"/>
      <c r="AK36" s="622"/>
      <c r="AL36" s="627" t="s">
        <v>127</v>
      </c>
      <c r="AM36" s="628"/>
      <c r="AN36" s="628"/>
      <c r="AO36" s="629"/>
      <c r="AP36" s="216"/>
      <c r="AQ36" s="684" t="s">
        <v>328</v>
      </c>
      <c r="AR36" s="685"/>
      <c r="AS36" s="685"/>
      <c r="AT36" s="685"/>
      <c r="AU36" s="685"/>
      <c r="AV36" s="685"/>
      <c r="AW36" s="685"/>
      <c r="AX36" s="685"/>
      <c r="AY36" s="686"/>
      <c r="AZ36" s="610">
        <v>3860333</v>
      </c>
      <c r="BA36" s="611"/>
      <c r="BB36" s="611"/>
      <c r="BC36" s="611"/>
      <c r="BD36" s="611"/>
      <c r="BE36" s="611"/>
      <c r="BF36" s="683"/>
      <c r="BG36" s="607" t="s">
        <v>329</v>
      </c>
      <c r="BH36" s="608"/>
      <c r="BI36" s="608"/>
      <c r="BJ36" s="608"/>
      <c r="BK36" s="608"/>
      <c r="BL36" s="608"/>
      <c r="BM36" s="608"/>
      <c r="BN36" s="608"/>
      <c r="BO36" s="608"/>
      <c r="BP36" s="608"/>
      <c r="BQ36" s="608"/>
      <c r="BR36" s="608"/>
      <c r="BS36" s="608"/>
      <c r="BT36" s="608"/>
      <c r="BU36" s="609"/>
      <c r="BV36" s="610">
        <v>3212</v>
      </c>
      <c r="BW36" s="611"/>
      <c r="BX36" s="611"/>
      <c r="BY36" s="611"/>
      <c r="BZ36" s="611"/>
      <c r="CA36" s="611"/>
      <c r="CB36" s="683"/>
      <c r="CD36" s="624" t="s">
        <v>330</v>
      </c>
      <c r="CE36" s="625"/>
      <c r="CF36" s="625"/>
      <c r="CG36" s="625"/>
      <c r="CH36" s="625"/>
      <c r="CI36" s="625"/>
      <c r="CJ36" s="625"/>
      <c r="CK36" s="625"/>
      <c r="CL36" s="625"/>
      <c r="CM36" s="625"/>
      <c r="CN36" s="625"/>
      <c r="CO36" s="625"/>
      <c r="CP36" s="625"/>
      <c r="CQ36" s="626"/>
      <c r="CR36" s="618">
        <v>3459783</v>
      </c>
      <c r="CS36" s="619"/>
      <c r="CT36" s="619"/>
      <c r="CU36" s="619"/>
      <c r="CV36" s="619"/>
      <c r="CW36" s="619"/>
      <c r="CX36" s="619"/>
      <c r="CY36" s="620"/>
      <c r="CZ36" s="627">
        <v>9.5</v>
      </c>
      <c r="DA36" s="650"/>
      <c r="DB36" s="650"/>
      <c r="DC36" s="656"/>
      <c r="DD36" s="631">
        <v>2905856</v>
      </c>
      <c r="DE36" s="619"/>
      <c r="DF36" s="619"/>
      <c r="DG36" s="619"/>
      <c r="DH36" s="619"/>
      <c r="DI36" s="619"/>
      <c r="DJ36" s="619"/>
      <c r="DK36" s="620"/>
      <c r="DL36" s="631">
        <v>1929745</v>
      </c>
      <c r="DM36" s="619"/>
      <c r="DN36" s="619"/>
      <c r="DO36" s="619"/>
      <c r="DP36" s="619"/>
      <c r="DQ36" s="619"/>
      <c r="DR36" s="619"/>
      <c r="DS36" s="619"/>
      <c r="DT36" s="619"/>
      <c r="DU36" s="619"/>
      <c r="DV36" s="620"/>
      <c r="DW36" s="627">
        <v>10.4</v>
      </c>
      <c r="DX36" s="650"/>
      <c r="DY36" s="650"/>
      <c r="DZ36" s="650"/>
      <c r="EA36" s="650"/>
      <c r="EB36" s="650"/>
      <c r="EC36" s="651"/>
    </row>
    <row r="37" spans="2:133" ht="11.25" customHeight="1" x14ac:dyDescent="0.2">
      <c r="B37" s="624" t="s">
        <v>331</v>
      </c>
      <c r="C37" s="625"/>
      <c r="D37" s="625"/>
      <c r="E37" s="625"/>
      <c r="F37" s="625"/>
      <c r="G37" s="625"/>
      <c r="H37" s="625"/>
      <c r="I37" s="625"/>
      <c r="J37" s="625"/>
      <c r="K37" s="625"/>
      <c r="L37" s="625"/>
      <c r="M37" s="625"/>
      <c r="N37" s="625"/>
      <c r="O37" s="625"/>
      <c r="P37" s="625"/>
      <c r="Q37" s="626"/>
      <c r="R37" s="618">
        <v>808163</v>
      </c>
      <c r="S37" s="619"/>
      <c r="T37" s="619"/>
      <c r="U37" s="619"/>
      <c r="V37" s="619"/>
      <c r="W37" s="619"/>
      <c r="X37" s="619"/>
      <c r="Y37" s="620"/>
      <c r="Z37" s="621">
        <v>2.1</v>
      </c>
      <c r="AA37" s="621"/>
      <c r="AB37" s="621"/>
      <c r="AC37" s="621"/>
      <c r="AD37" s="622" t="s">
        <v>127</v>
      </c>
      <c r="AE37" s="622"/>
      <c r="AF37" s="622"/>
      <c r="AG37" s="622"/>
      <c r="AH37" s="622"/>
      <c r="AI37" s="622"/>
      <c r="AJ37" s="622"/>
      <c r="AK37" s="622"/>
      <c r="AL37" s="627" t="s">
        <v>127</v>
      </c>
      <c r="AM37" s="628"/>
      <c r="AN37" s="628"/>
      <c r="AO37" s="629"/>
      <c r="AQ37" s="687" t="s">
        <v>332</v>
      </c>
      <c r="AR37" s="688"/>
      <c r="AS37" s="688"/>
      <c r="AT37" s="688"/>
      <c r="AU37" s="688"/>
      <c r="AV37" s="688"/>
      <c r="AW37" s="688"/>
      <c r="AX37" s="688"/>
      <c r="AY37" s="689"/>
      <c r="AZ37" s="618">
        <v>810238</v>
      </c>
      <c r="BA37" s="619"/>
      <c r="BB37" s="619"/>
      <c r="BC37" s="619"/>
      <c r="BD37" s="648"/>
      <c r="BE37" s="648"/>
      <c r="BF37" s="675"/>
      <c r="BG37" s="624" t="s">
        <v>333</v>
      </c>
      <c r="BH37" s="625"/>
      <c r="BI37" s="625"/>
      <c r="BJ37" s="625"/>
      <c r="BK37" s="625"/>
      <c r="BL37" s="625"/>
      <c r="BM37" s="625"/>
      <c r="BN37" s="625"/>
      <c r="BO37" s="625"/>
      <c r="BP37" s="625"/>
      <c r="BQ37" s="625"/>
      <c r="BR37" s="625"/>
      <c r="BS37" s="625"/>
      <c r="BT37" s="625"/>
      <c r="BU37" s="626"/>
      <c r="BV37" s="618">
        <v>-64749</v>
      </c>
      <c r="BW37" s="619"/>
      <c r="BX37" s="619"/>
      <c r="BY37" s="619"/>
      <c r="BZ37" s="619"/>
      <c r="CA37" s="619"/>
      <c r="CB37" s="632"/>
      <c r="CD37" s="624" t="s">
        <v>334</v>
      </c>
      <c r="CE37" s="625"/>
      <c r="CF37" s="625"/>
      <c r="CG37" s="625"/>
      <c r="CH37" s="625"/>
      <c r="CI37" s="625"/>
      <c r="CJ37" s="625"/>
      <c r="CK37" s="625"/>
      <c r="CL37" s="625"/>
      <c r="CM37" s="625"/>
      <c r="CN37" s="625"/>
      <c r="CO37" s="625"/>
      <c r="CP37" s="625"/>
      <c r="CQ37" s="626"/>
      <c r="CR37" s="618">
        <v>1402679</v>
      </c>
      <c r="CS37" s="648"/>
      <c r="CT37" s="648"/>
      <c r="CU37" s="648"/>
      <c r="CV37" s="648"/>
      <c r="CW37" s="648"/>
      <c r="CX37" s="648"/>
      <c r="CY37" s="649"/>
      <c r="CZ37" s="627">
        <v>3.8</v>
      </c>
      <c r="DA37" s="650"/>
      <c r="DB37" s="650"/>
      <c r="DC37" s="656"/>
      <c r="DD37" s="631">
        <v>1399679</v>
      </c>
      <c r="DE37" s="648"/>
      <c r="DF37" s="648"/>
      <c r="DG37" s="648"/>
      <c r="DH37" s="648"/>
      <c r="DI37" s="648"/>
      <c r="DJ37" s="648"/>
      <c r="DK37" s="649"/>
      <c r="DL37" s="631">
        <v>867571</v>
      </c>
      <c r="DM37" s="648"/>
      <c r="DN37" s="648"/>
      <c r="DO37" s="648"/>
      <c r="DP37" s="648"/>
      <c r="DQ37" s="648"/>
      <c r="DR37" s="648"/>
      <c r="DS37" s="648"/>
      <c r="DT37" s="648"/>
      <c r="DU37" s="648"/>
      <c r="DV37" s="649"/>
      <c r="DW37" s="627">
        <v>4.7</v>
      </c>
      <c r="DX37" s="650"/>
      <c r="DY37" s="650"/>
      <c r="DZ37" s="650"/>
      <c r="EA37" s="650"/>
      <c r="EB37" s="650"/>
      <c r="EC37" s="651"/>
    </row>
    <row r="38" spans="2:133" ht="11.25" customHeight="1" x14ac:dyDescent="0.2">
      <c r="B38" s="624" t="s">
        <v>335</v>
      </c>
      <c r="C38" s="625"/>
      <c r="D38" s="625"/>
      <c r="E38" s="625"/>
      <c r="F38" s="625"/>
      <c r="G38" s="625"/>
      <c r="H38" s="625"/>
      <c r="I38" s="625"/>
      <c r="J38" s="625"/>
      <c r="K38" s="625"/>
      <c r="L38" s="625"/>
      <c r="M38" s="625"/>
      <c r="N38" s="625"/>
      <c r="O38" s="625"/>
      <c r="P38" s="625"/>
      <c r="Q38" s="626"/>
      <c r="R38" s="618">
        <v>819646</v>
      </c>
      <c r="S38" s="619"/>
      <c r="T38" s="619"/>
      <c r="U38" s="619"/>
      <c r="V38" s="619"/>
      <c r="W38" s="619"/>
      <c r="X38" s="619"/>
      <c r="Y38" s="620"/>
      <c r="Z38" s="621">
        <v>2.2000000000000002</v>
      </c>
      <c r="AA38" s="621"/>
      <c r="AB38" s="621"/>
      <c r="AC38" s="621"/>
      <c r="AD38" s="622" t="s">
        <v>127</v>
      </c>
      <c r="AE38" s="622"/>
      <c r="AF38" s="622"/>
      <c r="AG38" s="622"/>
      <c r="AH38" s="622"/>
      <c r="AI38" s="622"/>
      <c r="AJ38" s="622"/>
      <c r="AK38" s="622"/>
      <c r="AL38" s="627" t="s">
        <v>127</v>
      </c>
      <c r="AM38" s="628"/>
      <c r="AN38" s="628"/>
      <c r="AO38" s="629"/>
      <c r="AQ38" s="687" t="s">
        <v>336</v>
      </c>
      <c r="AR38" s="688"/>
      <c r="AS38" s="688"/>
      <c r="AT38" s="688"/>
      <c r="AU38" s="688"/>
      <c r="AV38" s="688"/>
      <c r="AW38" s="688"/>
      <c r="AX38" s="688"/>
      <c r="AY38" s="689"/>
      <c r="AZ38" s="618">
        <v>204329</v>
      </c>
      <c r="BA38" s="619"/>
      <c r="BB38" s="619"/>
      <c r="BC38" s="619"/>
      <c r="BD38" s="648"/>
      <c r="BE38" s="648"/>
      <c r="BF38" s="675"/>
      <c r="BG38" s="624" t="s">
        <v>337</v>
      </c>
      <c r="BH38" s="625"/>
      <c r="BI38" s="625"/>
      <c r="BJ38" s="625"/>
      <c r="BK38" s="625"/>
      <c r="BL38" s="625"/>
      <c r="BM38" s="625"/>
      <c r="BN38" s="625"/>
      <c r="BO38" s="625"/>
      <c r="BP38" s="625"/>
      <c r="BQ38" s="625"/>
      <c r="BR38" s="625"/>
      <c r="BS38" s="625"/>
      <c r="BT38" s="625"/>
      <c r="BU38" s="626"/>
      <c r="BV38" s="618">
        <v>8587</v>
      </c>
      <c r="BW38" s="619"/>
      <c r="BX38" s="619"/>
      <c r="BY38" s="619"/>
      <c r="BZ38" s="619"/>
      <c r="CA38" s="619"/>
      <c r="CB38" s="632"/>
      <c r="CD38" s="624" t="s">
        <v>338</v>
      </c>
      <c r="CE38" s="625"/>
      <c r="CF38" s="625"/>
      <c r="CG38" s="625"/>
      <c r="CH38" s="625"/>
      <c r="CI38" s="625"/>
      <c r="CJ38" s="625"/>
      <c r="CK38" s="625"/>
      <c r="CL38" s="625"/>
      <c r="CM38" s="625"/>
      <c r="CN38" s="625"/>
      <c r="CO38" s="625"/>
      <c r="CP38" s="625"/>
      <c r="CQ38" s="626"/>
      <c r="CR38" s="618">
        <v>2753953</v>
      </c>
      <c r="CS38" s="619"/>
      <c r="CT38" s="619"/>
      <c r="CU38" s="619"/>
      <c r="CV38" s="619"/>
      <c r="CW38" s="619"/>
      <c r="CX38" s="619"/>
      <c r="CY38" s="620"/>
      <c r="CZ38" s="627">
        <v>7.6</v>
      </c>
      <c r="DA38" s="650"/>
      <c r="DB38" s="650"/>
      <c r="DC38" s="656"/>
      <c r="DD38" s="631">
        <v>2223141</v>
      </c>
      <c r="DE38" s="619"/>
      <c r="DF38" s="619"/>
      <c r="DG38" s="619"/>
      <c r="DH38" s="619"/>
      <c r="DI38" s="619"/>
      <c r="DJ38" s="619"/>
      <c r="DK38" s="620"/>
      <c r="DL38" s="631">
        <v>2117709</v>
      </c>
      <c r="DM38" s="619"/>
      <c r="DN38" s="619"/>
      <c r="DO38" s="619"/>
      <c r="DP38" s="619"/>
      <c r="DQ38" s="619"/>
      <c r="DR38" s="619"/>
      <c r="DS38" s="619"/>
      <c r="DT38" s="619"/>
      <c r="DU38" s="619"/>
      <c r="DV38" s="620"/>
      <c r="DW38" s="627">
        <v>11.4</v>
      </c>
      <c r="DX38" s="650"/>
      <c r="DY38" s="650"/>
      <c r="DZ38" s="650"/>
      <c r="EA38" s="650"/>
      <c r="EB38" s="650"/>
      <c r="EC38" s="651"/>
    </row>
    <row r="39" spans="2:133" ht="11.25" customHeight="1" x14ac:dyDescent="0.2">
      <c r="B39" s="624" t="s">
        <v>339</v>
      </c>
      <c r="C39" s="625"/>
      <c r="D39" s="625"/>
      <c r="E39" s="625"/>
      <c r="F39" s="625"/>
      <c r="G39" s="625"/>
      <c r="H39" s="625"/>
      <c r="I39" s="625"/>
      <c r="J39" s="625"/>
      <c r="K39" s="625"/>
      <c r="L39" s="625"/>
      <c r="M39" s="625"/>
      <c r="N39" s="625"/>
      <c r="O39" s="625"/>
      <c r="P39" s="625"/>
      <c r="Q39" s="626"/>
      <c r="R39" s="618">
        <v>366996</v>
      </c>
      <c r="S39" s="619"/>
      <c r="T39" s="619"/>
      <c r="U39" s="619"/>
      <c r="V39" s="619"/>
      <c r="W39" s="619"/>
      <c r="X39" s="619"/>
      <c r="Y39" s="620"/>
      <c r="Z39" s="621">
        <v>1</v>
      </c>
      <c r="AA39" s="621"/>
      <c r="AB39" s="621"/>
      <c r="AC39" s="621"/>
      <c r="AD39" s="622">
        <v>794</v>
      </c>
      <c r="AE39" s="622"/>
      <c r="AF39" s="622"/>
      <c r="AG39" s="622"/>
      <c r="AH39" s="622"/>
      <c r="AI39" s="622"/>
      <c r="AJ39" s="622"/>
      <c r="AK39" s="622"/>
      <c r="AL39" s="627">
        <v>0</v>
      </c>
      <c r="AM39" s="628"/>
      <c r="AN39" s="628"/>
      <c r="AO39" s="629"/>
      <c r="AQ39" s="687" t="s">
        <v>340</v>
      </c>
      <c r="AR39" s="688"/>
      <c r="AS39" s="688"/>
      <c r="AT39" s="688"/>
      <c r="AU39" s="688"/>
      <c r="AV39" s="688"/>
      <c r="AW39" s="688"/>
      <c r="AX39" s="688"/>
      <c r="AY39" s="689"/>
      <c r="AZ39" s="618">
        <v>91813</v>
      </c>
      <c r="BA39" s="619"/>
      <c r="BB39" s="619"/>
      <c r="BC39" s="619"/>
      <c r="BD39" s="648"/>
      <c r="BE39" s="648"/>
      <c r="BF39" s="675"/>
      <c r="BG39" s="624" t="s">
        <v>341</v>
      </c>
      <c r="BH39" s="625"/>
      <c r="BI39" s="625"/>
      <c r="BJ39" s="625"/>
      <c r="BK39" s="625"/>
      <c r="BL39" s="625"/>
      <c r="BM39" s="625"/>
      <c r="BN39" s="625"/>
      <c r="BO39" s="625"/>
      <c r="BP39" s="625"/>
      <c r="BQ39" s="625"/>
      <c r="BR39" s="625"/>
      <c r="BS39" s="625"/>
      <c r="BT39" s="625"/>
      <c r="BU39" s="626"/>
      <c r="BV39" s="618">
        <v>14429</v>
      </c>
      <c r="BW39" s="619"/>
      <c r="BX39" s="619"/>
      <c r="BY39" s="619"/>
      <c r="BZ39" s="619"/>
      <c r="CA39" s="619"/>
      <c r="CB39" s="632"/>
      <c r="CD39" s="624" t="s">
        <v>342</v>
      </c>
      <c r="CE39" s="625"/>
      <c r="CF39" s="625"/>
      <c r="CG39" s="625"/>
      <c r="CH39" s="625"/>
      <c r="CI39" s="625"/>
      <c r="CJ39" s="625"/>
      <c r="CK39" s="625"/>
      <c r="CL39" s="625"/>
      <c r="CM39" s="625"/>
      <c r="CN39" s="625"/>
      <c r="CO39" s="625"/>
      <c r="CP39" s="625"/>
      <c r="CQ39" s="626"/>
      <c r="CR39" s="618">
        <v>231821</v>
      </c>
      <c r="CS39" s="648"/>
      <c r="CT39" s="648"/>
      <c r="CU39" s="648"/>
      <c r="CV39" s="648"/>
      <c r="CW39" s="648"/>
      <c r="CX39" s="648"/>
      <c r="CY39" s="649"/>
      <c r="CZ39" s="627">
        <v>0.6</v>
      </c>
      <c r="DA39" s="650"/>
      <c r="DB39" s="650"/>
      <c r="DC39" s="656"/>
      <c r="DD39" s="631">
        <v>13881</v>
      </c>
      <c r="DE39" s="648"/>
      <c r="DF39" s="648"/>
      <c r="DG39" s="648"/>
      <c r="DH39" s="648"/>
      <c r="DI39" s="648"/>
      <c r="DJ39" s="648"/>
      <c r="DK39" s="649"/>
      <c r="DL39" s="631" t="s">
        <v>127</v>
      </c>
      <c r="DM39" s="648"/>
      <c r="DN39" s="648"/>
      <c r="DO39" s="648"/>
      <c r="DP39" s="648"/>
      <c r="DQ39" s="648"/>
      <c r="DR39" s="648"/>
      <c r="DS39" s="648"/>
      <c r="DT39" s="648"/>
      <c r="DU39" s="648"/>
      <c r="DV39" s="649"/>
      <c r="DW39" s="627" t="s">
        <v>127</v>
      </c>
      <c r="DX39" s="650"/>
      <c r="DY39" s="650"/>
      <c r="DZ39" s="650"/>
      <c r="EA39" s="650"/>
      <c r="EB39" s="650"/>
      <c r="EC39" s="651"/>
    </row>
    <row r="40" spans="2:133" ht="11.25" customHeight="1" x14ac:dyDescent="0.2">
      <c r="B40" s="624" t="s">
        <v>343</v>
      </c>
      <c r="C40" s="625"/>
      <c r="D40" s="625"/>
      <c r="E40" s="625"/>
      <c r="F40" s="625"/>
      <c r="G40" s="625"/>
      <c r="H40" s="625"/>
      <c r="I40" s="625"/>
      <c r="J40" s="625"/>
      <c r="K40" s="625"/>
      <c r="L40" s="625"/>
      <c r="M40" s="625"/>
      <c r="N40" s="625"/>
      <c r="O40" s="625"/>
      <c r="P40" s="625"/>
      <c r="Q40" s="626"/>
      <c r="R40" s="618">
        <v>4875800</v>
      </c>
      <c r="S40" s="619"/>
      <c r="T40" s="619"/>
      <c r="U40" s="619"/>
      <c r="V40" s="619"/>
      <c r="W40" s="619"/>
      <c r="X40" s="619"/>
      <c r="Y40" s="620"/>
      <c r="Z40" s="621">
        <v>13</v>
      </c>
      <c r="AA40" s="621"/>
      <c r="AB40" s="621"/>
      <c r="AC40" s="621"/>
      <c r="AD40" s="622" t="s">
        <v>127</v>
      </c>
      <c r="AE40" s="622"/>
      <c r="AF40" s="622"/>
      <c r="AG40" s="622"/>
      <c r="AH40" s="622"/>
      <c r="AI40" s="622"/>
      <c r="AJ40" s="622"/>
      <c r="AK40" s="622"/>
      <c r="AL40" s="627" t="s">
        <v>127</v>
      </c>
      <c r="AM40" s="628"/>
      <c r="AN40" s="628"/>
      <c r="AO40" s="629"/>
      <c r="AQ40" s="687" t="s">
        <v>344</v>
      </c>
      <c r="AR40" s="688"/>
      <c r="AS40" s="688"/>
      <c r="AT40" s="688"/>
      <c r="AU40" s="688"/>
      <c r="AV40" s="688"/>
      <c r="AW40" s="688"/>
      <c r="AX40" s="688"/>
      <c r="AY40" s="689"/>
      <c r="AZ40" s="618" t="s">
        <v>127</v>
      </c>
      <c r="BA40" s="619"/>
      <c r="BB40" s="619"/>
      <c r="BC40" s="619"/>
      <c r="BD40" s="648"/>
      <c r="BE40" s="648"/>
      <c r="BF40" s="675"/>
      <c r="BG40" s="667" t="s">
        <v>345</v>
      </c>
      <c r="BH40" s="668"/>
      <c r="BI40" s="668"/>
      <c r="BJ40" s="668"/>
      <c r="BK40" s="668"/>
      <c r="BL40" s="360"/>
      <c r="BM40" s="625" t="s">
        <v>346</v>
      </c>
      <c r="BN40" s="625"/>
      <c r="BO40" s="625"/>
      <c r="BP40" s="625"/>
      <c r="BQ40" s="625"/>
      <c r="BR40" s="625"/>
      <c r="BS40" s="625"/>
      <c r="BT40" s="625"/>
      <c r="BU40" s="626"/>
      <c r="BV40" s="618">
        <v>99</v>
      </c>
      <c r="BW40" s="619"/>
      <c r="BX40" s="619"/>
      <c r="BY40" s="619"/>
      <c r="BZ40" s="619"/>
      <c r="CA40" s="619"/>
      <c r="CB40" s="632"/>
      <c r="CD40" s="624" t="s">
        <v>347</v>
      </c>
      <c r="CE40" s="625"/>
      <c r="CF40" s="625"/>
      <c r="CG40" s="625"/>
      <c r="CH40" s="625"/>
      <c r="CI40" s="625"/>
      <c r="CJ40" s="625"/>
      <c r="CK40" s="625"/>
      <c r="CL40" s="625"/>
      <c r="CM40" s="625"/>
      <c r="CN40" s="625"/>
      <c r="CO40" s="625"/>
      <c r="CP40" s="625"/>
      <c r="CQ40" s="626"/>
      <c r="CR40" s="618">
        <v>564331</v>
      </c>
      <c r="CS40" s="619"/>
      <c r="CT40" s="619"/>
      <c r="CU40" s="619"/>
      <c r="CV40" s="619"/>
      <c r="CW40" s="619"/>
      <c r="CX40" s="619"/>
      <c r="CY40" s="620"/>
      <c r="CZ40" s="627">
        <v>1.5</v>
      </c>
      <c r="DA40" s="650"/>
      <c r="DB40" s="650"/>
      <c r="DC40" s="656"/>
      <c r="DD40" s="631">
        <v>538486</v>
      </c>
      <c r="DE40" s="619"/>
      <c r="DF40" s="619"/>
      <c r="DG40" s="619"/>
      <c r="DH40" s="619"/>
      <c r="DI40" s="619"/>
      <c r="DJ40" s="619"/>
      <c r="DK40" s="620"/>
      <c r="DL40" s="631">
        <v>181146</v>
      </c>
      <c r="DM40" s="619"/>
      <c r="DN40" s="619"/>
      <c r="DO40" s="619"/>
      <c r="DP40" s="619"/>
      <c r="DQ40" s="619"/>
      <c r="DR40" s="619"/>
      <c r="DS40" s="619"/>
      <c r="DT40" s="619"/>
      <c r="DU40" s="619"/>
      <c r="DV40" s="620"/>
      <c r="DW40" s="627">
        <v>1</v>
      </c>
      <c r="DX40" s="650"/>
      <c r="DY40" s="650"/>
      <c r="DZ40" s="650"/>
      <c r="EA40" s="650"/>
      <c r="EB40" s="650"/>
      <c r="EC40" s="651"/>
    </row>
    <row r="41" spans="2:133" ht="11.25" customHeight="1" x14ac:dyDescent="0.2">
      <c r="B41" s="624" t="s">
        <v>348</v>
      </c>
      <c r="C41" s="625"/>
      <c r="D41" s="625"/>
      <c r="E41" s="625"/>
      <c r="F41" s="625"/>
      <c r="G41" s="625"/>
      <c r="H41" s="625"/>
      <c r="I41" s="625"/>
      <c r="J41" s="625"/>
      <c r="K41" s="625"/>
      <c r="L41" s="625"/>
      <c r="M41" s="625"/>
      <c r="N41" s="625"/>
      <c r="O41" s="625"/>
      <c r="P41" s="625"/>
      <c r="Q41" s="626"/>
      <c r="R41" s="618" t="s">
        <v>127</v>
      </c>
      <c r="S41" s="619"/>
      <c r="T41" s="619"/>
      <c r="U41" s="619"/>
      <c r="V41" s="619"/>
      <c r="W41" s="619"/>
      <c r="X41" s="619"/>
      <c r="Y41" s="620"/>
      <c r="Z41" s="621" t="s">
        <v>127</v>
      </c>
      <c r="AA41" s="621"/>
      <c r="AB41" s="621"/>
      <c r="AC41" s="621"/>
      <c r="AD41" s="622" t="s">
        <v>127</v>
      </c>
      <c r="AE41" s="622"/>
      <c r="AF41" s="622"/>
      <c r="AG41" s="622"/>
      <c r="AH41" s="622"/>
      <c r="AI41" s="622"/>
      <c r="AJ41" s="622"/>
      <c r="AK41" s="622"/>
      <c r="AL41" s="627" t="s">
        <v>127</v>
      </c>
      <c r="AM41" s="628"/>
      <c r="AN41" s="628"/>
      <c r="AO41" s="629"/>
      <c r="AQ41" s="687" t="s">
        <v>349</v>
      </c>
      <c r="AR41" s="688"/>
      <c r="AS41" s="688"/>
      <c r="AT41" s="688"/>
      <c r="AU41" s="688"/>
      <c r="AV41" s="688"/>
      <c r="AW41" s="688"/>
      <c r="AX41" s="688"/>
      <c r="AY41" s="689"/>
      <c r="AZ41" s="618">
        <v>529396</v>
      </c>
      <c r="BA41" s="619"/>
      <c r="BB41" s="619"/>
      <c r="BC41" s="619"/>
      <c r="BD41" s="648"/>
      <c r="BE41" s="648"/>
      <c r="BF41" s="675"/>
      <c r="BG41" s="667"/>
      <c r="BH41" s="668"/>
      <c r="BI41" s="668"/>
      <c r="BJ41" s="668"/>
      <c r="BK41" s="668"/>
      <c r="BL41" s="360"/>
      <c r="BM41" s="625" t="s">
        <v>350</v>
      </c>
      <c r="BN41" s="625"/>
      <c r="BO41" s="625"/>
      <c r="BP41" s="625"/>
      <c r="BQ41" s="625"/>
      <c r="BR41" s="625"/>
      <c r="BS41" s="625"/>
      <c r="BT41" s="625"/>
      <c r="BU41" s="626"/>
      <c r="BV41" s="618" t="s">
        <v>127</v>
      </c>
      <c r="BW41" s="619"/>
      <c r="BX41" s="619"/>
      <c r="BY41" s="619"/>
      <c r="BZ41" s="619"/>
      <c r="CA41" s="619"/>
      <c r="CB41" s="632"/>
      <c r="CD41" s="624" t="s">
        <v>351</v>
      </c>
      <c r="CE41" s="625"/>
      <c r="CF41" s="625"/>
      <c r="CG41" s="625"/>
      <c r="CH41" s="625"/>
      <c r="CI41" s="625"/>
      <c r="CJ41" s="625"/>
      <c r="CK41" s="625"/>
      <c r="CL41" s="625"/>
      <c r="CM41" s="625"/>
      <c r="CN41" s="625"/>
      <c r="CO41" s="625"/>
      <c r="CP41" s="625"/>
      <c r="CQ41" s="626"/>
      <c r="CR41" s="618" t="s">
        <v>127</v>
      </c>
      <c r="CS41" s="648"/>
      <c r="CT41" s="648"/>
      <c r="CU41" s="648"/>
      <c r="CV41" s="648"/>
      <c r="CW41" s="648"/>
      <c r="CX41" s="648"/>
      <c r="CY41" s="649"/>
      <c r="CZ41" s="627" t="s">
        <v>127</v>
      </c>
      <c r="DA41" s="650"/>
      <c r="DB41" s="650"/>
      <c r="DC41" s="656"/>
      <c r="DD41" s="631" t="s">
        <v>127</v>
      </c>
      <c r="DE41" s="648"/>
      <c r="DF41" s="648"/>
      <c r="DG41" s="648"/>
      <c r="DH41" s="648"/>
      <c r="DI41" s="648"/>
      <c r="DJ41" s="648"/>
      <c r="DK41" s="649"/>
      <c r="DL41" s="699"/>
      <c r="DM41" s="700"/>
      <c r="DN41" s="700"/>
      <c r="DO41" s="700"/>
      <c r="DP41" s="700"/>
      <c r="DQ41" s="700"/>
      <c r="DR41" s="700"/>
      <c r="DS41" s="700"/>
      <c r="DT41" s="700"/>
      <c r="DU41" s="700"/>
      <c r="DV41" s="701"/>
      <c r="DW41" s="690"/>
      <c r="DX41" s="691"/>
      <c r="DY41" s="691"/>
      <c r="DZ41" s="691"/>
      <c r="EA41" s="691"/>
      <c r="EB41" s="691"/>
      <c r="EC41" s="692"/>
    </row>
    <row r="42" spans="2:133" ht="11.25" customHeight="1" x14ac:dyDescent="0.2">
      <c r="B42" s="624" t="s">
        <v>352</v>
      </c>
      <c r="C42" s="625"/>
      <c r="D42" s="625"/>
      <c r="E42" s="625"/>
      <c r="F42" s="625"/>
      <c r="G42" s="625"/>
      <c r="H42" s="625"/>
      <c r="I42" s="625"/>
      <c r="J42" s="625"/>
      <c r="K42" s="625"/>
      <c r="L42" s="625"/>
      <c r="M42" s="625"/>
      <c r="N42" s="625"/>
      <c r="O42" s="625"/>
      <c r="P42" s="625"/>
      <c r="Q42" s="626"/>
      <c r="R42" s="618" t="s">
        <v>127</v>
      </c>
      <c r="S42" s="619"/>
      <c r="T42" s="619"/>
      <c r="U42" s="619"/>
      <c r="V42" s="619"/>
      <c r="W42" s="619"/>
      <c r="X42" s="619"/>
      <c r="Y42" s="620"/>
      <c r="Z42" s="621" t="s">
        <v>127</v>
      </c>
      <c r="AA42" s="621"/>
      <c r="AB42" s="621"/>
      <c r="AC42" s="621"/>
      <c r="AD42" s="622" t="s">
        <v>127</v>
      </c>
      <c r="AE42" s="622"/>
      <c r="AF42" s="622"/>
      <c r="AG42" s="622"/>
      <c r="AH42" s="622"/>
      <c r="AI42" s="622"/>
      <c r="AJ42" s="622"/>
      <c r="AK42" s="622"/>
      <c r="AL42" s="627" t="s">
        <v>127</v>
      </c>
      <c r="AM42" s="628"/>
      <c r="AN42" s="628"/>
      <c r="AO42" s="629"/>
      <c r="AQ42" s="696" t="s">
        <v>353</v>
      </c>
      <c r="AR42" s="697"/>
      <c r="AS42" s="697"/>
      <c r="AT42" s="697"/>
      <c r="AU42" s="697"/>
      <c r="AV42" s="697"/>
      <c r="AW42" s="697"/>
      <c r="AX42" s="697"/>
      <c r="AY42" s="698"/>
      <c r="AZ42" s="693">
        <v>2224557</v>
      </c>
      <c r="BA42" s="694"/>
      <c r="BB42" s="694"/>
      <c r="BC42" s="694"/>
      <c r="BD42" s="677"/>
      <c r="BE42" s="677"/>
      <c r="BF42" s="678"/>
      <c r="BG42" s="669"/>
      <c r="BH42" s="670"/>
      <c r="BI42" s="670"/>
      <c r="BJ42" s="670"/>
      <c r="BK42" s="670"/>
      <c r="BL42" s="357"/>
      <c r="BM42" s="640" t="s">
        <v>354</v>
      </c>
      <c r="BN42" s="640"/>
      <c r="BO42" s="640"/>
      <c r="BP42" s="640"/>
      <c r="BQ42" s="640"/>
      <c r="BR42" s="640"/>
      <c r="BS42" s="640"/>
      <c r="BT42" s="640"/>
      <c r="BU42" s="641"/>
      <c r="BV42" s="693">
        <v>380</v>
      </c>
      <c r="BW42" s="694"/>
      <c r="BX42" s="694"/>
      <c r="BY42" s="694"/>
      <c r="BZ42" s="694"/>
      <c r="CA42" s="694"/>
      <c r="CB42" s="695"/>
      <c r="CD42" s="624" t="s">
        <v>355</v>
      </c>
      <c r="CE42" s="625"/>
      <c r="CF42" s="625"/>
      <c r="CG42" s="625"/>
      <c r="CH42" s="625"/>
      <c r="CI42" s="625"/>
      <c r="CJ42" s="625"/>
      <c r="CK42" s="625"/>
      <c r="CL42" s="625"/>
      <c r="CM42" s="625"/>
      <c r="CN42" s="625"/>
      <c r="CO42" s="625"/>
      <c r="CP42" s="625"/>
      <c r="CQ42" s="626"/>
      <c r="CR42" s="618">
        <v>8056220</v>
      </c>
      <c r="CS42" s="648"/>
      <c r="CT42" s="648"/>
      <c r="CU42" s="648"/>
      <c r="CV42" s="648"/>
      <c r="CW42" s="648"/>
      <c r="CX42" s="648"/>
      <c r="CY42" s="649"/>
      <c r="CZ42" s="627">
        <v>22.1</v>
      </c>
      <c r="DA42" s="650"/>
      <c r="DB42" s="650"/>
      <c r="DC42" s="656"/>
      <c r="DD42" s="631">
        <v>1020255</v>
      </c>
      <c r="DE42" s="648"/>
      <c r="DF42" s="648"/>
      <c r="DG42" s="648"/>
      <c r="DH42" s="648"/>
      <c r="DI42" s="648"/>
      <c r="DJ42" s="648"/>
      <c r="DK42" s="649"/>
      <c r="DL42" s="699"/>
      <c r="DM42" s="700"/>
      <c r="DN42" s="700"/>
      <c r="DO42" s="700"/>
      <c r="DP42" s="700"/>
      <c r="DQ42" s="700"/>
      <c r="DR42" s="700"/>
      <c r="DS42" s="700"/>
      <c r="DT42" s="700"/>
      <c r="DU42" s="700"/>
      <c r="DV42" s="701"/>
      <c r="DW42" s="690"/>
      <c r="DX42" s="691"/>
      <c r="DY42" s="691"/>
      <c r="DZ42" s="691"/>
      <c r="EA42" s="691"/>
      <c r="EB42" s="691"/>
      <c r="EC42" s="692"/>
    </row>
    <row r="43" spans="2:133" ht="11.25" customHeight="1" x14ac:dyDescent="0.2">
      <c r="B43" s="624" t="s">
        <v>356</v>
      </c>
      <c r="C43" s="625"/>
      <c r="D43" s="625"/>
      <c r="E43" s="625"/>
      <c r="F43" s="625"/>
      <c r="G43" s="625"/>
      <c r="H43" s="625"/>
      <c r="I43" s="625"/>
      <c r="J43" s="625"/>
      <c r="K43" s="625"/>
      <c r="L43" s="625"/>
      <c r="M43" s="625"/>
      <c r="N43" s="625"/>
      <c r="O43" s="625"/>
      <c r="P43" s="625"/>
      <c r="Q43" s="626"/>
      <c r="R43" s="618">
        <v>594100</v>
      </c>
      <c r="S43" s="619"/>
      <c r="T43" s="619"/>
      <c r="U43" s="619"/>
      <c r="V43" s="619"/>
      <c r="W43" s="619"/>
      <c r="X43" s="619"/>
      <c r="Y43" s="620"/>
      <c r="Z43" s="621">
        <v>1.6</v>
      </c>
      <c r="AA43" s="621"/>
      <c r="AB43" s="621"/>
      <c r="AC43" s="621"/>
      <c r="AD43" s="622" t="s">
        <v>127</v>
      </c>
      <c r="AE43" s="622"/>
      <c r="AF43" s="622"/>
      <c r="AG43" s="622"/>
      <c r="AH43" s="622"/>
      <c r="AI43" s="622"/>
      <c r="AJ43" s="622"/>
      <c r="AK43" s="622"/>
      <c r="AL43" s="627" t="s">
        <v>127</v>
      </c>
      <c r="AM43" s="628"/>
      <c r="AN43" s="628"/>
      <c r="AO43" s="629"/>
      <c r="CD43" s="624" t="s">
        <v>357</v>
      </c>
      <c r="CE43" s="625"/>
      <c r="CF43" s="625"/>
      <c r="CG43" s="625"/>
      <c r="CH43" s="625"/>
      <c r="CI43" s="625"/>
      <c r="CJ43" s="625"/>
      <c r="CK43" s="625"/>
      <c r="CL43" s="625"/>
      <c r="CM43" s="625"/>
      <c r="CN43" s="625"/>
      <c r="CO43" s="625"/>
      <c r="CP43" s="625"/>
      <c r="CQ43" s="626"/>
      <c r="CR43" s="618">
        <v>39391</v>
      </c>
      <c r="CS43" s="648"/>
      <c r="CT43" s="648"/>
      <c r="CU43" s="648"/>
      <c r="CV43" s="648"/>
      <c r="CW43" s="648"/>
      <c r="CX43" s="648"/>
      <c r="CY43" s="649"/>
      <c r="CZ43" s="627">
        <v>0.1</v>
      </c>
      <c r="DA43" s="650"/>
      <c r="DB43" s="650"/>
      <c r="DC43" s="656"/>
      <c r="DD43" s="631">
        <v>34019</v>
      </c>
      <c r="DE43" s="648"/>
      <c r="DF43" s="648"/>
      <c r="DG43" s="648"/>
      <c r="DH43" s="648"/>
      <c r="DI43" s="648"/>
      <c r="DJ43" s="648"/>
      <c r="DK43" s="649"/>
      <c r="DL43" s="699"/>
      <c r="DM43" s="700"/>
      <c r="DN43" s="700"/>
      <c r="DO43" s="700"/>
      <c r="DP43" s="700"/>
      <c r="DQ43" s="700"/>
      <c r="DR43" s="700"/>
      <c r="DS43" s="700"/>
      <c r="DT43" s="700"/>
      <c r="DU43" s="700"/>
      <c r="DV43" s="701"/>
      <c r="DW43" s="690"/>
      <c r="DX43" s="691"/>
      <c r="DY43" s="691"/>
      <c r="DZ43" s="691"/>
      <c r="EA43" s="691"/>
      <c r="EB43" s="691"/>
      <c r="EC43" s="692"/>
    </row>
    <row r="44" spans="2:133" ht="11.25" customHeight="1" x14ac:dyDescent="0.2">
      <c r="B44" s="639" t="s">
        <v>358</v>
      </c>
      <c r="C44" s="640"/>
      <c r="D44" s="640"/>
      <c r="E44" s="640"/>
      <c r="F44" s="640"/>
      <c r="G44" s="640"/>
      <c r="H44" s="640"/>
      <c r="I44" s="640"/>
      <c r="J44" s="640"/>
      <c r="K44" s="640"/>
      <c r="L44" s="640"/>
      <c r="M44" s="640"/>
      <c r="N44" s="640"/>
      <c r="O44" s="640"/>
      <c r="P44" s="640"/>
      <c r="Q44" s="641"/>
      <c r="R44" s="693">
        <v>37608565</v>
      </c>
      <c r="S44" s="694"/>
      <c r="T44" s="694"/>
      <c r="U44" s="694"/>
      <c r="V44" s="694"/>
      <c r="W44" s="694"/>
      <c r="X44" s="694"/>
      <c r="Y44" s="702"/>
      <c r="Z44" s="703">
        <v>100</v>
      </c>
      <c r="AA44" s="703"/>
      <c r="AB44" s="703"/>
      <c r="AC44" s="703"/>
      <c r="AD44" s="704">
        <v>17954371</v>
      </c>
      <c r="AE44" s="704"/>
      <c r="AF44" s="704"/>
      <c r="AG44" s="704"/>
      <c r="AH44" s="704"/>
      <c r="AI44" s="704"/>
      <c r="AJ44" s="704"/>
      <c r="AK44" s="704"/>
      <c r="AL44" s="705">
        <v>100</v>
      </c>
      <c r="AM44" s="676"/>
      <c r="AN44" s="676"/>
      <c r="AO44" s="706"/>
      <c r="CD44" s="659" t="s">
        <v>305</v>
      </c>
      <c r="CE44" s="660"/>
      <c r="CF44" s="624" t="s">
        <v>359</v>
      </c>
      <c r="CG44" s="625"/>
      <c r="CH44" s="625"/>
      <c r="CI44" s="625"/>
      <c r="CJ44" s="625"/>
      <c r="CK44" s="625"/>
      <c r="CL44" s="625"/>
      <c r="CM44" s="625"/>
      <c r="CN44" s="625"/>
      <c r="CO44" s="625"/>
      <c r="CP44" s="625"/>
      <c r="CQ44" s="626"/>
      <c r="CR44" s="618">
        <v>7388662</v>
      </c>
      <c r="CS44" s="619"/>
      <c r="CT44" s="619"/>
      <c r="CU44" s="619"/>
      <c r="CV44" s="619"/>
      <c r="CW44" s="619"/>
      <c r="CX44" s="619"/>
      <c r="CY44" s="620"/>
      <c r="CZ44" s="627">
        <v>20.3</v>
      </c>
      <c r="DA44" s="628"/>
      <c r="DB44" s="628"/>
      <c r="DC44" s="633"/>
      <c r="DD44" s="631">
        <v>996918</v>
      </c>
      <c r="DE44" s="619"/>
      <c r="DF44" s="619"/>
      <c r="DG44" s="619"/>
      <c r="DH44" s="619"/>
      <c r="DI44" s="619"/>
      <c r="DJ44" s="619"/>
      <c r="DK44" s="620"/>
      <c r="DL44" s="699"/>
      <c r="DM44" s="700"/>
      <c r="DN44" s="700"/>
      <c r="DO44" s="700"/>
      <c r="DP44" s="700"/>
      <c r="DQ44" s="700"/>
      <c r="DR44" s="700"/>
      <c r="DS44" s="700"/>
      <c r="DT44" s="700"/>
      <c r="DU44" s="700"/>
      <c r="DV44" s="701"/>
      <c r="DW44" s="690"/>
      <c r="DX44" s="691"/>
      <c r="DY44" s="691"/>
      <c r="DZ44" s="691"/>
      <c r="EA44" s="691"/>
      <c r="EB44" s="691"/>
      <c r="EC44" s="692"/>
    </row>
    <row r="45" spans="2:133" ht="11.25" customHeight="1" x14ac:dyDescent="0.2">
      <c r="CD45" s="661"/>
      <c r="CE45" s="662"/>
      <c r="CF45" s="624" t="s">
        <v>360</v>
      </c>
      <c r="CG45" s="625"/>
      <c r="CH45" s="625"/>
      <c r="CI45" s="625"/>
      <c r="CJ45" s="625"/>
      <c r="CK45" s="625"/>
      <c r="CL45" s="625"/>
      <c r="CM45" s="625"/>
      <c r="CN45" s="625"/>
      <c r="CO45" s="625"/>
      <c r="CP45" s="625"/>
      <c r="CQ45" s="626"/>
      <c r="CR45" s="618">
        <v>3332974</v>
      </c>
      <c r="CS45" s="648"/>
      <c r="CT45" s="648"/>
      <c r="CU45" s="648"/>
      <c r="CV45" s="648"/>
      <c r="CW45" s="648"/>
      <c r="CX45" s="648"/>
      <c r="CY45" s="649"/>
      <c r="CZ45" s="627">
        <v>9.1</v>
      </c>
      <c r="DA45" s="650"/>
      <c r="DB45" s="650"/>
      <c r="DC45" s="656"/>
      <c r="DD45" s="631">
        <v>99501</v>
      </c>
      <c r="DE45" s="648"/>
      <c r="DF45" s="648"/>
      <c r="DG45" s="648"/>
      <c r="DH45" s="648"/>
      <c r="DI45" s="648"/>
      <c r="DJ45" s="648"/>
      <c r="DK45" s="649"/>
      <c r="DL45" s="699"/>
      <c r="DM45" s="700"/>
      <c r="DN45" s="700"/>
      <c r="DO45" s="700"/>
      <c r="DP45" s="700"/>
      <c r="DQ45" s="700"/>
      <c r="DR45" s="700"/>
      <c r="DS45" s="700"/>
      <c r="DT45" s="700"/>
      <c r="DU45" s="700"/>
      <c r="DV45" s="701"/>
      <c r="DW45" s="690"/>
      <c r="DX45" s="691"/>
      <c r="DY45" s="691"/>
      <c r="DZ45" s="691"/>
      <c r="EA45" s="691"/>
      <c r="EB45" s="691"/>
      <c r="EC45" s="692"/>
    </row>
    <row r="46" spans="2:133" ht="11.25" customHeight="1" x14ac:dyDescent="0.2">
      <c r="B46" s="211" t="s">
        <v>361</v>
      </c>
      <c r="CD46" s="661"/>
      <c r="CE46" s="662"/>
      <c r="CF46" s="624" t="s">
        <v>362</v>
      </c>
      <c r="CG46" s="625"/>
      <c r="CH46" s="625"/>
      <c r="CI46" s="625"/>
      <c r="CJ46" s="625"/>
      <c r="CK46" s="625"/>
      <c r="CL46" s="625"/>
      <c r="CM46" s="625"/>
      <c r="CN46" s="625"/>
      <c r="CO46" s="625"/>
      <c r="CP46" s="625"/>
      <c r="CQ46" s="626"/>
      <c r="CR46" s="618">
        <v>3929423</v>
      </c>
      <c r="CS46" s="619"/>
      <c r="CT46" s="619"/>
      <c r="CU46" s="619"/>
      <c r="CV46" s="619"/>
      <c r="CW46" s="619"/>
      <c r="CX46" s="619"/>
      <c r="CY46" s="620"/>
      <c r="CZ46" s="627">
        <v>10.8</v>
      </c>
      <c r="DA46" s="628"/>
      <c r="DB46" s="628"/>
      <c r="DC46" s="633"/>
      <c r="DD46" s="631">
        <v>890229</v>
      </c>
      <c r="DE46" s="619"/>
      <c r="DF46" s="619"/>
      <c r="DG46" s="619"/>
      <c r="DH46" s="619"/>
      <c r="DI46" s="619"/>
      <c r="DJ46" s="619"/>
      <c r="DK46" s="620"/>
      <c r="DL46" s="699"/>
      <c r="DM46" s="700"/>
      <c r="DN46" s="700"/>
      <c r="DO46" s="700"/>
      <c r="DP46" s="700"/>
      <c r="DQ46" s="700"/>
      <c r="DR46" s="700"/>
      <c r="DS46" s="700"/>
      <c r="DT46" s="700"/>
      <c r="DU46" s="700"/>
      <c r="DV46" s="701"/>
      <c r="DW46" s="690"/>
      <c r="DX46" s="691"/>
      <c r="DY46" s="691"/>
      <c r="DZ46" s="691"/>
      <c r="EA46" s="691"/>
      <c r="EB46" s="691"/>
      <c r="EC46" s="692"/>
    </row>
    <row r="47" spans="2:133" ht="11.25" customHeight="1" x14ac:dyDescent="0.2">
      <c r="B47" s="717" t="s">
        <v>363</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24" t="s">
        <v>364</v>
      </c>
      <c r="CG47" s="625"/>
      <c r="CH47" s="625"/>
      <c r="CI47" s="625"/>
      <c r="CJ47" s="625"/>
      <c r="CK47" s="625"/>
      <c r="CL47" s="625"/>
      <c r="CM47" s="625"/>
      <c r="CN47" s="625"/>
      <c r="CO47" s="625"/>
      <c r="CP47" s="625"/>
      <c r="CQ47" s="626"/>
      <c r="CR47" s="618">
        <v>667558</v>
      </c>
      <c r="CS47" s="648"/>
      <c r="CT47" s="648"/>
      <c r="CU47" s="648"/>
      <c r="CV47" s="648"/>
      <c r="CW47" s="648"/>
      <c r="CX47" s="648"/>
      <c r="CY47" s="649"/>
      <c r="CZ47" s="627">
        <v>1.8</v>
      </c>
      <c r="DA47" s="650"/>
      <c r="DB47" s="650"/>
      <c r="DC47" s="656"/>
      <c r="DD47" s="631">
        <v>23337</v>
      </c>
      <c r="DE47" s="648"/>
      <c r="DF47" s="648"/>
      <c r="DG47" s="648"/>
      <c r="DH47" s="648"/>
      <c r="DI47" s="648"/>
      <c r="DJ47" s="648"/>
      <c r="DK47" s="649"/>
      <c r="DL47" s="699"/>
      <c r="DM47" s="700"/>
      <c r="DN47" s="700"/>
      <c r="DO47" s="700"/>
      <c r="DP47" s="700"/>
      <c r="DQ47" s="700"/>
      <c r="DR47" s="700"/>
      <c r="DS47" s="700"/>
      <c r="DT47" s="700"/>
      <c r="DU47" s="700"/>
      <c r="DV47" s="701"/>
      <c r="DW47" s="690"/>
      <c r="DX47" s="691"/>
      <c r="DY47" s="691"/>
      <c r="DZ47" s="691"/>
      <c r="EA47" s="691"/>
      <c r="EB47" s="691"/>
      <c r="EC47" s="692"/>
    </row>
    <row r="48" spans="2:133" ht="10.8" x14ac:dyDescent="0.2">
      <c r="B48" s="717" t="s">
        <v>365</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24" t="s">
        <v>366</v>
      </c>
      <c r="CG48" s="625"/>
      <c r="CH48" s="625"/>
      <c r="CI48" s="625"/>
      <c r="CJ48" s="625"/>
      <c r="CK48" s="625"/>
      <c r="CL48" s="625"/>
      <c r="CM48" s="625"/>
      <c r="CN48" s="625"/>
      <c r="CO48" s="625"/>
      <c r="CP48" s="625"/>
      <c r="CQ48" s="626"/>
      <c r="CR48" s="618" t="s">
        <v>127</v>
      </c>
      <c r="CS48" s="619"/>
      <c r="CT48" s="619"/>
      <c r="CU48" s="619"/>
      <c r="CV48" s="619"/>
      <c r="CW48" s="619"/>
      <c r="CX48" s="619"/>
      <c r="CY48" s="620"/>
      <c r="CZ48" s="627" t="s">
        <v>127</v>
      </c>
      <c r="DA48" s="628"/>
      <c r="DB48" s="628"/>
      <c r="DC48" s="633"/>
      <c r="DD48" s="631" t="s">
        <v>127</v>
      </c>
      <c r="DE48" s="619"/>
      <c r="DF48" s="619"/>
      <c r="DG48" s="619"/>
      <c r="DH48" s="619"/>
      <c r="DI48" s="619"/>
      <c r="DJ48" s="619"/>
      <c r="DK48" s="620"/>
      <c r="DL48" s="699"/>
      <c r="DM48" s="700"/>
      <c r="DN48" s="700"/>
      <c r="DO48" s="700"/>
      <c r="DP48" s="700"/>
      <c r="DQ48" s="700"/>
      <c r="DR48" s="700"/>
      <c r="DS48" s="700"/>
      <c r="DT48" s="700"/>
      <c r="DU48" s="700"/>
      <c r="DV48" s="701"/>
      <c r="DW48" s="690"/>
      <c r="DX48" s="691"/>
      <c r="DY48" s="691"/>
      <c r="DZ48" s="691"/>
      <c r="EA48" s="691"/>
      <c r="EB48" s="691"/>
      <c r="EC48" s="692"/>
    </row>
    <row r="49" spans="2:133" ht="11.25" customHeight="1" x14ac:dyDescent="0.2">
      <c r="B49" s="359"/>
      <c r="CD49" s="639" t="s">
        <v>367</v>
      </c>
      <c r="CE49" s="640"/>
      <c r="CF49" s="640"/>
      <c r="CG49" s="640"/>
      <c r="CH49" s="640"/>
      <c r="CI49" s="640"/>
      <c r="CJ49" s="640"/>
      <c r="CK49" s="640"/>
      <c r="CL49" s="640"/>
      <c r="CM49" s="640"/>
      <c r="CN49" s="640"/>
      <c r="CO49" s="640"/>
      <c r="CP49" s="640"/>
      <c r="CQ49" s="641"/>
      <c r="CR49" s="693">
        <v>36440534</v>
      </c>
      <c r="CS49" s="677"/>
      <c r="CT49" s="677"/>
      <c r="CU49" s="677"/>
      <c r="CV49" s="677"/>
      <c r="CW49" s="677"/>
      <c r="CX49" s="677"/>
      <c r="CY49" s="707"/>
      <c r="CZ49" s="705">
        <v>100</v>
      </c>
      <c r="DA49" s="708"/>
      <c r="DB49" s="708"/>
      <c r="DC49" s="709"/>
      <c r="DD49" s="710">
        <v>19908350</v>
      </c>
      <c r="DE49" s="677"/>
      <c r="DF49" s="677"/>
      <c r="DG49" s="677"/>
      <c r="DH49" s="677"/>
      <c r="DI49" s="677"/>
      <c r="DJ49" s="677"/>
      <c r="DK49" s="707"/>
      <c r="DL49" s="711"/>
      <c r="DM49" s="712"/>
      <c r="DN49" s="712"/>
      <c r="DO49" s="712"/>
      <c r="DP49" s="712"/>
      <c r="DQ49" s="712"/>
      <c r="DR49" s="712"/>
      <c r="DS49" s="712"/>
      <c r="DT49" s="712"/>
      <c r="DU49" s="712"/>
      <c r="DV49" s="713"/>
      <c r="DW49" s="714"/>
      <c r="DX49" s="715"/>
      <c r="DY49" s="715"/>
      <c r="DZ49" s="715"/>
      <c r="EA49" s="715"/>
      <c r="EB49" s="715"/>
      <c r="EC49" s="716"/>
    </row>
    <row r="50" spans="2:133" ht="10.8" hidden="1" x14ac:dyDescent="0.2">
      <c r="B50" s="359"/>
    </row>
  </sheetData>
  <sheetProtection algorithmName="SHA-512" hashValue="RdlC3WzJHcoH1T+lpB53j2Ni8bymn6ycBlw/fpUQ9OWXR6210ZMQI4mRfvSyTEU/TR+4vuaecI8G6CZzXyaM8g==" saltValue="DQE9i04PZRK9KgA3m54bYg=="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18" t="s">
        <v>368</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369</v>
      </c>
      <c r="DK2" s="720"/>
      <c r="DL2" s="720"/>
      <c r="DM2" s="720"/>
      <c r="DN2" s="720"/>
      <c r="DO2" s="721"/>
      <c r="DP2" s="219"/>
      <c r="DQ2" s="719" t="s">
        <v>370</v>
      </c>
      <c r="DR2" s="720"/>
      <c r="DS2" s="720"/>
      <c r="DT2" s="720"/>
      <c r="DU2" s="720"/>
      <c r="DV2" s="720"/>
      <c r="DW2" s="720"/>
      <c r="DX2" s="720"/>
      <c r="DY2" s="720"/>
      <c r="DZ2" s="721"/>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22" t="s">
        <v>371</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372</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x14ac:dyDescent="0.2">
      <c r="A5" s="724" t="s">
        <v>373</v>
      </c>
      <c r="B5" s="725"/>
      <c r="C5" s="725"/>
      <c r="D5" s="725"/>
      <c r="E5" s="725"/>
      <c r="F5" s="725"/>
      <c r="G5" s="725"/>
      <c r="H5" s="725"/>
      <c r="I5" s="725"/>
      <c r="J5" s="725"/>
      <c r="K5" s="725"/>
      <c r="L5" s="725"/>
      <c r="M5" s="725"/>
      <c r="N5" s="725"/>
      <c r="O5" s="725"/>
      <c r="P5" s="726"/>
      <c r="Q5" s="730" t="s">
        <v>374</v>
      </c>
      <c r="R5" s="731"/>
      <c r="S5" s="731"/>
      <c r="T5" s="731"/>
      <c r="U5" s="732"/>
      <c r="V5" s="730" t="s">
        <v>375</v>
      </c>
      <c r="W5" s="731"/>
      <c r="X5" s="731"/>
      <c r="Y5" s="731"/>
      <c r="Z5" s="732"/>
      <c r="AA5" s="730" t="s">
        <v>376</v>
      </c>
      <c r="AB5" s="731"/>
      <c r="AC5" s="731"/>
      <c r="AD5" s="731"/>
      <c r="AE5" s="731"/>
      <c r="AF5" s="736" t="s">
        <v>377</v>
      </c>
      <c r="AG5" s="731"/>
      <c r="AH5" s="731"/>
      <c r="AI5" s="731"/>
      <c r="AJ5" s="737"/>
      <c r="AK5" s="731" t="s">
        <v>378</v>
      </c>
      <c r="AL5" s="731"/>
      <c r="AM5" s="731"/>
      <c r="AN5" s="731"/>
      <c r="AO5" s="732"/>
      <c r="AP5" s="730" t="s">
        <v>379</v>
      </c>
      <c r="AQ5" s="731"/>
      <c r="AR5" s="731"/>
      <c r="AS5" s="731"/>
      <c r="AT5" s="732"/>
      <c r="AU5" s="730" t="s">
        <v>380</v>
      </c>
      <c r="AV5" s="731"/>
      <c r="AW5" s="731"/>
      <c r="AX5" s="731"/>
      <c r="AY5" s="737"/>
      <c r="AZ5" s="223"/>
      <c r="BA5" s="223"/>
      <c r="BB5" s="223"/>
      <c r="BC5" s="223"/>
      <c r="BD5" s="223"/>
      <c r="BE5" s="224"/>
      <c r="BF5" s="224"/>
      <c r="BG5" s="224"/>
      <c r="BH5" s="224"/>
      <c r="BI5" s="224"/>
      <c r="BJ5" s="224"/>
      <c r="BK5" s="224"/>
      <c r="BL5" s="224"/>
      <c r="BM5" s="224"/>
      <c r="BN5" s="224"/>
      <c r="BO5" s="224"/>
      <c r="BP5" s="224"/>
      <c r="BQ5" s="724" t="s">
        <v>381</v>
      </c>
      <c r="BR5" s="725"/>
      <c r="BS5" s="725"/>
      <c r="BT5" s="725"/>
      <c r="BU5" s="725"/>
      <c r="BV5" s="725"/>
      <c r="BW5" s="725"/>
      <c r="BX5" s="725"/>
      <c r="BY5" s="725"/>
      <c r="BZ5" s="725"/>
      <c r="CA5" s="725"/>
      <c r="CB5" s="725"/>
      <c r="CC5" s="725"/>
      <c r="CD5" s="725"/>
      <c r="CE5" s="725"/>
      <c r="CF5" s="725"/>
      <c r="CG5" s="726"/>
      <c r="CH5" s="730" t="s">
        <v>382</v>
      </c>
      <c r="CI5" s="731"/>
      <c r="CJ5" s="731"/>
      <c r="CK5" s="731"/>
      <c r="CL5" s="732"/>
      <c r="CM5" s="730" t="s">
        <v>383</v>
      </c>
      <c r="CN5" s="731"/>
      <c r="CO5" s="731"/>
      <c r="CP5" s="731"/>
      <c r="CQ5" s="732"/>
      <c r="CR5" s="730" t="s">
        <v>384</v>
      </c>
      <c r="CS5" s="731"/>
      <c r="CT5" s="731"/>
      <c r="CU5" s="731"/>
      <c r="CV5" s="732"/>
      <c r="CW5" s="730" t="s">
        <v>385</v>
      </c>
      <c r="CX5" s="731"/>
      <c r="CY5" s="731"/>
      <c r="CZ5" s="731"/>
      <c r="DA5" s="732"/>
      <c r="DB5" s="730" t="s">
        <v>386</v>
      </c>
      <c r="DC5" s="731"/>
      <c r="DD5" s="731"/>
      <c r="DE5" s="731"/>
      <c r="DF5" s="732"/>
      <c r="DG5" s="760" t="s">
        <v>387</v>
      </c>
      <c r="DH5" s="761"/>
      <c r="DI5" s="761"/>
      <c r="DJ5" s="761"/>
      <c r="DK5" s="762"/>
      <c r="DL5" s="760" t="s">
        <v>388</v>
      </c>
      <c r="DM5" s="761"/>
      <c r="DN5" s="761"/>
      <c r="DO5" s="761"/>
      <c r="DP5" s="762"/>
      <c r="DQ5" s="730" t="s">
        <v>389</v>
      </c>
      <c r="DR5" s="731"/>
      <c r="DS5" s="731"/>
      <c r="DT5" s="731"/>
      <c r="DU5" s="732"/>
      <c r="DV5" s="730" t="s">
        <v>380</v>
      </c>
      <c r="DW5" s="731"/>
      <c r="DX5" s="731"/>
      <c r="DY5" s="731"/>
      <c r="DZ5" s="737"/>
      <c r="EA5" s="225"/>
    </row>
    <row r="6" spans="1:131" s="226" customFormat="1" ht="26.25" customHeight="1" thickBot="1" x14ac:dyDescent="0.25">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x14ac:dyDescent="0.2">
      <c r="A7" s="227">
        <v>1</v>
      </c>
      <c r="B7" s="746" t="s">
        <v>390</v>
      </c>
      <c r="C7" s="747"/>
      <c r="D7" s="747"/>
      <c r="E7" s="747"/>
      <c r="F7" s="747"/>
      <c r="G7" s="747"/>
      <c r="H7" s="747"/>
      <c r="I7" s="747"/>
      <c r="J7" s="747"/>
      <c r="K7" s="747"/>
      <c r="L7" s="747"/>
      <c r="M7" s="747"/>
      <c r="N7" s="747"/>
      <c r="O7" s="747"/>
      <c r="P7" s="748"/>
      <c r="Q7" s="749">
        <v>37590</v>
      </c>
      <c r="R7" s="750"/>
      <c r="S7" s="750"/>
      <c r="T7" s="750"/>
      <c r="U7" s="750"/>
      <c r="V7" s="750">
        <v>36423</v>
      </c>
      <c r="W7" s="750"/>
      <c r="X7" s="750"/>
      <c r="Y7" s="750"/>
      <c r="Z7" s="750"/>
      <c r="AA7" s="750">
        <v>1167</v>
      </c>
      <c r="AB7" s="750"/>
      <c r="AC7" s="750"/>
      <c r="AD7" s="750"/>
      <c r="AE7" s="751"/>
      <c r="AF7" s="752">
        <v>877</v>
      </c>
      <c r="AG7" s="753"/>
      <c r="AH7" s="753"/>
      <c r="AI7" s="753"/>
      <c r="AJ7" s="754"/>
      <c r="AK7" s="755">
        <v>768</v>
      </c>
      <c r="AL7" s="756"/>
      <c r="AM7" s="756"/>
      <c r="AN7" s="756"/>
      <c r="AO7" s="756"/>
      <c r="AP7" s="756">
        <v>42782</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t="s">
        <v>582</v>
      </c>
      <c r="BT7" s="744"/>
      <c r="BU7" s="744"/>
      <c r="BV7" s="744"/>
      <c r="BW7" s="744"/>
      <c r="BX7" s="744"/>
      <c r="BY7" s="744"/>
      <c r="BZ7" s="744"/>
      <c r="CA7" s="744"/>
      <c r="CB7" s="744"/>
      <c r="CC7" s="744"/>
      <c r="CD7" s="744"/>
      <c r="CE7" s="744"/>
      <c r="CF7" s="744"/>
      <c r="CG7" s="759"/>
      <c r="CH7" s="740">
        <v>4</v>
      </c>
      <c r="CI7" s="741"/>
      <c r="CJ7" s="741"/>
      <c r="CK7" s="741"/>
      <c r="CL7" s="742"/>
      <c r="CM7" s="740">
        <v>9</v>
      </c>
      <c r="CN7" s="741"/>
      <c r="CO7" s="741"/>
      <c r="CP7" s="741"/>
      <c r="CQ7" s="742"/>
      <c r="CR7" s="740">
        <v>10</v>
      </c>
      <c r="CS7" s="741"/>
      <c r="CT7" s="741"/>
      <c r="CU7" s="741"/>
      <c r="CV7" s="742"/>
      <c r="CW7" s="740" t="s">
        <v>581</v>
      </c>
      <c r="CX7" s="741"/>
      <c r="CY7" s="741"/>
      <c r="CZ7" s="741"/>
      <c r="DA7" s="742"/>
      <c r="DB7" s="740" t="s">
        <v>581</v>
      </c>
      <c r="DC7" s="741"/>
      <c r="DD7" s="741"/>
      <c r="DE7" s="741"/>
      <c r="DF7" s="742"/>
      <c r="DG7" s="740" t="s">
        <v>581</v>
      </c>
      <c r="DH7" s="741"/>
      <c r="DI7" s="741"/>
      <c r="DJ7" s="741"/>
      <c r="DK7" s="742"/>
      <c r="DL7" s="740" t="s">
        <v>581</v>
      </c>
      <c r="DM7" s="741"/>
      <c r="DN7" s="741"/>
      <c r="DO7" s="741"/>
      <c r="DP7" s="742"/>
      <c r="DQ7" s="740" t="s">
        <v>581</v>
      </c>
      <c r="DR7" s="741"/>
      <c r="DS7" s="741"/>
      <c r="DT7" s="741"/>
      <c r="DU7" s="742"/>
      <c r="DV7" s="743"/>
      <c r="DW7" s="744"/>
      <c r="DX7" s="744"/>
      <c r="DY7" s="744"/>
      <c r="DZ7" s="745"/>
      <c r="EA7" s="225"/>
    </row>
    <row r="8" spans="1:131" s="226" customFormat="1" ht="26.25" customHeight="1" x14ac:dyDescent="0.2">
      <c r="A8" s="229">
        <v>2</v>
      </c>
      <c r="B8" s="777" t="s">
        <v>391</v>
      </c>
      <c r="C8" s="778"/>
      <c r="D8" s="778"/>
      <c r="E8" s="778"/>
      <c r="F8" s="778"/>
      <c r="G8" s="778"/>
      <c r="H8" s="778"/>
      <c r="I8" s="778"/>
      <c r="J8" s="778"/>
      <c r="K8" s="778"/>
      <c r="L8" s="778"/>
      <c r="M8" s="778"/>
      <c r="N8" s="778"/>
      <c r="O8" s="778"/>
      <c r="P8" s="779"/>
      <c r="Q8" s="780">
        <v>18</v>
      </c>
      <c r="R8" s="781"/>
      <c r="S8" s="781"/>
      <c r="T8" s="781"/>
      <c r="U8" s="781"/>
      <c r="V8" s="781">
        <v>17</v>
      </c>
      <c r="W8" s="781"/>
      <c r="X8" s="781"/>
      <c r="Y8" s="781"/>
      <c r="Z8" s="781"/>
      <c r="AA8" s="781">
        <v>1</v>
      </c>
      <c r="AB8" s="781"/>
      <c r="AC8" s="781"/>
      <c r="AD8" s="781"/>
      <c r="AE8" s="782"/>
      <c r="AF8" s="783">
        <v>1</v>
      </c>
      <c r="AG8" s="784"/>
      <c r="AH8" s="784"/>
      <c r="AI8" s="784"/>
      <c r="AJ8" s="785"/>
      <c r="AK8" s="766" t="s">
        <v>581</v>
      </c>
      <c r="AL8" s="767"/>
      <c r="AM8" s="767"/>
      <c r="AN8" s="767"/>
      <c r="AO8" s="767"/>
      <c r="AP8" s="767">
        <v>0</v>
      </c>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c r="BS8" s="770" t="s">
        <v>583</v>
      </c>
      <c r="BT8" s="771"/>
      <c r="BU8" s="771"/>
      <c r="BV8" s="771"/>
      <c r="BW8" s="771"/>
      <c r="BX8" s="771"/>
      <c r="BY8" s="771"/>
      <c r="BZ8" s="771"/>
      <c r="CA8" s="771"/>
      <c r="CB8" s="771"/>
      <c r="CC8" s="771"/>
      <c r="CD8" s="771"/>
      <c r="CE8" s="771"/>
      <c r="CF8" s="771"/>
      <c r="CG8" s="772"/>
      <c r="CH8" s="773">
        <v>9</v>
      </c>
      <c r="CI8" s="774"/>
      <c r="CJ8" s="774"/>
      <c r="CK8" s="774"/>
      <c r="CL8" s="775"/>
      <c r="CM8" s="773">
        <v>82</v>
      </c>
      <c r="CN8" s="774"/>
      <c r="CO8" s="774"/>
      <c r="CP8" s="774"/>
      <c r="CQ8" s="775"/>
      <c r="CR8" s="773">
        <v>11</v>
      </c>
      <c r="CS8" s="774"/>
      <c r="CT8" s="774"/>
      <c r="CU8" s="774"/>
      <c r="CV8" s="775"/>
      <c r="CW8" s="773" t="s">
        <v>581</v>
      </c>
      <c r="CX8" s="774"/>
      <c r="CY8" s="774"/>
      <c r="CZ8" s="774"/>
      <c r="DA8" s="775"/>
      <c r="DB8" s="773" t="s">
        <v>581</v>
      </c>
      <c r="DC8" s="774"/>
      <c r="DD8" s="774"/>
      <c r="DE8" s="774"/>
      <c r="DF8" s="775"/>
      <c r="DG8" s="773" t="s">
        <v>581</v>
      </c>
      <c r="DH8" s="774"/>
      <c r="DI8" s="774"/>
      <c r="DJ8" s="774"/>
      <c r="DK8" s="775"/>
      <c r="DL8" s="773" t="s">
        <v>581</v>
      </c>
      <c r="DM8" s="774"/>
      <c r="DN8" s="774"/>
      <c r="DO8" s="774"/>
      <c r="DP8" s="775"/>
      <c r="DQ8" s="773" t="s">
        <v>581</v>
      </c>
      <c r="DR8" s="774"/>
      <c r="DS8" s="774"/>
      <c r="DT8" s="774"/>
      <c r="DU8" s="775"/>
      <c r="DV8" s="770"/>
      <c r="DW8" s="771"/>
      <c r="DX8" s="771"/>
      <c r="DY8" s="771"/>
      <c r="DZ8" s="776"/>
      <c r="EA8" s="225"/>
    </row>
    <row r="9" spans="1:131" s="226" customFormat="1" ht="26.25" customHeight="1" x14ac:dyDescent="0.2">
      <c r="A9" s="229">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c r="BS9" s="770" t="s">
        <v>584</v>
      </c>
      <c r="BT9" s="771"/>
      <c r="BU9" s="771"/>
      <c r="BV9" s="771"/>
      <c r="BW9" s="771"/>
      <c r="BX9" s="771"/>
      <c r="BY9" s="771"/>
      <c r="BZ9" s="771"/>
      <c r="CA9" s="771"/>
      <c r="CB9" s="771"/>
      <c r="CC9" s="771"/>
      <c r="CD9" s="771"/>
      <c r="CE9" s="771"/>
      <c r="CF9" s="771"/>
      <c r="CG9" s="772"/>
      <c r="CH9" s="773">
        <v>0</v>
      </c>
      <c r="CI9" s="774"/>
      <c r="CJ9" s="774"/>
      <c r="CK9" s="774"/>
      <c r="CL9" s="775"/>
      <c r="CM9" s="773">
        <v>6</v>
      </c>
      <c r="CN9" s="774"/>
      <c r="CO9" s="774"/>
      <c r="CP9" s="774"/>
      <c r="CQ9" s="775"/>
      <c r="CR9" s="773">
        <v>5</v>
      </c>
      <c r="CS9" s="774"/>
      <c r="CT9" s="774"/>
      <c r="CU9" s="774"/>
      <c r="CV9" s="775"/>
      <c r="CW9" s="773" t="s">
        <v>581</v>
      </c>
      <c r="CX9" s="774"/>
      <c r="CY9" s="774"/>
      <c r="CZ9" s="774"/>
      <c r="DA9" s="775"/>
      <c r="DB9" s="773" t="s">
        <v>581</v>
      </c>
      <c r="DC9" s="774"/>
      <c r="DD9" s="774"/>
      <c r="DE9" s="774"/>
      <c r="DF9" s="775"/>
      <c r="DG9" s="773" t="s">
        <v>581</v>
      </c>
      <c r="DH9" s="774"/>
      <c r="DI9" s="774"/>
      <c r="DJ9" s="774"/>
      <c r="DK9" s="775"/>
      <c r="DL9" s="773" t="s">
        <v>581</v>
      </c>
      <c r="DM9" s="774"/>
      <c r="DN9" s="774"/>
      <c r="DO9" s="774"/>
      <c r="DP9" s="775"/>
      <c r="DQ9" s="773" t="s">
        <v>581</v>
      </c>
      <c r="DR9" s="774"/>
      <c r="DS9" s="774"/>
      <c r="DT9" s="774"/>
      <c r="DU9" s="775"/>
      <c r="DV9" s="770"/>
      <c r="DW9" s="771"/>
      <c r="DX9" s="771"/>
      <c r="DY9" s="771"/>
      <c r="DZ9" s="776"/>
      <c r="EA9" s="225"/>
    </row>
    <row r="10" spans="1:131" s="226" customFormat="1" ht="26.25" customHeight="1" x14ac:dyDescent="0.2">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25"/>
    </row>
    <row r="11" spans="1:131" s="226" customFormat="1" ht="26.25" customHeight="1" x14ac:dyDescent="0.2">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25"/>
    </row>
    <row r="12" spans="1:131" s="226" customFormat="1" ht="26.25" customHeight="1" x14ac:dyDescent="0.2">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25"/>
    </row>
    <row r="13" spans="1:131" s="226" customFormat="1" ht="26.25" customHeight="1" x14ac:dyDescent="0.2">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x14ac:dyDescent="0.2">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x14ac:dyDescent="0.2">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x14ac:dyDescent="0.2">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x14ac:dyDescent="0.2">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x14ac:dyDescent="0.2">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x14ac:dyDescent="0.2">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x14ac:dyDescent="0.2">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x14ac:dyDescent="0.25">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x14ac:dyDescent="0.2">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392</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x14ac:dyDescent="0.25">
      <c r="A23" s="231" t="s">
        <v>393</v>
      </c>
      <c r="B23" s="786" t="s">
        <v>394</v>
      </c>
      <c r="C23" s="787"/>
      <c r="D23" s="787"/>
      <c r="E23" s="787"/>
      <c r="F23" s="787"/>
      <c r="G23" s="787"/>
      <c r="H23" s="787"/>
      <c r="I23" s="787"/>
      <c r="J23" s="787"/>
      <c r="K23" s="787"/>
      <c r="L23" s="787"/>
      <c r="M23" s="787"/>
      <c r="N23" s="787"/>
      <c r="O23" s="787"/>
      <c r="P23" s="788"/>
      <c r="Q23" s="789">
        <v>37609</v>
      </c>
      <c r="R23" s="790"/>
      <c r="S23" s="790"/>
      <c r="T23" s="790"/>
      <c r="U23" s="790"/>
      <c r="V23" s="790">
        <v>36441</v>
      </c>
      <c r="W23" s="790"/>
      <c r="X23" s="790"/>
      <c r="Y23" s="790"/>
      <c r="Z23" s="790"/>
      <c r="AA23" s="790">
        <v>1168</v>
      </c>
      <c r="AB23" s="790"/>
      <c r="AC23" s="790"/>
      <c r="AD23" s="790"/>
      <c r="AE23" s="791"/>
      <c r="AF23" s="792">
        <v>878</v>
      </c>
      <c r="AG23" s="790"/>
      <c r="AH23" s="790"/>
      <c r="AI23" s="790"/>
      <c r="AJ23" s="793"/>
      <c r="AK23" s="794"/>
      <c r="AL23" s="795"/>
      <c r="AM23" s="795"/>
      <c r="AN23" s="795"/>
      <c r="AO23" s="795"/>
      <c r="AP23" s="790"/>
      <c r="AQ23" s="790"/>
      <c r="AR23" s="790"/>
      <c r="AS23" s="790"/>
      <c r="AT23" s="790"/>
      <c r="AU23" s="806"/>
      <c r="AV23" s="806"/>
      <c r="AW23" s="806"/>
      <c r="AX23" s="806"/>
      <c r="AY23" s="807"/>
      <c r="AZ23" s="808" t="s">
        <v>137</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x14ac:dyDescent="0.2">
      <c r="A24" s="805" t="s">
        <v>395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x14ac:dyDescent="0.25">
      <c r="A25" s="722" t="s">
        <v>396</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x14ac:dyDescent="0.2">
      <c r="A26" s="724" t="s">
        <v>373</v>
      </c>
      <c r="B26" s="725"/>
      <c r="C26" s="725"/>
      <c r="D26" s="725"/>
      <c r="E26" s="725"/>
      <c r="F26" s="725"/>
      <c r="G26" s="725"/>
      <c r="H26" s="725"/>
      <c r="I26" s="725"/>
      <c r="J26" s="725"/>
      <c r="K26" s="725"/>
      <c r="L26" s="725"/>
      <c r="M26" s="725"/>
      <c r="N26" s="725"/>
      <c r="O26" s="725"/>
      <c r="P26" s="726"/>
      <c r="Q26" s="730" t="s">
        <v>397</v>
      </c>
      <c r="R26" s="731"/>
      <c r="S26" s="731"/>
      <c r="T26" s="731"/>
      <c r="U26" s="732"/>
      <c r="V26" s="730" t="s">
        <v>398</v>
      </c>
      <c r="W26" s="731"/>
      <c r="X26" s="731"/>
      <c r="Y26" s="731"/>
      <c r="Z26" s="732"/>
      <c r="AA26" s="730" t="s">
        <v>399</v>
      </c>
      <c r="AB26" s="731"/>
      <c r="AC26" s="731"/>
      <c r="AD26" s="731"/>
      <c r="AE26" s="731"/>
      <c r="AF26" s="811" t="s">
        <v>400</v>
      </c>
      <c r="AG26" s="812"/>
      <c r="AH26" s="812"/>
      <c r="AI26" s="812"/>
      <c r="AJ26" s="813"/>
      <c r="AK26" s="731" t="s">
        <v>401</v>
      </c>
      <c r="AL26" s="731"/>
      <c r="AM26" s="731"/>
      <c r="AN26" s="731"/>
      <c r="AO26" s="732"/>
      <c r="AP26" s="730" t="s">
        <v>402</v>
      </c>
      <c r="AQ26" s="731"/>
      <c r="AR26" s="731"/>
      <c r="AS26" s="731"/>
      <c r="AT26" s="732"/>
      <c r="AU26" s="730" t="s">
        <v>403</v>
      </c>
      <c r="AV26" s="731"/>
      <c r="AW26" s="731"/>
      <c r="AX26" s="731"/>
      <c r="AY26" s="732"/>
      <c r="AZ26" s="730" t="s">
        <v>404</v>
      </c>
      <c r="BA26" s="731"/>
      <c r="BB26" s="731"/>
      <c r="BC26" s="731"/>
      <c r="BD26" s="732"/>
      <c r="BE26" s="730" t="s">
        <v>380</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x14ac:dyDescent="0.25">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x14ac:dyDescent="0.2">
      <c r="A28" s="233">
        <v>1</v>
      </c>
      <c r="B28" s="746" t="s">
        <v>405</v>
      </c>
      <c r="C28" s="747"/>
      <c r="D28" s="747"/>
      <c r="E28" s="747"/>
      <c r="F28" s="747"/>
      <c r="G28" s="747"/>
      <c r="H28" s="747"/>
      <c r="I28" s="747"/>
      <c r="J28" s="747"/>
      <c r="K28" s="747"/>
      <c r="L28" s="747"/>
      <c r="M28" s="747"/>
      <c r="N28" s="747"/>
      <c r="O28" s="747"/>
      <c r="P28" s="748"/>
      <c r="Q28" s="819">
        <v>7774</v>
      </c>
      <c r="R28" s="820"/>
      <c r="S28" s="820"/>
      <c r="T28" s="820"/>
      <c r="U28" s="820"/>
      <c r="V28" s="820">
        <v>7771</v>
      </c>
      <c r="W28" s="820"/>
      <c r="X28" s="820"/>
      <c r="Y28" s="820"/>
      <c r="Z28" s="820"/>
      <c r="AA28" s="820">
        <v>3</v>
      </c>
      <c r="AB28" s="820"/>
      <c r="AC28" s="820"/>
      <c r="AD28" s="820"/>
      <c r="AE28" s="821"/>
      <c r="AF28" s="822">
        <v>3</v>
      </c>
      <c r="AG28" s="820"/>
      <c r="AH28" s="820"/>
      <c r="AI28" s="820"/>
      <c r="AJ28" s="823"/>
      <c r="AK28" s="824">
        <v>672</v>
      </c>
      <c r="AL28" s="825"/>
      <c r="AM28" s="825"/>
      <c r="AN28" s="825"/>
      <c r="AO28" s="825"/>
      <c r="AP28" s="825" t="s">
        <v>581</v>
      </c>
      <c r="AQ28" s="825"/>
      <c r="AR28" s="825"/>
      <c r="AS28" s="825"/>
      <c r="AT28" s="825"/>
      <c r="AU28" s="825" t="s">
        <v>581</v>
      </c>
      <c r="AV28" s="825"/>
      <c r="AW28" s="825"/>
      <c r="AX28" s="825"/>
      <c r="AY28" s="825"/>
      <c r="AZ28" s="826" t="s">
        <v>581</v>
      </c>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x14ac:dyDescent="0.2">
      <c r="A29" s="233">
        <v>2</v>
      </c>
      <c r="B29" s="777" t="s">
        <v>406</v>
      </c>
      <c r="C29" s="778"/>
      <c r="D29" s="778"/>
      <c r="E29" s="778"/>
      <c r="F29" s="778"/>
      <c r="G29" s="778"/>
      <c r="H29" s="778"/>
      <c r="I29" s="778"/>
      <c r="J29" s="778"/>
      <c r="K29" s="778"/>
      <c r="L29" s="778"/>
      <c r="M29" s="778"/>
      <c r="N29" s="778"/>
      <c r="O29" s="778"/>
      <c r="P29" s="779"/>
      <c r="Q29" s="780">
        <v>7170</v>
      </c>
      <c r="R29" s="781"/>
      <c r="S29" s="781"/>
      <c r="T29" s="781"/>
      <c r="U29" s="781"/>
      <c r="V29" s="781">
        <v>6735</v>
      </c>
      <c r="W29" s="781"/>
      <c r="X29" s="781"/>
      <c r="Y29" s="781"/>
      <c r="Z29" s="781"/>
      <c r="AA29" s="781">
        <v>435</v>
      </c>
      <c r="AB29" s="781"/>
      <c r="AC29" s="781"/>
      <c r="AD29" s="781"/>
      <c r="AE29" s="782"/>
      <c r="AF29" s="783">
        <v>435</v>
      </c>
      <c r="AG29" s="784"/>
      <c r="AH29" s="784"/>
      <c r="AI29" s="784"/>
      <c r="AJ29" s="785"/>
      <c r="AK29" s="831">
        <v>1052</v>
      </c>
      <c r="AL29" s="827"/>
      <c r="AM29" s="827"/>
      <c r="AN29" s="827"/>
      <c r="AO29" s="827"/>
      <c r="AP29" s="827" t="s">
        <v>581</v>
      </c>
      <c r="AQ29" s="827"/>
      <c r="AR29" s="827"/>
      <c r="AS29" s="827"/>
      <c r="AT29" s="827"/>
      <c r="AU29" s="827" t="s">
        <v>581</v>
      </c>
      <c r="AV29" s="827"/>
      <c r="AW29" s="827"/>
      <c r="AX29" s="827"/>
      <c r="AY29" s="827"/>
      <c r="AZ29" s="828" t="s">
        <v>581</v>
      </c>
      <c r="BA29" s="828"/>
      <c r="BB29" s="828"/>
      <c r="BC29" s="828"/>
      <c r="BD29" s="828"/>
      <c r="BE29" s="829"/>
      <c r="BF29" s="829"/>
      <c r="BG29" s="829"/>
      <c r="BH29" s="829"/>
      <c r="BI29" s="830"/>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x14ac:dyDescent="0.2">
      <c r="A30" s="233">
        <v>3</v>
      </c>
      <c r="B30" s="777" t="s">
        <v>407</v>
      </c>
      <c r="C30" s="778"/>
      <c r="D30" s="778"/>
      <c r="E30" s="778"/>
      <c r="F30" s="778"/>
      <c r="G30" s="778"/>
      <c r="H30" s="778"/>
      <c r="I30" s="778"/>
      <c r="J30" s="778"/>
      <c r="K30" s="778"/>
      <c r="L30" s="778"/>
      <c r="M30" s="778"/>
      <c r="N30" s="778"/>
      <c r="O30" s="778"/>
      <c r="P30" s="779"/>
      <c r="Q30" s="780">
        <v>887</v>
      </c>
      <c r="R30" s="781"/>
      <c r="S30" s="781"/>
      <c r="T30" s="781"/>
      <c r="U30" s="781"/>
      <c r="V30" s="781">
        <v>881</v>
      </c>
      <c r="W30" s="781"/>
      <c r="X30" s="781"/>
      <c r="Y30" s="781"/>
      <c r="Z30" s="781"/>
      <c r="AA30" s="781">
        <v>6</v>
      </c>
      <c r="AB30" s="781"/>
      <c r="AC30" s="781"/>
      <c r="AD30" s="781"/>
      <c r="AE30" s="782"/>
      <c r="AF30" s="783">
        <v>6</v>
      </c>
      <c r="AG30" s="784"/>
      <c r="AH30" s="784"/>
      <c r="AI30" s="784"/>
      <c r="AJ30" s="785"/>
      <c r="AK30" s="831">
        <v>271</v>
      </c>
      <c r="AL30" s="827"/>
      <c r="AM30" s="827"/>
      <c r="AN30" s="827"/>
      <c r="AO30" s="827"/>
      <c r="AP30" s="827" t="s">
        <v>581</v>
      </c>
      <c r="AQ30" s="827"/>
      <c r="AR30" s="827"/>
      <c r="AS30" s="827"/>
      <c r="AT30" s="827"/>
      <c r="AU30" s="827" t="s">
        <v>581</v>
      </c>
      <c r="AV30" s="827"/>
      <c r="AW30" s="827"/>
      <c r="AX30" s="827"/>
      <c r="AY30" s="827"/>
      <c r="AZ30" s="828" t="s">
        <v>581</v>
      </c>
      <c r="BA30" s="828"/>
      <c r="BB30" s="828"/>
      <c r="BC30" s="828"/>
      <c r="BD30" s="828"/>
      <c r="BE30" s="829"/>
      <c r="BF30" s="829"/>
      <c r="BG30" s="829"/>
      <c r="BH30" s="829"/>
      <c r="BI30" s="830"/>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x14ac:dyDescent="0.2">
      <c r="A31" s="233">
        <v>4</v>
      </c>
      <c r="B31" s="777" t="s">
        <v>408</v>
      </c>
      <c r="C31" s="778"/>
      <c r="D31" s="778"/>
      <c r="E31" s="778"/>
      <c r="F31" s="778"/>
      <c r="G31" s="778"/>
      <c r="H31" s="778"/>
      <c r="I31" s="778"/>
      <c r="J31" s="778"/>
      <c r="K31" s="778"/>
      <c r="L31" s="778"/>
      <c r="M31" s="778"/>
      <c r="N31" s="778"/>
      <c r="O31" s="778"/>
      <c r="P31" s="779"/>
      <c r="Q31" s="780">
        <v>1062</v>
      </c>
      <c r="R31" s="781"/>
      <c r="S31" s="781"/>
      <c r="T31" s="781"/>
      <c r="U31" s="781"/>
      <c r="V31" s="781">
        <v>1185</v>
      </c>
      <c r="W31" s="781"/>
      <c r="X31" s="781"/>
      <c r="Y31" s="781"/>
      <c r="Z31" s="781"/>
      <c r="AA31" s="781">
        <v>-123</v>
      </c>
      <c r="AB31" s="781"/>
      <c r="AC31" s="781"/>
      <c r="AD31" s="781"/>
      <c r="AE31" s="782"/>
      <c r="AF31" s="783">
        <v>386</v>
      </c>
      <c r="AG31" s="784"/>
      <c r="AH31" s="784"/>
      <c r="AI31" s="784"/>
      <c r="AJ31" s="785"/>
      <c r="AK31" s="831">
        <v>204</v>
      </c>
      <c r="AL31" s="827"/>
      <c r="AM31" s="827"/>
      <c r="AN31" s="827"/>
      <c r="AO31" s="827"/>
      <c r="AP31" s="827">
        <v>3269</v>
      </c>
      <c r="AQ31" s="827"/>
      <c r="AR31" s="827"/>
      <c r="AS31" s="827"/>
      <c r="AT31" s="827"/>
      <c r="AU31" s="827">
        <v>1501</v>
      </c>
      <c r="AV31" s="827"/>
      <c r="AW31" s="827"/>
      <c r="AX31" s="827"/>
      <c r="AY31" s="827"/>
      <c r="AZ31" s="828" t="s">
        <v>581</v>
      </c>
      <c r="BA31" s="828"/>
      <c r="BB31" s="828"/>
      <c r="BC31" s="828"/>
      <c r="BD31" s="828"/>
      <c r="BE31" s="829" t="s">
        <v>409</v>
      </c>
      <c r="BF31" s="829"/>
      <c r="BG31" s="829"/>
      <c r="BH31" s="829"/>
      <c r="BI31" s="830"/>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x14ac:dyDescent="0.2">
      <c r="A32" s="233">
        <v>5</v>
      </c>
      <c r="B32" s="777" t="s">
        <v>410</v>
      </c>
      <c r="C32" s="778"/>
      <c r="D32" s="778"/>
      <c r="E32" s="778"/>
      <c r="F32" s="778"/>
      <c r="G32" s="778"/>
      <c r="H32" s="778"/>
      <c r="I32" s="778"/>
      <c r="J32" s="778"/>
      <c r="K32" s="778"/>
      <c r="L32" s="778"/>
      <c r="M32" s="778"/>
      <c r="N32" s="778"/>
      <c r="O32" s="778"/>
      <c r="P32" s="779"/>
      <c r="Q32" s="780">
        <v>356</v>
      </c>
      <c r="R32" s="781"/>
      <c r="S32" s="781"/>
      <c r="T32" s="781"/>
      <c r="U32" s="781"/>
      <c r="V32" s="781">
        <v>466</v>
      </c>
      <c r="W32" s="781"/>
      <c r="X32" s="781"/>
      <c r="Y32" s="781"/>
      <c r="Z32" s="781"/>
      <c r="AA32" s="781">
        <v>-110</v>
      </c>
      <c r="AB32" s="781"/>
      <c r="AC32" s="781"/>
      <c r="AD32" s="781"/>
      <c r="AE32" s="782"/>
      <c r="AF32" s="783">
        <v>364</v>
      </c>
      <c r="AG32" s="784"/>
      <c r="AH32" s="784"/>
      <c r="AI32" s="784"/>
      <c r="AJ32" s="785"/>
      <c r="AK32" s="831">
        <v>92</v>
      </c>
      <c r="AL32" s="827"/>
      <c r="AM32" s="827"/>
      <c r="AN32" s="827"/>
      <c r="AO32" s="827"/>
      <c r="AP32" s="827">
        <v>51</v>
      </c>
      <c r="AQ32" s="827"/>
      <c r="AR32" s="827"/>
      <c r="AS32" s="827"/>
      <c r="AT32" s="827"/>
      <c r="AU32" s="827">
        <v>29</v>
      </c>
      <c r="AV32" s="827"/>
      <c r="AW32" s="827"/>
      <c r="AX32" s="827"/>
      <c r="AY32" s="827"/>
      <c r="AZ32" s="828" t="s">
        <v>581</v>
      </c>
      <c r="BA32" s="828"/>
      <c r="BB32" s="828"/>
      <c r="BC32" s="828"/>
      <c r="BD32" s="828"/>
      <c r="BE32" s="829" t="s">
        <v>411</v>
      </c>
      <c r="BF32" s="829"/>
      <c r="BG32" s="829"/>
      <c r="BH32" s="829"/>
      <c r="BI32" s="830"/>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x14ac:dyDescent="0.2">
      <c r="A33" s="233">
        <v>6</v>
      </c>
      <c r="B33" s="777" t="s">
        <v>412</v>
      </c>
      <c r="C33" s="778"/>
      <c r="D33" s="778"/>
      <c r="E33" s="778"/>
      <c r="F33" s="778"/>
      <c r="G33" s="778"/>
      <c r="H33" s="778"/>
      <c r="I33" s="778"/>
      <c r="J33" s="778"/>
      <c r="K33" s="778"/>
      <c r="L33" s="778"/>
      <c r="M33" s="778"/>
      <c r="N33" s="778"/>
      <c r="O33" s="778"/>
      <c r="P33" s="779"/>
      <c r="Q33" s="780">
        <v>1273</v>
      </c>
      <c r="R33" s="781"/>
      <c r="S33" s="781"/>
      <c r="T33" s="781"/>
      <c r="U33" s="781"/>
      <c r="V33" s="781">
        <v>1366</v>
      </c>
      <c r="W33" s="781"/>
      <c r="X33" s="781"/>
      <c r="Y33" s="781"/>
      <c r="Z33" s="781"/>
      <c r="AA33" s="781">
        <v>-93</v>
      </c>
      <c r="AB33" s="781"/>
      <c r="AC33" s="781"/>
      <c r="AD33" s="781"/>
      <c r="AE33" s="782"/>
      <c r="AF33" s="783">
        <v>364</v>
      </c>
      <c r="AG33" s="784"/>
      <c r="AH33" s="784"/>
      <c r="AI33" s="784"/>
      <c r="AJ33" s="785"/>
      <c r="AK33" s="831">
        <v>810</v>
      </c>
      <c r="AL33" s="827"/>
      <c r="AM33" s="827"/>
      <c r="AN33" s="827"/>
      <c r="AO33" s="827"/>
      <c r="AP33" s="827">
        <v>7951</v>
      </c>
      <c r="AQ33" s="827"/>
      <c r="AR33" s="827"/>
      <c r="AS33" s="827"/>
      <c r="AT33" s="827"/>
      <c r="AU33" s="827">
        <v>6928</v>
      </c>
      <c r="AV33" s="827"/>
      <c r="AW33" s="827"/>
      <c r="AX33" s="827"/>
      <c r="AY33" s="827"/>
      <c r="AZ33" s="828" t="s">
        <v>581</v>
      </c>
      <c r="BA33" s="828"/>
      <c r="BB33" s="828"/>
      <c r="BC33" s="828"/>
      <c r="BD33" s="828"/>
      <c r="BE33" s="829" t="s">
        <v>409</v>
      </c>
      <c r="BF33" s="829"/>
      <c r="BG33" s="829"/>
      <c r="BH33" s="829"/>
      <c r="BI33" s="830"/>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x14ac:dyDescent="0.2">
      <c r="A34" s="233">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x14ac:dyDescent="0.2">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x14ac:dyDescent="0.2">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x14ac:dyDescent="0.2">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x14ac:dyDescent="0.2">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x14ac:dyDescent="0.2">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x14ac:dyDescent="0.2">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x14ac:dyDescent="0.2">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x14ac:dyDescent="0.2">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x14ac:dyDescent="0.2">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x14ac:dyDescent="0.2">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x14ac:dyDescent="0.2">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x14ac:dyDescent="0.2">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x14ac:dyDescent="0.2">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x14ac:dyDescent="0.2">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x14ac:dyDescent="0.2">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x14ac:dyDescent="0.2">
      <c r="A50" s="229">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x14ac:dyDescent="0.2">
      <c r="A51" s="229">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x14ac:dyDescent="0.2">
      <c r="A52" s="229">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x14ac:dyDescent="0.2">
      <c r="A53" s="229">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x14ac:dyDescent="0.2">
      <c r="A54" s="229">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x14ac:dyDescent="0.2">
      <c r="A55" s="229">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x14ac:dyDescent="0.2">
      <c r="A56" s="229">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x14ac:dyDescent="0.2">
      <c r="A57" s="229">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x14ac:dyDescent="0.2">
      <c r="A58" s="229">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x14ac:dyDescent="0.2">
      <c r="A59" s="229">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x14ac:dyDescent="0.2">
      <c r="A60" s="229">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x14ac:dyDescent="0.25">
      <c r="A61" s="229">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x14ac:dyDescent="0.2">
      <c r="A62" s="229">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413</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x14ac:dyDescent="0.25">
      <c r="A63" s="231" t="s">
        <v>393</v>
      </c>
      <c r="B63" s="786" t="s">
        <v>414</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1558</v>
      </c>
      <c r="AG63" s="841"/>
      <c r="AH63" s="841"/>
      <c r="AI63" s="841"/>
      <c r="AJ63" s="842"/>
      <c r="AK63" s="843"/>
      <c r="AL63" s="838"/>
      <c r="AM63" s="838"/>
      <c r="AN63" s="838"/>
      <c r="AO63" s="838"/>
      <c r="AP63" s="841"/>
      <c r="AQ63" s="841"/>
      <c r="AR63" s="841"/>
      <c r="AS63" s="841"/>
      <c r="AT63" s="841"/>
      <c r="AU63" s="841"/>
      <c r="AV63" s="841"/>
      <c r="AW63" s="841"/>
      <c r="AX63" s="841"/>
      <c r="AY63" s="841"/>
      <c r="AZ63" s="845"/>
      <c r="BA63" s="845"/>
      <c r="BB63" s="845"/>
      <c r="BC63" s="845"/>
      <c r="BD63" s="845"/>
      <c r="BE63" s="846"/>
      <c r="BF63" s="846"/>
      <c r="BG63" s="846"/>
      <c r="BH63" s="846"/>
      <c r="BI63" s="847"/>
      <c r="BJ63" s="848" t="s">
        <v>415</v>
      </c>
      <c r="BK63" s="849"/>
      <c r="BL63" s="849"/>
      <c r="BM63" s="849"/>
      <c r="BN63" s="850"/>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x14ac:dyDescent="0.2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x14ac:dyDescent="0.2">
      <c r="A66" s="724" t="s">
        <v>417</v>
      </c>
      <c r="B66" s="725"/>
      <c r="C66" s="725"/>
      <c r="D66" s="725"/>
      <c r="E66" s="725"/>
      <c r="F66" s="725"/>
      <c r="G66" s="725"/>
      <c r="H66" s="725"/>
      <c r="I66" s="725"/>
      <c r="J66" s="725"/>
      <c r="K66" s="725"/>
      <c r="L66" s="725"/>
      <c r="M66" s="725"/>
      <c r="N66" s="725"/>
      <c r="O66" s="725"/>
      <c r="P66" s="726"/>
      <c r="Q66" s="730" t="s">
        <v>418</v>
      </c>
      <c r="R66" s="731"/>
      <c r="S66" s="731"/>
      <c r="T66" s="731"/>
      <c r="U66" s="732"/>
      <c r="V66" s="730" t="s">
        <v>419</v>
      </c>
      <c r="W66" s="731"/>
      <c r="X66" s="731"/>
      <c r="Y66" s="731"/>
      <c r="Z66" s="732"/>
      <c r="AA66" s="730" t="s">
        <v>420</v>
      </c>
      <c r="AB66" s="731"/>
      <c r="AC66" s="731"/>
      <c r="AD66" s="731"/>
      <c r="AE66" s="732"/>
      <c r="AF66" s="851" t="s">
        <v>421</v>
      </c>
      <c r="AG66" s="812"/>
      <c r="AH66" s="812"/>
      <c r="AI66" s="812"/>
      <c r="AJ66" s="852"/>
      <c r="AK66" s="730" t="s">
        <v>422</v>
      </c>
      <c r="AL66" s="725"/>
      <c r="AM66" s="725"/>
      <c r="AN66" s="725"/>
      <c r="AO66" s="726"/>
      <c r="AP66" s="730" t="s">
        <v>423</v>
      </c>
      <c r="AQ66" s="731"/>
      <c r="AR66" s="731"/>
      <c r="AS66" s="731"/>
      <c r="AT66" s="732"/>
      <c r="AU66" s="730" t="s">
        <v>424</v>
      </c>
      <c r="AV66" s="731"/>
      <c r="AW66" s="731"/>
      <c r="AX66" s="731"/>
      <c r="AY66" s="732"/>
      <c r="AZ66" s="730" t="s">
        <v>380</v>
      </c>
      <c r="BA66" s="731"/>
      <c r="BB66" s="731"/>
      <c r="BC66" s="731"/>
      <c r="BD66" s="737"/>
      <c r="BE66" s="232"/>
      <c r="BF66" s="232"/>
      <c r="BG66" s="232"/>
      <c r="BH66" s="232"/>
      <c r="BI66" s="232"/>
      <c r="BJ66" s="232"/>
      <c r="BK66" s="232"/>
      <c r="BL66" s="232"/>
      <c r="BM66" s="232"/>
      <c r="BN66" s="232"/>
      <c r="BO66" s="232"/>
      <c r="BP66" s="232"/>
      <c r="BQ66" s="229">
        <v>60</v>
      </c>
      <c r="BR66" s="234"/>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1"/>
    </row>
    <row r="67" spans="1:131" ht="26.25" customHeight="1" thickBot="1" x14ac:dyDescent="0.25">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1"/>
    </row>
    <row r="68" spans="1:131" ht="26.25" customHeight="1" thickTop="1" x14ac:dyDescent="0.2">
      <c r="A68" s="227">
        <v>1</v>
      </c>
      <c r="B68" s="866" t="s">
        <v>590</v>
      </c>
      <c r="C68" s="867"/>
      <c r="D68" s="867"/>
      <c r="E68" s="867"/>
      <c r="F68" s="867"/>
      <c r="G68" s="867"/>
      <c r="H68" s="867"/>
      <c r="I68" s="867"/>
      <c r="J68" s="867"/>
      <c r="K68" s="867"/>
      <c r="L68" s="867"/>
      <c r="M68" s="867"/>
      <c r="N68" s="867"/>
      <c r="O68" s="867"/>
      <c r="P68" s="868"/>
      <c r="Q68" s="869">
        <v>8355</v>
      </c>
      <c r="R68" s="863"/>
      <c r="S68" s="863"/>
      <c r="T68" s="863"/>
      <c r="U68" s="863"/>
      <c r="V68" s="863">
        <v>7209</v>
      </c>
      <c r="W68" s="863"/>
      <c r="X68" s="863"/>
      <c r="Y68" s="863"/>
      <c r="Z68" s="863"/>
      <c r="AA68" s="863">
        <v>1146</v>
      </c>
      <c r="AB68" s="863"/>
      <c r="AC68" s="863"/>
      <c r="AD68" s="863"/>
      <c r="AE68" s="863"/>
      <c r="AF68" s="863">
        <v>1146</v>
      </c>
      <c r="AG68" s="863"/>
      <c r="AH68" s="863"/>
      <c r="AI68" s="863"/>
      <c r="AJ68" s="863"/>
      <c r="AK68" s="863">
        <v>13</v>
      </c>
      <c r="AL68" s="863"/>
      <c r="AM68" s="863"/>
      <c r="AN68" s="863"/>
      <c r="AO68" s="863"/>
      <c r="AP68" s="863" t="s">
        <v>581</v>
      </c>
      <c r="AQ68" s="863"/>
      <c r="AR68" s="863"/>
      <c r="AS68" s="863"/>
      <c r="AT68" s="863"/>
      <c r="AU68" s="863" t="s">
        <v>581</v>
      </c>
      <c r="AV68" s="863"/>
      <c r="AW68" s="863"/>
      <c r="AX68" s="863"/>
      <c r="AY68" s="863"/>
      <c r="AZ68" s="864"/>
      <c r="BA68" s="864"/>
      <c r="BB68" s="864"/>
      <c r="BC68" s="864"/>
      <c r="BD68" s="865"/>
      <c r="BE68" s="232"/>
      <c r="BF68" s="232"/>
      <c r="BG68" s="232"/>
      <c r="BH68" s="232"/>
      <c r="BI68" s="232"/>
      <c r="BJ68" s="232"/>
      <c r="BK68" s="232"/>
      <c r="BL68" s="232"/>
      <c r="BM68" s="232"/>
      <c r="BN68" s="232"/>
      <c r="BO68" s="232"/>
      <c r="BP68" s="232"/>
      <c r="BQ68" s="229">
        <v>62</v>
      </c>
      <c r="BR68" s="234"/>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1"/>
    </row>
    <row r="69" spans="1:131" ht="26.25" customHeight="1" x14ac:dyDescent="0.2">
      <c r="A69" s="229">
        <v>2</v>
      </c>
      <c r="B69" s="870" t="s">
        <v>591</v>
      </c>
      <c r="C69" s="871"/>
      <c r="D69" s="871"/>
      <c r="E69" s="871"/>
      <c r="F69" s="871"/>
      <c r="G69" s="871"/>
      <c r="H69" s="871"/>
      <c r="I69" s="871"/>
      <c r="J69" s="871"/>
      <c r="K69" s="871"/>
      <c r="L69" s="871"/>
      <c r="M69" s="871"/>
      <c r="N69" s="871"/>
      <c r="O69" s="871"/>
      <c r="P69" s="872"/>
      <c r="Q69" s="873">
        <v>2837</v>
      </c>
      <c r="R69" s="827"/>
      <c r="S69" s="827"/>
      <c r="T69" s="827"/>
      <c r="U69" s="827"/>
      <c r="V69" s="827">
        <v>2837</v>
      </c>
      <c r="W69" s="827"/>
      <c r="X69" s="827"/>
      <c r="Y69" s="827"/>
      <c r="Z69" s="827"/>
      <c r="AA69" s="827">
        <v>-1</v>
      </c>
      <c r="AB69" s="827"/>
      <c r="AC69" s="827"/>
      <c r="AD69" s="827"/>
      <c r="AE69" s="827"/>
      <c r="AF69" s="827">
        <v>254</v>
      </c>
      <c r="AG69" s="827"/>
      <c r="AH69" s="827"/>
      <c r="AI69" s="827"/>
      <c r="AJ69" s="827"/>
      <c r="AK69" s="827">
        <v>0</v>
      </c>
      <c r="AL69" s="827"/>
      <c r="AM69" s="827"/>
      <c r="AN69" s="827"/>
      <c r="AO69" s="827"/>
      <c r="AP69" s="827">
        <v>2170</v>
      </c>
      <c r="AQ69" s="827"/>
      <c r="AR69" s="827"/>
      <c r="AS69" s="827"/>
      <c r="AT69" s="827"/>
      <c r="AU69" s="827" t="s">
        <v>581</v>
      </c>
      <c r="AV69" s="827"/>
      <c r="AW69" s="827"/>
      <c r="AX69" s="827"/>
      <c r="AY69" s="827"/>
      <c r="AZ69" s="829"/>
      <c r="BA69" s="829"/>
      <c r="BB69" s="829"/>
      <c r="BC69" s="829"/>
      <c r="BD69" s="830"/>
      <c r="BE69" s="232"/>
      <c r="BF69" s="232"/>
      <c r="BG69" s="232"/>
      <c r="BH69" s="232"/>
      <c r="BI69" s="232"/>
      <c r="BJ69" s="232"/>
      <c r="BK69" s="232"/>
      <c r="BL69" s="232"/>
      <c r="BM69" s="232"/>
      <c r="BN69" s="232"/>
      <c r="BO69" s="232"/>
      <c r="BP69" s="232"/>
      <c r="BQ69" s="229">
        <v>63</v>
      </c>
      <c r="BR69" s="234"/>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1"/>
    </row>
    <row r="70" spans="1:131" ht="26.25" customHeight="1" x14ac:dyDescent="0.2">
      <c r="A70" s="229">
        <v>3</v>
      </c>
      <c r="B70" s="870" t="s">
        <v>592</v>
      </c>
      <c r="C70" s="871"/>
      <c r="D70" s="871"/>
      <c r="E70" s="871"/>
      <c r="F70" s="871"/>
      <c r="G70" s="871"/>
      <c r="H70" s="871"/>
      <c r="I70" s="871"/>
      <c r="J70" s="871"/>
      <c r="K70" s="871"/>
      <c r="L70" s="871"/>
      <c r="M70" s="871"/>
      <c r="N70" s="871"/>
      <c r="O70" s="871"/>
      <c r="P70" s="872"/>
      <c r="Q70" s="873">
        <v>4712</v>
      </c>
      <c r="R70" s="827"/>
      <c r="S70" s="827"/>
      <c r="T70" s="827"/>
      <c r="U70" s="827"/>
      <c r="V70" s="827">
        <v>4404</v>
      </c>
      <c r="W70" s="827"/>
      <c r="X70" s="827"/>
      <c r="Y70" s="827"/>
      <c r="Z70" s="827"/>
      <c r="AA70" s="827">
        <v>308</v>
      </c>
      <c r="AB70" s="827"/>
      <c r="AC70" s="827"/>
      <c r="AD70" s="827"/>
      <c r="AE70" s="827"/>
      <c r="AF70" s="827">
        <v>170</v>
      </c>
      <c r="AG70" s="827"/>
      <c r="AH70" s="827"/>
      <c r="AI70" s="827"/>
      <c r="AJ70" s="827"/>
      <c r="AK70" s="827" t="s">
        <v>581</v>
      </c>
      <c r="AL70" s="827"/>
      <c r="AM70" s="827"/>
      <c r="AN70" s="827"/>
      <c r="AO70" s="827"/>
      <c r="AP70" s="827">
        <v>5549</v>
      </c>
      <c r="AQ70" s="827"/>
      <c r="AR70" s="827"/>
      <c r="AS70" s="827"/>
      <c r="AT70" s="827"/>
      <c r="AU70" s="827">
        <v>1746</v>
      </c>
      <c r="AV70" s="827"/>
      <c r="AW70" s="827"/>
      <c r="AX70" s="827"/>
      <c r="AY70" s="827"/>
      <c r="AZ70" s="829"/>
      <c r="BA70" s="829"/>
      <c r="BB70" s="829"/>
      <c r="BC70" s="829"/>
      <c r="BD70" s="830"/>
      <c r="BE70" s="232"/>
      <c r="BF70" s="232"/>
      <c r="BG70" s="232"/>
      <c r="BH70" s="232"/>
      <c r="BI70" s="232"/>
      <c r="BJ70" s="232"/>
      <c r="BK70" s="232"/>
      <c r="BL70" s="232"/>
      <c r="BM70" s="232"/>
      <c r="BN70" s="232"/>
      <c r="BO70" s="232"/>
      <c r="BP70" s="232"/>
      <c r="BQ70" s="229">
        <v>64</v>
      </c>
      <c r="BR70" s="234"/>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1"/>
    </row>
    <row r="71" spans="1:131" ht="26.25" customHeight="1" x14ac:dyDescent="0.2">
      <c r="A71" s="229">
        <v>4</v>
      </c>
      <c r="B71" s="870" t="s">
        <v>593</v>
      </c>
      <c r="C71" s="871"/>
      <c r="D71" s="871"/>
      <c r="E71" s="871"/>
      <c r="F71" s="871"/>
      <c r="G71" s="871"/>
      <c r="H71" s="871"/>
      <c r="I71" s="871"/>
      <c r="J71" s="871"/>
      <c r="K71" s="871"/>
      <c r="L71" s="871"/>
      <c r="M71" s="871"/>
      <c r="N71" s="871"/>
      <c r="O71" s="871"/>
      <c r="P71" s="872"/>
      <c r="Q71" s="873">
        <v>7</v>
      </c>
      <c r="R71" s="827"/>
      <c r="S71" s="827"/>
      <c r="T71" s="827"/>
      <c r="U71" s="827"/>
      <c r="V71" s="827">
        <v>6</v>
      </c>
      <c r="W71" s="827"/>
      <c r="X71" s="827"/>
      <c r="Y71" s="827"/>
      <c r="Z71" s="827"/>
      <c r="AA71" s="827">
        <v>1</v>
      </c>
      <c r="AB71" s="827"/>
      <c r="AC71" s="827"/>
      <c r="AD71" s="827"/>
      <c r="AE71" s="827"/>
      <c r="AF71" s="827">
        <v>1</v>
      </c>
      <c r="AG71" s="827"/>
      <c r="AH71" s="827"/>
      <c r="AI71" s="827"/>
      <c r="AJ71" s="827"/>
      <c r="AK71" s="827" t="s">
        <v>581</v>
      </c>
      <c r="AL71" s="827"/>
      <c r="AM71" s="827"/>
      <c r="AN71" s="827"/>
      <c r="AO71" s="827"/>
      <c r="AP71" s="827" t="s">
        <v>581</v>
      </c>
      <c r="AQ71" s="827"/>
      <c r="AR71" s="827"/>
      <c r="AS71" s="827"/>
      <c r="AT71" s="827"/>
      <c r="AU71" s="827" t="s">
        <v>581</v>
      </c>
      <c r="AV71" s="827"/>
      <c r="AW71" s="827"/>
      <c r="AX71" s="827"/>
      <c r="AY71" s="827"/>
      <c r="AZ71" s="829"/>
      <c r="BA71" s="829"/>
      <c r="BB71" s="829"/>
      <c r="BC71" s="829"/>
      <c r="BD71" s="830"/>
      <c r="BE71" s="232"/>
      <c r="BF71" s="232"/>
      <c r="BG71" s="232"/>
      <c r="BH71" s="232"/>
      <c r="BI71" s="232"/>
      <c r="BJ71" s="232"/>
      <c r="BK71" s="232"/>
      <c r="BL71" s="232"/>
      <c r="BM71" s="232"/>
      <c r="BN71" s="232"/>
      <c r="BO71" s="232"/>
      <c r="BP71" s="232"/>
      <c r="BQ71" s="229">
        <v>65</v>
      </c>
      <c r="BR71" s="234"/>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1"/>
    </row>
    <row r="72" spans="1:131" ht="26.25" customHeight="1" x14ac:dyDescent="0.2">
      <c r="A72" s="229">
        <v>5</v>
      </c>
      <c r="B72" s="870" t="s">
        <v>594</v>
      </c>
      <c r="C72" s="871"/>
      <c r="D72" s="871"/>
      <c r="E72" s="871"/>
      <c r="F72" s="871"/>
      <c r="G72" s="871"/>
      <c r="H72" s="871"/>
      <c r="I72" s="871"/>
      <c r="J72" s="871"/>
      <c r="K72" s="871"/>
      <c r="L72" s="871"/>
      <c r="M72" s="871"/>
      <c r="N72" s="871"/>
      <c r="O72" s="871"/>
      <c r="P72" s="872"/>
      <c r="Q72" s="873">
        <v>258</v>
      </c>
      <c r="R72" s="827"/>
      <c r="S72" s="827"/>
      <c r="T72" s="827"/>
      <c r="U72" s="827"/>
      <c r="V72" s="827">
        <v>247</v>
      </c>
      <c r="W72" s="827"/>
      <c r="X72" s="827"/>
      <c r="Y72" s="827"/>
      <c r="Z72" s="827"/>
      <c r="AA72" s="827">
        <v>11</v>
      </c>
      <c r="AB72" s="827"/>
      <c r="AC72" s="827"/>
      <c r="AD72" s="827"/>
      <c r="AE72" s="827"/>
      <c r="AF72" s="827">
        <v>11</v>
      </c>
      <c r="AG72" s="827"/>
      <c r="AH72" s="827"/>
      <c r="AI72" s="827"/>
      <c r="AJ72" s="827"/>
      <c r="AK72" s="827" t="s">
        <v>581</v>
      </c>
      <c r="AL72" s="827"/>
      <c r="AM72" s="827"/>
      <c r="AN72" s="827"/>
      <c r="AO72" s="827"/>
      <c r="AP72" s="827" t="s">
        <v>581</v>
      </c>
      <c r="AQ72" s="827"/>
      <c r="AR72" s="827"/>
      <c r="AS72" s="827"/>
      <c r="AT72" s="827"/>
      <c r="AU72" s="827" t="s">
        <v>581</v>
      </c>
      <c r="AV72" s="827"/>
      <c r="AW72" s="827"/>
      <c r="AX72" s="827"/>
      <c r="AY72" s="827"/>
      <c r="AZ72" s="829"/>
      <c r="BA72" s="829"/>
      <c r="BB72" s="829"/>
      <c r="BC72" s="829"/>
      <c r="BD72" s="830"/>
      <c r="BE72" s="232"/>
      <c r="BF72" s="232"/>
      <c r="BG72" s="232"/>
      <c r="BH72" s="232"/>
      <c r="BI72" s="232"/>
      <c r="BJ72" s="232"/>
      <c r="BK72" s="232"/>
      <c r="BL72" s="232"/>
      <c r="BM72" s="232"/>
      <c r="BN72" s="232"/>
      <c r="BO72" s="232"/>
      <c r="BP72" s="232"/>
      <c r="BQ72" s="229">
        <v>66</v>
      </c>
      <c r="BR72" s="234"/>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1"/>
    </row>
    <row r="73" spans="1:131" ht="26.25" customHeight="1" x14ac:dyDescent="0.2">
      <c r="A73" s="229">
        <v>6</v>
      </c>
      <c r="B73" s="870" t="s">
        <v>595</v>
      </c>
      <c r="C73" s="871"/>
      <c r="D73" s="871"/>
      <c r="E73" s="871"/>
      <c r="F73" s="871"/>
      <c r="G73" s="871"/>
      <c r="H73" s="871"/>
      <c r="I73" s="871"/>
      <c r="J73" s="871"/>
      <c r="K73" s="871"/>
      <c r="L73" s="871"/>
      <c r="M73" s="871"/>
      <c r="N73" s="871"/>
      <c r="O73" s="871"/>
      <c r="P73" s="872"/>
      <c r="Q73" s="873">
        <v>300630</v>
      </c>
      <c r="R73" s="827"/>
      <c r="S73" s="827"/>
      <c r="T73" s="827"/>
      <c r="U73" s="827"/>
      <c r="V73" s="827">
        <v>289232</v>
      </c>
      <c r="W73" s="827"/>
      <c r="X73" s="827"/>
      <c r="Y73" s="827"/>
      <c r="Z73" s="827"/>
      <c r="AA73" s="827">
        <v>11398</v>
      </c>
      <c r="AB73" s="827"/>
      <c r="AC73" s="827"/>
      <c r="AD73" s="827"/>
      <c r="AE73" s="827"/>
      <c r="AF73" s="827">
        <v>6149</v>
      </c>
      <c r="AG73" s="827"/>
      <c r="AH73" s="827"/>
      <c r="AI73" s="827"/>
      <c r="AJ73" s="827"/>
      <c r="AK73" s="827" t="s">
        <v>581</v>
      </c>
      <c r="AL73" s="827"/>
      <c r="AM73" s="827"/>
      <c r="AN73" s="827"/>
      <c r="AO73" s="827"/>
      <c r="AP73" s="827" t="s">
        <v>581</v>
      </c>
      <c r="AQ73" s="827"/>
      <c r="AR73" s="827"/>
      <c r="AS73" s="827"/>
      <c r="AT73" s="827"/>
      <c r="AU73" s="827" t="s">
        <v>581</v>
      </c>
      <c r="AV73" s="827"/>
      <c r="AW73" s="827"/>
      <c r="AX73" s="827"/>
      <c r="AY73" s="827"/>
      <c r="AZ73" s="829"/>
      <c r="BA73" s="829"/>
      <c r="BB73" s="829"/>
      <c r="BC73" s="829"/>
      <c r="BD73" s="830"/>
      <c r="BE73" s="232"/>
      <c r="BF73" s="232"/>
      <c r="BG73" s="232"/>
      <c r="BH73" s="232"/>
      <c r="BI73" s="232"/>
      <c r="BJ73" s="232"/>
      <c r="BK73" s="232"/>
      <c r="BL73" s="232"/>
      <c r="BM73" s="232"/>
      <c r="BN73" s="232"/>
      <c r="BO73" s="232"/>
      <c r="BP73" s="232"/>
      <c r="BQ73" s="229">
        <v>67</v>
      </c>
      <c r="BR73" s="234"/>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1"/>
    </row>
    <row r="74" spans="1:131" ht="26.25" customHeight="1" x14ac:dyDescent="0.2">
      <c r="A74" s="229">
        <v>7</v>
      </c>
      <c r="B74" s="870"/>
      <c r="C74" s="871"/>
      <c r="D74" s="871"/>
      <c r="E74" s="871"/>
      <c r="F74" s="871"/>
      <c r="G74" s="871"/>
      <c r="H74" s="871"/>
      <c r="I74" s="871"/>
      <c r="J74" s="871"/>
      <c r="K74" s="871"/>
      <c r="L74" s="871"/>
      <c r="M74" s="871"/>
      <c r="N74" s="871"/>
      <c r="O74" s="871"/>
      <c r="P74" s="872"/>
      <c r="Q74" s="873"/>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29"/>
      <c r="BA74" s="829"/>
      <c r="BB74" s="829"/>
      <c r="BC74" s="829"/>
      <c r="BD74" s="830"/>
      <c r="BE74" s="232"/>
      <c r="BF74" s="232"/>
      <c r="BG74" s="232"/>
      <c r="BH74" s="232"/>
      <c r="BI74" s="232"/>
      <c r="BJ74" s="232"/>
      <c r="BK74" s="232"/>
      <c r="BL74" s="232"/>
      <c r="BM74" s="232"/>
      <c r="BN74" s="232"/>
      <c r="BO74" s="232"/>
      <c r="BP74" s="232"/>
      <c r="BQ74" s="229">
        <v>68</v>
      </c>
      <c r="BR74" s="234"/>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1"/>
    </row>
    <row r="75" spans="1:131" ht="26.25" customHeight="1" x14ac:dyDescent="0.2">
      <c r="A75" s="229">
        <v>8</v>
      </c>
      <c r="B75" s="870"/>
      <c r="C75" s="871"/>
      <c r="D75" s="871"/>
      <c r="E75" s="871"/>
      <c r="F75" s="871"/>
      <c r="G75" s="871"/>
      <c r="H75" s="871"/>
      <c r="I75" s="871"/>
      <c r="J75" s="871"/>
      <c r="K75" s="871"/>
      <c r="L75" s="871"/>
      <c r="M75" s="871"/>
      <c r="N75" s="871"/>
      <c r="O75" s="871"/>
      <c r="P75" s="872"/>
      <c r="Q75" s="874"/>
      <c r="R75" s="875"/>
      <c r="S75" s="875"/>
      <c r="T75" s="875"/>
      <c r="U75" s="831"/>
      <c r="V75" s="876"/>
      <c r="W75" s="875"/>
      <c r="X75" s="875"/>
      <c r="Y75" s="875"/>
      <c r="Z75" s="831"/>
      <c r="AA75" s="876"/>
      <c r="AB75" s="875"/>
      <c r="AC75" s="875"/>
      <c r="AD75" s="875"/>
      <c r="AE75" s="831"/>
      <c r="AF75" s="876"/>
      <c r="AG75" s="875"/>
      <c r="AH75" s="875"/>
      <c r="AI75" s="875"/>
      <c r="AJ75" s="831"/>
      <c r="AK75" s="876"/>
      <c r="AL75" s="875"/>
      <c r="AM75" s="875"/>
      <c r="AN75" s="875"/>
      <c r="AO75" s="831"/>
      <c r="AP75" s="876"/>
      <c r="AQ75" s="875"/>
      <c r="AR75" s="875"/>
      <c r="AS75" s="875"/>
      <c r="AT75" s="831"/>
      <c r="AU75" s="876"/>
      <c r="AV75" s="875"/>
      <c r="AW75" s="875"/>
      <c r="AX75" s="875"/>
      <c r="AY75" s="831"/>
      <c r="AZ75" s="829"/>
      <c r="BA75" s="829"/>
      <c r="BB75" s="829"/>
      <c r="BC75" s="829"/>
      <c r="BD75" s="830"/>
      <c r="BE75" s="232"/>
      <c r="BF75" s="232"/>
      <c r="BG75" s="232"/>
      <c r="BH75" s="232"/>
      <c r="BI75" s="232"/>
      <c r="BJ75" s="232"/>
      <c r="BK75" s="232"/>
      <c r="BL75" s="232"/>
      <c r="BM75" s="232"/>
      <c r="BN75" s="232"/>
      <c r="BO75" s="232"/>
      <c r="BP75" s="232"/>
      <c r="BQ75" s="229">
        <v>69</v>
      </c>
      <c r="BR75" s="234"/>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1"/>
    </row>
    <row r="76" spans="1:131" ht="26.25" customHeight="1" x14ac:dyDescent="0.2">
      <c r="A76" s="229">
        <v>9</v>
      </c>
      <c r="B76" s="870"/>
      <c r="C76" s="871"/>
      <c r="D76" s="871"/>
      <c r="E76" s="871"/>
      <c r="F76" s="871"/>
      <c r="G76" s="871"/>
      <c r="H76" s="871"/>
      <c r="I76" s="871"/>
      <c r="J76" s="871"/>
      <c r="K76" s="871"/>
      <c r="L76" s="871"/>
      <c r="M76" s="871"/>
      <c r="N76" s="871"/>
      <c r="O76" s="871"/>
      <c r="P76" s="872"/>
      <c r="Q76" s="874"/>
      <c r="R76" s="875"/>
      <c r="S76" s="875"/>
      <c r="T76" s="875"/>
      <c r="U76" s="831"/>
      <c r="V76" s="876"/>
      <c r="W76" s="875"/>
      <c r="X76" s="875"/>
      <c r="Y76" s="875"/>
      <c r="Z76" s="831"/>
      <c r="AA76" s="876"/>
      <c r="AB76" s="875"/>
      <c r="AC76" s="875"/>
      <c r="AD76" s="875"/>
      <c r="AE76" s="831"/>
      <c r="AF76" s="876"/>
      <c r="AG76" s="875"/>
      <c r="AH76" s="875"/>
      <c r="AI76" s="875"/>
      <c r="AJ76" s="831"/>
      <c r="AK76" s="876"/>
      <c r="AL76" s="875"/>
      <c r="AM76" s="875"/>
      <c r="AN76" s="875"/>
      <c r="AO76" s="831"/>
      <c r="AP76" s="876"/>
      <c r="AQ76" s="875"/>
      <c r="AR76" s="875"/>
      <c r="AS76" s="875"/>
      <c r="AT76" s="831"/>
      <c r="AU76" s="876"/>
      <c r="AV76" s="875"/>
      <c r="AW76" s="875"/>
      <c r="AX76" s="875"/>
      <c r="AY76" s="831"/>
      <c r="AZ76" s="829"/>
      <c r="BA76" s="829"/>
      <c r="BB76" s="829"/>
      <c r="BC76" s="829"/>
      <c r="BD76" s="830"/>
      <c r="BE76" s="232"/>
      <c r="BF76" s="232"/>
      <c r="BG76" s="232"/>
      <c r="BH76" s="232"/>
      <c r="BI76" s="232"/>
      <c r="BJ76" s="232"/>
      <c r="BK76" s="232"/>
      <c r="BL76" s="232"/>
      <c r="BM76" s="232"/>
      <c r="BN76" s="232"/>
      <c r="BO76" s="232"/>
      <c r="BP76" s="232"/>
      <c r="BQ76" s="229">
        <v>70</v>
      </c>
      <c r="BR76" s="234"/>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1"/>
    </row>
    <row r="77" spans="1:131" ht="26.25" customHeight="1" x14ac:dyDescent="0.2">
      <c r="A77" s="229">
        <v>10</v>
      </c>
      <c r="B77" s="870"/>
      <c r="C77" s="871"/>
      <c r="D77" s="871"/>
      <c r="E77" s="871"/>
      <c r="F77" s="871"/>
      <c r="G77" s="871"/>
      <c r="H77" s="871"/>
      <c r="I77" s="871"/>
      <c r="J77" s="871"/>
      <c r="K77" s="871"/>
      <c r="L77" s="871"/>
      <c r="M77" s="871"/>
      <c r="N77" s="871"/>
      <c r="O77" s="871"/>
      <c r="P77" s="872"/>
      <c r="Q77" s="874"/>
      <c r="R77" s="875"/>
      <c r="S77" s="875"/>
      <c r="T77" s="875"/>
      <c r="U77" s="831"/>
      <c r="V77" s="876"/>
      <c r="W77" s="875"/>
      <c r="X77" s="875"/>
      <c r="Y77" s="875"/>
      <c r="Z77" s="831"/>
      <c r="AA77" s="876"/>
      <c r="AB77" s="875"/>
      <c r="AC77" s="875"/>
      <c r="AD77" s="875"/>
      <c r="AE77" s="831"/>
      <c r="AF77" s="876"/>
      <c r="AG77" s="875"/>
      <c r="AH77" s="875"/>
      <c r="AI77" s="875"/>
      <c r="AJ77" s="831"/>
      <c r="AK77" s="876"/>
      <c r="AL77" s="875"/>
      <c r="AM77" s="875"/>
      <c r="AN77" s="875"/>
      <c r="AO77" s="831"/>
      <c r="AP77" s="876"/>
      <c r="AQ77" s="875"/>
      <c r="AR77" s="875"/>
      <c r="AS77" s="875"/>
      <c r="AT77" s="831"/>
      <c r="AU77" s="876"/>
      <c r="AV77" s="875"/>
      <c r="AW77" s="875"/>
      <c r="AX77" s="875"/>
      <c r="AY77" s="831"/>
      <c r="AZ77" s="829"/>
      <c r="BA77" s="829"/>
      <c r="BB77" s="829"/>
      <c r="BC77" s="829"/>
      <c r="BD77" s="830"/>
      <c r="BE77" s="232"/>
      <c r="BF77" s="232"/>
      <c r="BG77" s="232"/>
      <c r="BH77" s="232"/>
      <c r="BI77" s="232"/>
      <c r="BJ77" s="232"/>
      <c r="BK77" s="232"/>
      <c r="BL77" s="232"/>
      <c r="BM77" s="232"/>
      <c r="BN77" s="232"/>
      <c r="BO77" s="232"/>
      <c r="BP77" s="232"/>
      <c r="BQ77" s="229">
        <v>71</v>
      </c>
      <c r="BR77" s="234"/>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1"/>
    </row>
    <row r="78" spans="1:131" ht="26.25" customHeight="1" x14ac:dyDescent="0.2">
      <c r="A78" s="229">
        <v>11</v>
      </c>
      <c r="B78" s="870"/>
      <c r="C78" s="871"/>
      <c r="D78" s="871"/>
      <c r="E78" s="871"/>
      <c r="F78" s="871"/>
      <c r="G78" s="871"/>
      <c r="H78" s="871"/>
      <c r="I78" s="871"/>
      <c r="J78" s="871"/>
      <c r="K78" s="871"/>
      <c r="L78" s="871"/>
      <c r="M78" s="871"/>
      <c r="N78" s="871"/>
      <c r="O78" s="871"/>
      <c r="P78" s="872"/>
      <c r="Q78" s="873"/>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9"/>
      <c r="BA78" s="829"/>
      <c r="BB78" s="829"/>
      <c r="BC78" s="829"/>
      <c r="BD78" s="830"/>
      <c r="BE78" s="232"/>
      <c r="BF78" s="232"/>
      <c r="BG78" s="232"/>
      <c r="BH78" s="232"/>
      <c r="BI78" s="232"/>
      <c r="BJ78" s="221"/>
      <c r="BK78" s="221"/>
      <c r="BL78" s="221"/>
      <c r="BM78" s="221"/>
      <c r="BN78" s="221"/>
      <c r="BO78" s="232"/>
      <c r="BP78" s="232"/>
      <c r="BQ78" s="229">
        <v>72</v>
      </c>
      <c r="BR78" s="234"/>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1"/>
    </row>
    <row r="79" spans="1:131" ht="26.25" customHeight="1" x14ac:dyDescent="0.2">
      <c r="A79" s="229">
        <v>12</v>
      </c>
      <c r="B79" s="870"/>
      <c r="C79" s="871"/>
      <c r="D79" s="871"/>
      <c r="E79" s="871"/>
      <c r="F79" s="871"/>
      <c r="G79" s="871"/>
      <c r="H79" s="871"/>
      <c r="I79" s="871"/>
      <c r="J79" s="871"/>
      <c r="K79" s="871"/>
      <c r="L79" s="871"/>
      <c r="M79" s="871"/>
      <c r="N79" s="871"/>
      <c r="O79" s="871"/>
      <c r="P79" s="872"/>
      <c r="Q79" s="873"/>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9"/>
      <c r="BA79" s="829"/>
      <c r="BB79" s="829"/>
      <c r="BC79" s="829"/>
      <c r="BD79" s="830"/>
      <c r="BE79" s="232"/>
      <c r="BF79" s="232"/>
      <c r="BG79" s="232"/>
      <c r="BH79" s="232"/>
      <c r="BI79" s="232"/>
      <c r="BJ79" s="221"/>
      <c r="BK79" s="221"/>
      <c r="BL79" s="221"/>
      <c r="BM79" s="221"/>
      <c r="BN79" s="221"/>
      <c r="BO79" s="232"/>
      <c r="BP79" s="232"/>
      <c r="BQ79" s="229">
        <v>73</v>
      </c>
      <c r="BR79" s="234"/>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1"/>
    </row>
    <row r="80" spans="1:131" ht="26.25" customHeight="1" x14ac:dyDescent="0.2">
      <c r="A80" s="229">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32"/>
      <c r="BF80" s="232"/>
      <c r="BG80" s="232"/>
      <c r="BH80" s="232"/>
      <c r="BI80" s="232"/>
      <c r="BJ80" s="232"/>
      <c r="BK80" s="232"/>
      <c r="BL80" s="232"/>
      <c r="BM80" s="232"/>
      <c r="BN80" s="232"/>
      <c r="BO80" s="232"/>
      <c r="BP80" s="232"/>
      <c r="BQ80" s="229">
        <v>74</v>
      </c>
      <c r="BR80" s="234"/>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1"/>
    </row>
    <row r="81" spans="1:131" ht="26.25" customHeight="1" x14ac:dyDescent="0.2">
      <c r="A81" s="229">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32"/>
      <c r="BF81" s="232"/>
      <c r="BG81" s="232"/>
      <c r="BH81" s="232"/>
      <c r="BI81" s="232"/>
      <c r="BJ81" s="232"/>
      <c r="BK81" s="232"/>
      <c r="BL81" s="232"/>
      <c r="BM81" s="232"/>
      <c r="BN81" s="232"/>
      <c r="BO81" s="232"/>
      <c r="BP81" s="232"/>
      <c r="BQ81" s="229">
        <v>75</v>
      </c>
      <c r="BR81" s="234"/>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1"/>
    </row>
    <row r="82" spans="1:131" ht="26.25" customHeight="1" x14ac:dyDescent="0.2">
      <c r="A82" s="229">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32"/>
      <c r="BF82" s="232"/>
      <c r="BG82" s="232"/>
      <c r="BH82" s="232"/>
      <c r="BI82" s="232"/>
      <c r="BJ82" s="232"/>
      <c r="BK82" s="232"/>
      <c r="BL82" s="232"/>
      <c r="BM82" s="232"/>
      <c r="BN82" s="232"/>
      <c r="BO82" s="232"/>
      <c r="BP82" s="232"/>
      <c r="BQ82" s="229">
        <v>76</v>
      </c>
      <c r="BR82" s="234"/>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1"/>
    </row>
    <row r="83" spans="1:131" ht="26.25" customHeight="1" x14ac:dyDescent="0.2">
      <c r="A83" s="229">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32"/>
      <c r="BF83" s="232"/>
      <c r="BG83" s="232"/>
      <c r="BH83" s="232"/>
      <c r="BI83" s="232"/>
      <c r="BJ83" s="232"/>
      <c r="BK83" s="232"/>
      <c r="BL83" s="232"/>
      <c r="BM83" s="232"/>
      <c r="BN83" s="232"/>
      <c r="BO83" s="232"/>
      <c r="BP83" s="232"/>
      <c r="BQ83" s="229">
        <v>77</v>
      </c>
      <c r="BR83" s="234"/>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1"/>
    </row>
    <row r="84" spans="1:131" ht="26.25" customHeight="1" x14ac:dyDescent="0.2">
      <c r="A84" s="229">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32"/>
      <c r="BF84" s="232"/>
      <c r="BG84" s="232"/>
      <c r="BH84" s="232"/>
      <c r="BI84" s="232"/>
      <c r="BJ84" s="232"/>
      <c r="BK84" s="232"/>
      <c r="BL84" s="232"/>
      <c r="BM84" s="232"/>
      <c r="BN84" s="232"/>
      <c r="BO84" s="232"/>
      <c r="BP84" s="232"/>
      <c r="BQ84" s="229">
        <v>78</v>
      </c>
      <c r="BR84" s="234"/>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1"/>
    </row>
    <row r="85" spans="1:131" ht="26.25" customHeight="1" x14ac:dyDescent="0.2">
      <c r="A85" s="229">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32"/>
      <c r="BF85" s="232"/>
      <c r="BG85" s="232"/>
      <c r="BH85" s="232"/>
      <c r="BI85" s="232"/>
      <c r="BJ85" s="232"/>
      <c r="BK85" s="232"/>
      <c r="BL85" s="232"/>
      <c r="BM85" s="232"/>
      <c r="BN85" s="232"/>
      <c r="BO85" s="232"/>
      <c r="BP85" s="232"/>
      <c r="BQ85" s="229">
        <v>79</v>
      </c>
      <c r="BR85" s="234"/>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1"/>
    </row>
    <row r="86" spans="1:131" ht="26.25" customHeight="1" x14ac:dyDescent="0.2">
      <c r="A86" s="229">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32"/>
      <c r="BF86" s="232"/>
      <c r="BG86" s="232"/>
      <c r="BH86" s="232"/>
      <c r="BI86" s="232"/>
      <c r="BJ86" s="232"/>
      <c r="BK86" s="232"/>
      <c r="BL86" s="232"/>
      <c r="BM86" s="232"/>
      <c r="BN86" s="232"/>
      <c r="BO86" s="232"/>
      <c r="BP86" s="232"/>
      <c r="BQ86" s="229">
        <v>80</v>
      </c>
      <c r="BR86" s="234"/>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1"/>
    </row>
    <row r="87" spans="1:131" ht="26.25" customHeight="1" x14ac:dyDescent="0.2">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1"/>
    </row>
    <row r="88" spans="1:131" ht="26.25" customHeight="1" thickBot="1" x14ac:dyDescent="0.25">
      <c r="A88" s="231" t="s">
        <v>393</v>
      </c>
      <c r="B88" s="786" t="s">
        <v>425</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c r="AG88" s="841"/>
      <c r="AH88" s="841"/>
      <c r="AI88" s="841"/>
      <c r="AJ88" s="841"/>
      <c r="AK88" s="838"/>
      <c r="AL88" s="838"/>
      <c r="AM88" s="838"/>
      <c r="AN88" s="838"/>
      <c r="AO88" s="838"/>
      <c r="AP88" s="841"/>
      <c r="AQ88" s="841"/>
      <c r="AR88" s="841"/>
      <c r="AS88" s="841"/>
      <c r="AT88" s="841"/>
      <c r="AU88" s="841"/>
      <c r="AV88" s="841"/>
      <c r="AW88" s="841"/>
      <c r="AX88" s="841"/>
      <c r="AY88" s="841"/>
      <c r="AZ88" s="846"/>
      <c r="BA88" s="846"/>
      <c r="BB88" s="846"/>
      <c r="BC88" s="846"/>
      <c r="BD88" s="847"/>
      <c r="BE88" s="232"/>
      <c r="BF88" s="232"/>
      <c r="BG88" s="232"/>
      <c r="BH88" s="232"/>
      <c r="BI88" s="232"/>
      <c r="BJ88" s="232"/>
      <c r="BK88" s="232"/>
      <c r="BL88" s="232"/>
      <c r="BM88" s="232"/>
      <c r="BN88" s="232"/>
      <c r="BO88" s="232"/>
      <c r="BP88" s="232"/>
      <c r="BQ88" s="229">
        <v>82</v>
      </c>
      <c r="BR88" s="234"/>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86" t="s">
        <v>426</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c r="CS102" s="849"/>
      <c r="CT102" s="849"/>
      <c r="CU102" s="849"/>
      <c r="CV102" s="888"/>
      <c r="CW102" s="887"/>
      <c r="CX102" s="849"/>
      <c r="CY102" s="849"/>
      <c r="CZ102" s="849"/>
      <c r="DA102" s="888"/>
      <c r="DB102" s="887"/>
      <c r="DC102" s="849"/>
      <c r="DD102" s="849"/>
      <c r="DE102" s="849"/>
      <c r="DF102" s="888"/>
      <c r="DG102" s="887"/>
      <c r="DH102" s="849"/>
      <c r="DI102" s="849"/>
      <c r="DJ102" s="849"/>
      <c r="DK102" s="888"/>
      <c r="DL102" s="887"/>
      <c r="DM102" s="849"/>
      <c r="DN102" s="849"/>
      <c r="DO102" s="849"/>
      <c r="DP102" s="888"/>
      <c r="DQ102" s="887"/>
      <c r="DR102" s="849"/>
      <c r="DS102" s="849"/>
      <c r="DT102" s="849"/>
      <c r="DU102" s="888"/>
      <c r="DV102" s="786"/>
      <c r="DW102" s="787"/>
      <c r="DX102" s="787"/>
      <c r="DY102" s="787"/>
      <c r="DZ102" s="911"/>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427</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428</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14" t="s">
        <v>431</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432</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2">
      <c r="A109" s="909" t="s">
        <v>433</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434</v>
      </c>
      <c r="AB109" s="890"/>
      <c r="AC109" s="890"/>
      <c r="AD109" s="890"/>
      <c r="AE109" s="891"/>
      <c r="AF109" s="889" t="s">
        <v>435</v>
      </c>
      <c r="AG109" s="890"/>
      <c r="AH109" s="890"/>
      <c r="AI109" s="890"/>
      <c r="AJ109" s="891"/>
      <c r="AK109" s="889" t="s">
        <v>307</v>
      </c>
      <c r="AL109" s="890"/>
      <c r="AM109" s="890"/>
      <c r="AN109" s="890"/>
      <c r="AO109" s="891"/>
      <c r="AP109" s="889" t="s">
        <v>436</v>
      </c>
      <c r="AQ109" s="890"/>
      <c r="AR109" s="890"/>
      <c r="AS109" s="890"/>
      <c r="AT109" s="892"/>
      <c r="AU109" s="909" t="s">
        <v>433</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434</v>
      </c>
      <c r="BR109" s="890"/>
      <c r="BS109" s="890"/>
      <c r="BT109" s="890"/>
      <c r="BU109" s="891"/>
      <c r="BV109" s="889" t="s">
        <v>435</v>
      </c>
      <c r="BW109" s="890"/>
      <c r="BX109" s="890"/>
      <c r="BY109" s="890"/>
      <c r="BZ109" s="891"/>
      <c r="CA109" s="889" t="s">
        <v>307</v>
      </c>
      <c r="CB109" s="890"/>
      <c r="CC109" s="890"/>
      <c r="CD109" s="890"/>
      <c r="CE109" s="891"/>
      <c r="CF109" s="910" t="s">
        <v>436</v>
      </c>
      <c r="CG109" s="910"/>
      <c r="CH109" s="910"/>
      <c r="CI109" s="910"/>
      <c r="CJ109" s="910"/>
      <c r="CK109" s="889" t="s">
        <v>437</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434</v>
      </c>
      <c r="DH109" s="890"/>
      <c r="DI109" s="890"/>
      <c r="DJ109" s="890"/>
      <c r="DK109" s="891"/>
      <c r="DL109" s="889" t="s">
        <v>435</v>
      </c>
      <c r="DM109" s="890"/>
      <c r="DN109" s="890"/>
      <c r="DO109" s="890"/>
      <c r="DP109" s="891"/>
      <c r="DQ109" s="889" t="s">
        <v>307</v>
      </c>
      <c r="DR109" s="890"/>
      <c r="DS109" s="890"/>
      <c r="DT109" s="890"/>
      <c r="DU109" s="891"/>
      <c r="DV109" s="889" t="s">
        <v>436</v>
      </c>
      <c r="DW109" s="890"/>
      <c r="DX109" s="890"/>
      <c r="DY109" s="890"/>
      <c r="DZ109" s="892"/>
    </row>
    <row r="110" spans="1:131" s="221" customFormat="1" ht="26.25" customHeight="1" x14ac:dyDescent="0.2">
      <c r="A110" s="893" t="s">
        <v>438</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3564695</v>
      </c>
      <c r="AB110" s="897"/>
      <c r="AC110" s="897"/>
      <c r="AD110" s="897"/>
      <c r="AE110" s="898"/>
      <c r="AF110" s="899">
        <v>3976508</v>
      </c>
      <c r="AG110" s="897"/>
      <c r="AH110" s="897"/>
      <c r="AI110" s="897"/>
      <c r="AJ110" s="898"/>
      <c r="AK110" s="899">
        <v>4223347</v>
      </c>
      <c r="AL110" s="897"/>
      <c r="AM110" s="897"/>
      <c r="AN110" s="897"/>
      <c r="AO110" s="898"/>
      <c r="AP110" s="900">
        <v>28.7</v>
      </c>
      <c r="AQ110" s="901"/>
      <c r="AR110" s="901"/>
      <c r="AS110" s="901"/>
      <c r="AT110" s="902"/>
      <c r="AU110" s="903" t="s">
        <v>72</v>
      </c>
      <c r="AV110" s="904"/>
      <c r="AW110" s="904"/>
      <c r="AX110" s="904"/>
      <c r="AY110" s="904"/>
      <c r="AZ110" s="926" t="s">
        <v>439</v>
      </c>
      <c r="BA110" s="894"/>
      <c r="BB110" s="894"/>
      <c r="BC110" s="894"/>
      <c r="BD110" s="894"/>
      <c r="BE110" s="894"/>
      <c r="BF110" s="894"/>
      <c r="BG110" s="894"/>
      <c r="BH110" s="894"/>
      <c r="BI110" s="894"/>
      <c r="BJ110" s="894"/>
      <c r="BK110" s="894"/>
      <c r="BL110" s="894"/>
      <c r="BM110" s="894"/>
      <c r="BN110" s="894"/>
      <c r="BO110" s="894"/>
      <c r="BP110" s="895"/>
      <c r="BQ110" s="927">
        <v>38334031</v>
      </c>
      <c r="BR110" s="928"/>
      <c r="BS110" s="928"/>
      <c r="BT110" s="928"/>
      <c r="BU110" s="928"/>
      <c r="BV110" s="928">
        <v>41988914</v>
      </c>
      <c r="BW110" s="928"/>
      <c r="BX110" s="928"/>
      <c r="BY110" s="928"/>
      <c r="BZ110" s="928"/>
      <c r="CA110" s="928">
        <v>42782318</v>
      </c>
      <c r="CB110" s="928"/>
      <c r="CC110" s="928"/>
      <c r="CD110" s="928"/>
      <c r="CE110" s="928"/>
      <c r="CF110" s="941">
        <v>290.60000000000002</v>
      </c>
      <c r="CG110" s="942"/>
      <c r="CH110" s="942"/>
      <c r="CI110" s="942"/>
      <c r="CJ110" s="942"/>
      <c r="CK110" s="943" t="s">
        <v>440</v>
      </c>
      <c r="CL110" s="944"/>
      <c r="CM110" s="926" t="s">
        <v>441</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v>51976</v>
      </c>
      <c r="DH110" s="928"/>
      <c r="DI110" s="928"/>
      <c r="DJ110" s="928"/>
      <c r="DK110" s="928"/>
      <c r="DL110" s="928">
        <v>65448</v>
      </c>
      <c r="DM110" s="928"/>
      <c r="DN110" s="928"/>
      <c r="DO110" s="928"/>
      <c r="DP110" s="928"/>
      <c r="DQ110" s="928">
        <v>64800</v>
      </c>
      <c r="DR110" s="928"/>
      <c r="DS110" s="928"/>
      <c r="DT110" s="928"/>
      <c r="DU110" s="928"/>
      <c r="DV110" s="929">
        <v>0.4</v>
      </c>
      <c r="DW110" s="929"/>
      <c r="DX110" s="929"/>
      <c r="DY110" s="929"/>
      <c r="DZ110" s="930"/>
    </row>
    <row r="111" spans="1:131" s="221" customFormat="1" ht="26.25" customHeight="1" x14ac:dyDescent="0.2">
      <c r="A111" s="931" t="s">
        <v>442</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443</v>
      </c>
      <c r="AB111" s="935"/>
      <c r="AC111" s="935"/>
      <c r="AD111" s="935"/>
      <c r="AE111" s="936"/>
      <c r="AF111" s="937" t="s">
        <v>443</v>
      </c>
      <c r="AG111" s="935"/>
      <c r="AH111" s="935"/>
      <c r="AI111" s="935"/>
      <c r="AJ111" s="936"/>
      <c r="AK111" s="937" t="s">
        <v>137</v>
      </c>
      <c r="AL111" s="935"/>
      <c r="AM111" s="935"/>
      <c r="AN111" s="935"/>
      <c r="AO111" s="936"/>
      <c r="AP111" s="938" t="s">
        <v>443</v>
      </c>
      <c r="AQ111" s="939"/>
      <c r="AR111" s="939"/>
      <c r="AS111" s="939"/>
      <c r="AT111" s="940"/>
      <c r="AU111" s="905"/>
      <c r="AV111" s="906"/>
      <c r="AW111" s="906"/>
      <c r="AX111" s="906"/>
      <c r="AY111" s="906"/>
      <c r="AZ111" s="919" t="s">
        <v>444</v>
      </c>
      <c r="BA111" s="920"/>
      <c r="BB111" s="920"/>
      <c r="BC111" s="920"/>
      <c r="BD111" s="920"/>
      <c r="BE111" s="920"/>
      <c r="BF111" s="920"/>
      <c r="BG111" s="920"/>
      <c r="BH111" s="920"/>
      <c r="BI111" s="920"/>
      <c r="BJ111" s="920"/>
      <c r="BK111" s="920"/>
      <c r="BL111" s="920"/>
      <c r="BM111" s="920"/>
      <c r="BN111" s="920"/>
      <c r="BO111" s="920"/>
      <c r="BP111" s="921"/>
      <c r="BQ111" s="922">
        <v>51976</v>
      </c>
      <c r="BR111" s="923"/>
      <c r="BS111" s="923"/>
      <c r="BT111" s="923"/>
      <c r="BU111" s="923"/>
      <c r="BV111" s="923">
        <v>65448</v>
      </c>
      <c r="BW111" s="923"/>
      <c r="BX111" s="923"/>
      <c r="BY111" s="923"/>
      <c r="BZ111" s="923"/>
      <c r="CA111" s="923">
        <v>64800</v>
      </c>
      <c r="CB111" s="923"/>
      <c r="CC111" s="923"/>
      <c r="CD111" s="923"/>
      <c r="CE111" s="923"/>
      <c r="CF111" s="917">
        <v>0.4</v>
      </c>
      <c r="CG111" s="918"/>
      <c r="CH111" s="918"/>
      <c r="CI111" s="918"/>
      <c r="CJ111" s="918"/>
      <c r="CK111" s="945"/>
      <c r="CL111" s="946"/>
      <c r="CM111" s="919" t="s">
        <v>445</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443</v>
      </c>
      <c r="DH111" s="923"/>
      <c r="DI111" s="923"/>
      <c r="DJ111" s="923"/>
      <c r="DK111" s="923"/>
      <c r="DL111" s="923" t="s">
        <v>137</v>
      </c>
      <c r="DM111" s="923"/>
      <c r="DN111" s="923"/>
      <c r="DO111" s="923"/>
      <c r="DP111" s="923"/>
      <c r="DQ111" s="923" t="s">
        <v>137</v>
      </c>
      <c r="DR111" s="923"/>
      <c r="DS111" s="923"/>
      <c r="DT111" s="923"/>
      <c r="DU111" s="923"/>
      <c r="DV111" s="924" t="s">
        <v>137</v>
      </c>
      <c r="DW111" s="924"/>
      <c r="DX111" s="924"/>
      <c r="DY111" s="924"/>
      <c r="DZ111" s="925"/>
    </row>
    <row r="112" spans="1:131" s="221" customFormat="1" ht="26.25" customHeight="1" x14ac:dyDescent="0.2">
      <c r="A112" s="949" t="s">
        <v>446</v>
      </c>
      <c r="B112" s="950"/>
      <c r="C112" s="920" t="s">
        <v>447</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137</v>
      </c>
      <c r="AB112" s="956"/>
      <c r="AC112" s="956"/>
      <c r="AD112" s="956"/>
      <c r="AE112" s="957"/>
      <c r="AF112" s="958" t="s">
        <v>443</v>
      </c>
      <c r="AG112" s="956"/>
      <c r="AH112" s="956"/>
      <c r="AI112" s="956"/>
      <c r="AJ112" s="957"/>
      <c r="AK112" s="958" t="s">
        <v>137</v>
      </c>
      <c r="AL112" s="956"/>
      <c r="AM112" s="956"/>
      <c r="AN112" s="956"/>
      <c r="AO112" s="957"/>
      <c r="AP112" s="959" t="s">
        <v>137</v>
      </c>
      <c r="AQ112" s="960"/>
      <c r="AR112" s="960"/>
      <c r="AS112" s="960"/>
      <c r="AT112" s="961"/>
      <c r="AU112" s="905"/>
      <c r="AV112" s="906"/>
      <c r="AW112" s="906"/>
      <c r="AX112" s="906"/>
      <c r="AY112" s="906"/>
      <c r="AZ112" s="919" t="s">
        <v>448</v>
      </c>
      <c r="BA112" s="920"/>
      <c r="BB112" s="920"/>
      <c r="BC112" s="920"/>
      <c r="BD112" s="920"/>
      <c r="BE112" s="920"/>
      <c r="BF112" s="920"/>
      <c r="BG112" s="920"/>
      <c r="BH112" s="920"/>
      <c r="BI112" s="920"/>
      <c r="BJ112" s="920"/>
      <c r="BK112" s="920"/>
      <c r="BL112" s="920"/>
      <c r="BM112" s="920"/>
      <c r="BN112" s="920"/>
      <c r="BO112" s="920"/>
      <c r="BP112" s="921"/>
      <c r="BQ112" s="922">
        <v>6841040</v>
      </c>
      <c r="BR112" s="923"/>
      <c r="BS112" s="923"/>
      <c r="BT112" s="923"/>
      <c r="BU112" s="923"/>
      <c r="BV112" s="923">
        <v>7097090</v>
      </c>
      <c r="BW112" s="923"/>
      <c r="BX112" s="923"/>
      <c r="BY112" s="923"/>
      <c r="BZ112" s="923"/>
      <c r="CA112" s="923">
        <v>8458387</v>
      </c>
      <c r="CB112" s="923"/>
      <c r="CC112" s="923"/>
      <c r="CD112" s="923"/>
      <c r="CE112" s="923"/>
      <c r="CF112" s="917">
        <v>57.4</v>
      </c>
      <c r="CG112" s="918"/>
      <c r="CH112" s="918"/>
      <c r="CI112" s="918"/>
      <c r="CJ112" s="918"/>
      <c r="CK112" s="945"/>
      <c r="CL112" s="946"/>
      <c r="CM112" s="919" t="s">
        <v>449</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137</v>
      </c>
      <c r="DH112" s="923"/>
      <c r="DI112" s="923"/>
      <c r="DJ112" s="923"/>
      <c r="DK112" s="923"/>
      <c r="DL112" s="923" t="s">
        <v>137</v>
      </c>
      <c r="DM112" s="923"/>
      <c r="DN112" s="923"/>
      <c r="DO112" s="923"/>
      <c r="DP112" s="923"/>
      <c r="DQ112" s="923" t="s">
        <v>443</v>
      </c>
      <c r="DR112" s="923"/>
      <c r="DS112" s="923"/>
      <c r="DT112" s="923"/>
      <c r="DU112" s="923"/>
      <c r="DV112" s="924" t="s">
        <v>137</v>
      </c>
      <c r="DW112" s="924"/>
      <c r="DX112" s="924"/>
      <c r="DY112" s="924"/>
      <c r="DZ112" s="925"/>
    </row>
    <row r="113" spans="1:130" s="221" customFormat="1" ht="26.25" customHeight="1" x14ac:dyDescent="0.2">
      <c r="A113" s="951"/>
      <c r="B113" s="952"/>
      <c r="C113" s="920" t="s">
        <v>450</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553390</v>
      </c>
      <c r="AB113" s="935"/>
      <c r="AC113" s="935"/>
      <c r="AD113" s="935"/>
      <c r="AE113" s="936"/>
      <c r="AF113" s="937">
        <v>949386</v>
      </c>
      <c r="AG113" s="935"/>
      <c r="AH113" s="935"/>
      <c r="AI113" s="935"/>
      <c r="AJ113" s="936"/>
      <c r="AK113" s="937">
        <v>839122</v>
      </c>
      <c r="AL113" s="935"/>
      <c r="AM113" s="935"/>
      <c r="AN113" s="935"/>
      <c r="AO113" s="936"/>
      <c r="AP113" s="938">
        <v>5.7</v>
      </c>
      <c r="AQ113" s="939"/>
      <c r="AR113" s="939"/>
      <c r="AS113" s="939"/>
      <c r="AT113" s="940"/>
      <c r="AU113" s="905"/>
      <c r="AV113" s="906"/>
      <c r="AW113" s="906"/>
      <c r="AX113" s="906"/>
      <c r="AY113" s="906"/>
      <c r="AZ113" s="919" t="s">
        <v>451</v>
      </c>
      <c r="BA113" s="920"/>
      <c r="BB113" s="920"/>
      <c r="BC113" s="920"/>
      <c r="BD113" s="920"/>
      <c r="BE113" s="920"/>
      <c r="BF113" s="920"/>
      <c r="BG113" s="920"/>
      <c r="BH113" s="920"/>
      <c r="BI113" s="920"/>
      <c r="BJ113" s="920"/>
      <c r="BK113" s="920"/>
      <c r="BL113" s="920"/>
      <c r="BM113" s="920"/>
      <c r="BN113" s="920"/>
      <c r="BO113" s="920"/>
      <c r="BP113" s="921"/>
      <c r="BQ113" s="922">
        <v>882968</v>
      </c>
      <c r="BR113" s="923"/>
      <c r="BS113" s="923"/>
      <c r="BT113" s="923"/>
      <c r="BU113" s="923"/>
      <c r="BV113" s="923">
        <v>731717</v>
      </c>
      <c r="BW113" s="923"/>
      <c r="BX113" s="923"/>
      <c r="BY113" s="923"/>
      <c r="BZ113" s="923"/>
      <c r="CA113" s="923">
        <v>1745666</v>
      </c>
      <c r="CB113" s="923"/>
      <c r="CC113" s="923"/>
      <c r="CD113" s="923"/>
      <c r="CE113" s="923"/>
      <c r="CF113" s="917">
        <v>11.9</v>
      </c>
      <c r="CG113" s="918"/>
      <c r="CH113" s="918"/>
      <c r="CI113" s="918"/>
      <c r="CJ113" s="918"/>
      <c r="CK113" s="945"/>
      <c r="CL113" s="946"/>
      <c r="CM113" s="919" t="s">
        <v>452</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443</v>
      </c>
      <c r="DH113" s="956"/>
      <c r="DI113" s="956"/>
      <c r="DJ113" s="956"/>
      <c r="DK113" s="957"/>
      <c r="DL113" s="958" t="s">
        <v>443</v>
      </c>
      <c r="DM113" s="956"/>
      <c r="DN113" s="956"/>
      <c r="DO113" s="956"/>
      <c r="DP113" s="957"/>
      <c r="DQ113" s="958" t="s">
        <v>443</v>
      </c>
      <c r="DR113" s="956"/>
      <c r="DS113" s="956"/>
      <c r="DT113" s="956"/>
      <c r="DU113" s="957"/>
      <c r="DV113" s="959" t="s">
        <v>443</v>
      </c>
      <c r="DW113" s="960"/>
      <c r="DX113" s="960"/>
      <c r="DY113" s="960"/>
      <c r="DZ113" s="961"/>
    </row>
    <row r="114" spans="1:130" s="221" customFormat="1" ht="26.25" customHeight="1" x14ac:dyDescent="0.2">
      <c r="A114" s="951"/>
      <c r="B114" s="952"/>
      <c r="C114" s="920" t="s">
        <v>453</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71621</v>
      </c>
      <c r="AB114" s="956"/>
      <c r="AC114" s="956"/>
      <c r="AD114" s="956"/>
      <c r="AE114" s="957"/>
      <c r="AF114" s="958">
        <v>67421</v>
      </c>
      <c r="AG114" s="956"/>
      <c r="AH114" s="956"/>
      <c r="AI114" s="956"/>
      <c r="AJ114" s="957"/>
      <c r="AK114" s="958">
        <v>90953</v>
      </c>
      <c r="AL114" s="956"/>
      <c r="AM114" s="956"/>
      <c r="AN114" s="956"/>
      <c r="AO114" s="957"/>
      <c r="AP114" s="959">
        <v>0.6</v>
      </c>
      <c r="AQ114" s="960"/>
      <c r="AR114" s="960"/>
      <c r="AS114" s="960"/>
      <c r="AT114" s="961"/>
      <c r="AU114" s="905"/>
      <c r="AV114" s="906"/>
      <c r="AW114" s="906"/>
      <c r="AX114" s="906"/>
      <c r="AY114" s="906"/>
      <c r="AZ114" s="919" t="s">
        <v>454</v>
      </c>
      <c r="BA114" s="920"/>
      <c r="BB114" s="920"/>
      <c r="BC114" s="920"/>
      <c r="BD114" s="920"/>
      <c r="BE114" s="920"/>
      <c r="BF114" s="920"/>
      <c r="BG114" s="920"/>
      <c r="BH114" s="920"/>
      <c r="BI114" s="920"/>
      <c r="BJ114" s="920"/>
      <c r="BK114" s="920"/>
      <c r="BL114" s="920"/>
      <c r="BM114" s="920"/>
      <c r="BN114" s="920"/>
      <c r="BO114" s="920"/>
      <c r="BP114" s="921"/>
      <c r="BQ114" s="922">
        <v>3298238</v>
      </c>
      <c r="BR114" s="923"/>
      <c r="BS114" s="923"/>
      <c r="BT114" s="923"/>
      <c r="BU114" s="923"/>
      <c r="BV114" s="923">
        <v>3196278</v>
      </c>
      <c r="BW114" s="923"/>
      <c r="BX114" s="923"/>
      <c r="BY114" s="923"/>
      <c r="BZ114" s="923"/>
      <c r="CA114" s="923">
        <v>2643067</v>
      </c>
      <c r="CB114" s="923"/>
      <c r="CC114" s="923"/>
      <c r="CD114" s="923"/>
      <c r="CE114" s="923"/>
      <c r="CF114" s="917">
        <v>18</v>
      </c>
      <c r="CG114" s="918"/>
      <c r="CH114" s="918"/>
      <c r="CI114" s="918"/>
      <c r="CJ114" s="918"/>
      <c r="CK114" s="945"/>
      <c r="CL114" s="946"/>
      <c r="CM114" s="919" t="s">
        <v>455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443</v>
      </c>
      <c r="DH114" s="956"/>
      <c r="DI114" s="956"/>
      <c r="DJ114" s="956"/>
      <c r="DK114" s="957"/>
      <c r="DL114" s="958" t="s">
        <v>137</v>
      </c>
      <c r="DM114" s="956"/>
      <c r="DN114" s="956"/>
      <c r="DO114" s="956"/>
      <c r="DP114" s="957"/>
      <c r="DQ114" s="958" t="s">
        <v>443</v>
      </c>
      <c r="DR114" s="956"/>
      <c r="DS114" s="956"/>
      <c r="DT114" s="956"/>
      <c r="DU114" s="957"/>
      <c r="DV114" s="959" t="s">
        <v>137</v>
      </c>
      <c r="DW114" s="960"/>
      <c r="DX114" s="960"/>
      <c r="DY114" s="960"/>
      <c r="DZ114" s="961"/>
    </row>
    <row r="115" spans="1:130" s="221" customFormat="1" ht="26.25" customHeight="1" x14ac:dyDescent="0.2">
      <c r="A115" s="951"/>
      <c r="B115" s="952"/>
      <c r="C115" s="920" t="s">
        <v>456</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6788</v>
      </c>
      <c r="AB115" s="935"/>
      <c r="AC115" s="935"/>
      <c r="AD115" s="935"/>
      <c r="AE115" s="936"/>
      <c r="AF115" s="937">
        <v>9768</v>
      </c>
      <c r="AG115" s="935"/>
      <c r="AH115" s="935"/>
      <c r="AI115" s="935"/>
      <c r="AJ115" s="936"/>
      <c r="AK115" s="937">
        <v>55802</v>
      </c>
      <c r="AL115" s="935"/>
      <c r="AM115" s="935"/>
      <c r="AN115" s="935"/>
      <c r="AO115" s="936"/>
      <c r="AP115" s="938">
        <v>0.4</v>
      </c>
      <c r="AQ115" s="939"/>
      <c r="AR115" s="939"/>
      <c r="AS115" s="939"/>
      <c r="AT115" s="940"/>
      <c r="AU115" s="905"/>
      <c r="AV115" s="906"/>
      <c r="AW115" s="906"/>
      <c r="AX115" s="906"/>
      <c r="AY115" s="906"/>
      <c r="AZ115" s="919" t="s">
        <v>457</v>
      </c>
      <c r="BA115" s="920"/>
      <c r="BB115" s="920"/>
      <c r="BC115" s="920"/>
      <c r="BD115" s="920"/>
      <c r="BE115" s="920"/>
      <c r="BF115" s="920"/>
      <c r="BG115" s="920"/>
      <c r="BH115" s="920"/>
      <c r="BI115" s="920"/>
      <c r="BJ115" s="920"/>
      <c r="BK115" s="920"/>
      <c r="BL115" s="920"/>
      <c r="BM115" s="920"/>
      <c r="BN115" s="920"/>
      <c r="BO115" s="920"/>
      <c r="BP115" s="921"/>
      <c r="BQ115" s="922" t="s">
        <v>137</v>
      </c>
      <c r="BR115" s="923"/>
      <c r="BS115" s="923"/>
      <c r="BT115" s="923"/>
      <c r="BU115" s="923"/>
      <c r="BV115" s="923" t="s">
        <v>137</v>
      </c>
      <c r="BW115" s="923"/>
      <c r="BX115" s="923"/>
      <c r="BY115" s="923"/>
      <c r="BZ115" s="923"/>
      <c r="CA115" s="923" t="s">
        <v>443</v>
      </c>
      <c r="CB115" s="923"/>
      <c r="CC115" s="923"/>
      <c r="CD115" s="923"/>
      <c r="CE115" s="923"/>
      <c r="CF115" s="917" t="s">
        <v>137</v>
      </c>
      <c r="CG115" s="918"/>
      <c r="CH115" s="918"/>
      <c r="CI115" s="918"/>
      <c r="CJ115" s="918"/>
      <c r="CK115" s="945"/>
      <c r="CL115" s="946"/>
      <c r="CM115" s="919" t="s">
        <v>458</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443</v>
      </c>
      <c r="DH115" s="956"/>
      <c r="DI115" s="956"/>
      <c r="DJ115" s="956"/>
      <c r="DK115" s="957"/>
      <c r="DL115" s="958" t="s">
        <v>137</v>
      </c>
      <c r="DM115" s="956"/>
      <c r="DN115" s="956"/>
      <c r="DO115" s="956"/>
      <c r="DP115" s="957"/>
      <c r="DQ115" s="958" t="s">
        <v>137</v>
      </c>
      <c r="DR115" s="956"/>
      <c r="DS115" s="956"/>
      <c r="DT115" s="956"/>
      <c r="DU115" s="957"/>
      <c r="DV115" s="959" t="s">
        <v>443</v>
      </c>
      <c r="DW115" s="960"/>
      <c r="DX115" s="960"/>
      <c r="DY115" s="960"/>
      <c r="DZ115" s="961"/>
    </row>
    <row r="116" spans="1:130" s="221" customFormat="1" ht="26.25" customHeight="1" x14ac:dyDescent="0.2">
      <c r="A116" s="953"/>
      <c r="B116" s="954"/>
      <c r="C116" s="962" t="s">
        <v>459</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v>8</v>
      </c>
      <c r="AB116" s="956"/>
      <c r="AC116" s="956"/>
      <c r="AD116" s="956"/>
      <c r="AE116" s="957"/>
      <c r="AF116" s="958" t="s">
        <v>443</v>
      </c>
      <c r="AG116" s="956"/>
      <c r="AH116" s="956"/>
      <c r="AI116" s="956"/>
      <c r="AJ116" s="957"/>
      <c r="AK116" s="958" t="s">
        <v>443</v>
      </c>
      <c r="AL116" s="956"/>
      <c r="AM116" s="956"/>
      <c r="AN116" s="956"/>
      <c r="AO116" s="957"/>
      <c r="AP116" s="959" t="s">
        <v>137</v>
      </c>
      <c r="AQ116" s="960"/>
      <c r="AR116" s="960"/>
      <c r="AS116" s="960"/>
      <c r="AT116" s="961"/>
      <c r="AU116" s="905"/>
      <c r="AV116" s="906"/>
      <c r="AW116" s="906"/>
      <c r="AX116" s="906"/>
      <c r="AY116" s="906"/>
      <c r="AZ116" s="964" t="s">
        <v>460</v>
      </c>
      <c r="BA116" s="965"/>
      <c r="BB116" s="965"/>
      <c r="BC116" s="965"/>
      <c r="BD116" s="965"/>
      <c r="BE116" s="965"/>
      <c r="BF116" s="965"/>
      <c r="BG116" s="965"/>
      <c r="BH116" s="965"/>
      <c r="BI116" s="965"/>
      <c r="BJ116" s="965"/>
      <c r="BK116" s="965"/>
      <c r="BL116" s="965"/>
      <c r="BM116" s="965"/>
      <c r="BN116" s="965"/>
      <c r="BO116" s="965"/>
      <c r="BP116" s="966"/>
      <c r="BQ116" s="922" t="s">
        <v>443</v>
      </c>
      <c r="BR116" s="923"/>
      <c r="BS116" s="923"/>
      <c r="BT116" s="923"/>
      <c r="BU116" s="923"/>
      <c r="BV116" s="923" t="s">
        <v>443</v>
      </c>
      <c r="BW116" s="923"/>
      <c r="BX116" s="923"/>
      <c r="BY116" s="923"/>
      <c r="BZ116" s="923"/>
      <c r="CA116" s="923" t="s">
        <v>137</v>
      </c>
      <c r="CB116" s="923"/>
      <c r="CC116" s="923"/>
      <c r="CD116" s="923"/>
      <c r="CE116" s="923"/>
      <c r="CF116" s="917" t="s">
        <v>137</v>
      </c>
      <c r="CG116" s="918"/>
      <c r="CH116" s="918"/>
      <c r="CI116" s="918"/>
      <c r="CJ116" s="918"/>
      <c r="CK116" s="945"/>
      <c r="CL116" s="946"/>
      <c r="CM116" s="919" t="s">
        <v>461</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137</v>
      </c>
      <c r="DH116" s="956"/>
      <c r="DI116" s="956"/>
      <c r="DJ116" s="956"/>
      <c r="DK116" s="957"/>
      <c r="DL116" s="958" t="s">
        <v>443</v>
      </c>
      <c r="DM116" s="956"/>
      <c r="DN116" s="956"/>
      <c r="DO116" s="956"/>
      <c r="DP116" s="957"/>
      <c r="DQ116" s="958" t="s">
        <v>443</v>
      </c>
      <c r="DR116" s="956"/>
      <c r="DS116" s="956"/>
      <c r="DT116" s="956"/>
      <c r="DU116" s="957"/>
      <c r="DV116" s="959" t="s">
        <v>443</v>
      </c>
      <c r="DW116" s="960"/>
      <c r="DX116" s="960"/>
      <c r="DY116" s="960"/>
      <c r="DZ116" s="961"/>
    </row>
    <row r="117" spans="1:130" s="221" customFormat="1" ht="26.25" customHeight="1" x14ac:dyDescent="0.2">
      <c r="A117" s="909" t="s">
        <v>189</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462</v>
      </c>
      <c r="Z117" s="891"/>
      <c r="AA117" s="975">
        <v>4196502</v>
      </c>
      <c r="AB117" s="976"/>
      <c r="AC117" s="976"/>
      <c r="AD117" s="976"/>
      <c r="AE117" s="977"/>
      <c r="AF117" s="978">
        <v>5003083</v>
      </c>
      <c r="AG117" s="976"/>
      <c r="AH117" s="976"/>
      <c r="AI117" s="976"/>
      <c r="AJ117" s="977"/>
      <c r="AK117" s="978">
        <v>5209224</v>
      </c>
      <c r="AL117" s="976"/>
      <c r="AM117" s="976"/>
      <c r="AN117" s="976"/>
      <c r="AO117" s="977"/>
      <c r="AP117" s="979"/>
      <c r="AQ117" s="980"/>
      <c r="AR117" s="980"/>
      <c r="AS117" s="980"/>
      <c r="AT117" s="981"/>
      <c r="AU117" s="905"/>
      <c r="AV117" s="906"/>
      <c r="AW117" s="906"/>
      <c r="AX117" s="906"/>
      <c r="AY117" s="906"/>
      <c r="AZ117" s="971" t="s">
        <v>463</v>
      </c>
      <c r="BA117" s="972"/>
      <c r="BB117" s="972"/>
      <c r="BC117" s="972"/>
      <c r="BD117" s="972"/>
      <c r="BE117" s="972"/>
      <c r="BF117" s="972"/>
      <c r="BG117" s="972"/>
      <c r="BH117" s="972"/>
      <c r="BI117" s="972"/>
      <c r="BJ117" s="972"/>
      <c r="BK117" s="972"/>
      <c r="BL117" s="972"/>
      <c r="BM117" s="972"/>
      <c r="BN117" s="972"/>
      <c r="BO117" s="972"/>
      <c r="BP117" s="973"/>
      <c r="BQ117" s="922" t="s">
        <v>443</v>
      </c>
      <c r="BR117" s="923"/>
      <c r="BS117" s="923"/>
      <c r="BT117" s="923"/>
      <c r="BU117" s="923"/>
      <c r="BV117" s="923" t="s">
        <v>137</v>
      </c>
      <c r="BW117" s="923"/>
      <c r="BX117" s="923"/>
      <c r="BY117" s="923"/>
      <c r="BZ117" s="923"/>
      <c r="CA117" s="923" t="s">
        <v>137</v>
      </c>
      <c r="CB117" s="923"/>
      <c r="CC117" s="923"/>
      <c r="CD117" s="923"/>
      <c r="CE117" s="923"/>
      <c r="CF117" s="917" t="s">
        <v>443</v>
      </c>
      <c r="CG117" s="918"/>
      <c r="CH117" s="918"/>
      <c r="CI117" s="918"/>
      <c r="CJ117" s="918"/>
      <c r="CK117" s="945"/>
      <c r="CL117" s="946"/>
      <c r="CM117" s="919" t="s">
        <v>464</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443</v>
      </c>
      <c r="DH117" s="956"/>
      <c r="DI117" s="956"/>
      <c r="DJ117" s="956"/>
      <c r="DK117" s="957"/>
      <c r="DL117" s="958" t="s">
        <v>137</v>
      </c>
      <c r="DM117" s="956"/>
      <c r="DN117" s="956"/>
      <c r="DO117" s="956"/>
      <c r="DP117" s="957"/>
      <c r="DQ117" s="958" t="s">
        <v>137</v>
      </c>
      <c r="DR117" s="956"/>
      <c r="DS117" s="956"/>
      <c r="DT117" s="956"/>
      <c r="DU117" s="957"/>
      <c r="DV117" s="959" t="s">
        <v>137</v>
      </c>
      <c r="DW117" s="960"/>
      <c r="DX117" s="960"/>
      <c r="DY117" s="960"/>
      <c r="DZ117" s="961"/>
    </row>
    <row r="118" spans="1:130" s="221" customFormat="1" ht="26.25" customHeight="1" x14ac:dyDescent="0.2">
      <c r="A118" s="909" t="s">
        <v>437</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434</v>
      </c>
      <c r="AB118" s="890"/>
      <c r="AC118" s="890"/>
      <c r="AD118" s="890"/>
      <c r="AE118" s="891"/>
      <c r="AF118" s="889" t="s">
        <v>435</v>
      </c>
      <c r="AG118" s="890"/>
      <c r="AH118" s="890"/>
      <c r="AI118" s="890"/>
      <c r="AJ118" s="891"/>
      <c r="AK118" s="889" t="s">
        <v>307</v>
      </c>
      <c r="AL118" s="890"/>
      <c r="AM118" s="890"/>
      <c r="AN118" s="890"/>
      <c r="AO118" s="891"/>
      <c r="AP118" s="967" t="s">
        <v>436</v>
      </c>
      <c r="AQ118" s="968"/>
      <c r="AR118" s="968"/>
      <c r="AS118" s="968"/>
      <c r="AT118" s="969"/>
      <c r="AU118" s="905"/>
      <c r="AV118" s="906"/>
      <c r="AW118" s="906"/>
      <c r="AX118" s="906"/>
      <c r="AY118" s="906"/>
      <c r="AZ118" s="970" t="s">
        <v>465</v>
      </c>
      <c r="BA118" s="962"/>
      <c r="BB118" s="962"/>
      <c r="BC118" s="962"/>
      <c r="BD118" s="962"/>
      <c r="BE118" s="962"/>
      <c r="BF118" s="962"/>
      <c r="BG118" s="962"/>
      <c r="BH118" s="962"/>
      <c r="BI118" s="962"/>
      <c r="BJ118" s="962"/>
      <c r="BK118" s="962"/>
      <c r="BL118" s="962"/>
      <c r="BM118" s="962"/>
      <c r="BN118" s="962"/>
      <c r="BO118" s="962"/>
      <c r="BP118" s="963"/>
      <c r="BQ118" s="996" t="s">
        <v>137</v>
      </c>
      <c r="BR118" s="997"/>
      <c r="BS118" s="997"/>
      <c r="BT118" s="997"/>
      <c r="BU118" s="997"/>
      <c r="BV118" s="997" t="s">
        <v>137</v>
      </c>
      <c r="BW118" s="997"/>
      <c r="BX118" s="997"/>
      <c r="BY118" s="997"/>
      <c r="BZ118" s="997"/>
      <c r="CA118" s="997" t="s">
        <v>443</v>
      </c>
      <c r="CB118" s="997"/>
      <c r="CC118" s="997"/>
      <c r="CD118" s="997"/>
      <c r="CE118" s="997"/>
      <c r="CF118" s="917" t="s">
        <v>443</v>
      </c>
      <c r="CG118" s="918"/>
      <c r="CH118" s="918"/>
      <c r="CI118" s="918"/>
      <c r="CJ118" s="918"/>
      <c r="CK118" s="945"/>
      <c r="CL118" s="946"/>
      <c r="CM118" s="919" t="s">
        <v>466</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137</v>
      </c>
      <c r="DH118" s="956"/>
      <c r="DI118" s="956"/>
      <c r="DJ118" s="956"/>
      <c r="DK118" s="957"/>
      <c r="DL118" s="958" t="s">
        <v>443</v>
      </c>
      <c r="DM118" s="956"/>
      <c r="DN118" s="956"/>
      <c r="DO118" s="956"/>
      <c r="DP118" s="957"/>
      <c r="DQ118" s="958" t="s">
        <v>137</v>
      </c>
      <c r="DR118" s="956"/>
      <c r="DS118" s="956"/>
      <c r="DT118" s="956"/>
      <c r="DU118" s="957"/>
      <c r="DV118" s="959" t="s">
        <v>443</v>
      </c>
      <c r="DW118" s="960"/>
      <c r="DX118" s="960"/>
      <c r="DY118" s="960"/>
      <c r="DZ118" s="961"/>
    </row>
    <row r="119" spans="1:130" s="221" customFormat="1" ht="26.25" customHeight="1" x14ac:dyDescent="0.2">
      <c r="A119" s="1053" t="s">
        <v>440</v>
      </c>
      <c r="B119" s="944"/>
      <c r="C119" s="926" t="s">
        <v>441</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v>6497</v>
      </c>
      <c r="AB119" s="897"/>
      <c r="AC119" s="897"/>
      <c r="AD119" s="897"/>
      <c r="AE119" s="898"/>
      <c r="AF119" s="899">
        <v>9333</v>
      </c>
      <c r="AG119" s="897"/>
      <c r="AH119" s="897"/>
      <c r="AI119" s="897"/>
      <c r="AJ119" s="898"/>
      <c r="AK119" s="899">
        <v>10800</v>
      </c>
      <c r="AL119" s="897"/>
      <c r="AM119" s="897"/>
      <c r="AN119" s="897"/>
      <c r="AO119" s="898"/>
      <c r="AP119" s="900">
        <v>0.1</v>
      </c>
      <c r="AQ119" s="901"/>
      <c r="AR119" s="901"/>
      <c r="AS119" s="901"/>
      <c r="AT119" s="902"/>
      <c r="AU119" s="907"/>
      <c r="AV119" s="908"/>
      <c r="AW119" s="908"/>
      <c r="AX119" s="908"/>
      <c r="AY119" s="908"/>
      <c r="AZ119" s="242" t="s">
        <v>189</v>
      </c>
      <c r="BA119" s="242"/>
      <c r="BB119" s="242"/>
      <c r="BC119" s="242"/>
      <c r="BD119" s="242"/>
      <c r="BE119" s="242"/>
      <c r="BF119" s="242"/>
      <c r="BG119" s="242"/>
      <c r="BH119" s="242"/>
      <c r="BI119" s="242"/>
      <c r="BJ119" s="242"/>
      <c r="BK119" s="242"/>
      <c r="BL119" s="242"/>
      <c r="BM119" s="242"/>
      <c r="BN119" s="242"/>
      <c r="BO119" s="974" t="s">
        <v>467</v>
      </c>
      <c r="BP119" s="1002"/>
      <c r="BQ119" s="996">
        <v>49408253</v>
      </c>
      <c r="BR119" s="997"/>
      <c r="BS119" s="997"/>
      <c r="BT119" s="997"/>
      <c r="BU119" s="997"/>
      <c r="BV119" s="997">
        <v>53079447</v>
      </c>
      <c r="BW119" s="997"/>
      <c r="BX119" s="997"/>
      <c r="BY119" s="997"/>
      <c r="BZ119" s="997"/>
      <c r="CA119" s="997">
        <v>55694238</v>
      </c>
      <c r="CB119" s="997"/>
      <c r="CC119" s="997"/>
      <c r="CD119" s="997"/>
      <c r="CE119" s="997"/>
      <c r="CF119" s="998"/>
      <c r="CG119" s="999"/>
      <c r="CH119" s="999"/>
      <c r="CI119" s="999"/>
      <c r="CJ119" s="1000"/>
      <c r="CK119" s="947"/>
      <c r="CL119" s="948"/>
      <c r="CM119" s="970" t="s">
        <v>468</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137</v>
      </c>
      <c r="DH119" s="983"/>
      <c r="DI119" s="983"/>
      <c r="DJ119" s="983"/>
      <c r="DK119" s="984"/>
      <c r="DL119" s="982" t="s">
        <v>443</v>
      </c>
      <c r="DM119" s="983"/>
      <c r="DN119" s="983"/>
      <c r="DO119" s="983"/>
      <c r="DP119" s="984"/>
      <c r="DQ119" s="982" t="s">
        <v>137</v>
      </c>
      <c r="DR119" s="983"/>
      <c r="DS119" s="983"/>
      <c r="DT119" s="983"/>
      <c r="DU119" s="984"/>
      <c r="DV119" s="985" t="s">
        <v>137</v>
      </c>
      <c r="DW119" s="986"/>
      <c r="DX119" s="986"/>
      <c r="DY119" s="986"/>
      <c r="DZ119" s="987"/>
    </row>
    <row r="120" spans="1:130" s="221" customFormat="1" ht="26.25" customHeight="1" x14ac:dyDescent="0.2">
      <c r="A120" s="1054"/>
      <c r="B120" s="946"/>
      <c r="C120" s="919" t="s">
        <v>445</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443</v>
      </c>
      <c r="AB120" s="956"/>
      <c r="AC120" s="956"/>
      <c r="AD120" s="956"/>
      <c r="AE120" s="957"/>
      <c r="AF120" s="958" t="s">
        <v>443</v>
      </c>
      <c r="AG120" s="956"/>
      <c r="AH120" s="956"/>
      <c r="AI120" s="956"/>
      <c r="AJ120" s="957"/>
      <c r="AK120" s="958" t="s">
        <v>443</v>
      </c>
      <c r="AL120" s="956"/>
      <c r="AM120" s="956"/>
      <c r="AN120" s="956"/>
      <c r="AO120" s="957"/>
      <c r="AP120" s="959" t="s">
        <v>137</v>
      </c>
      <c r="AQ120" s="960"/>
      <c r="AR120" s="960"/>
      <c r="AS120" s="960"/>
      <c r="AT120" s="961"/>
      <c r="AU120" s="988" t="s">
        <v>469</v>
      </c>
      <c r="AV120" s="989"/>
      <c r="AW120" s="989"/>
      <c r="AX120" s="989"/>
      <c r="AY120" s="990"/>
      <c r="AZ120" s="926" t="s">
        <v>470</v>
      </c>
      <c r="BA120" s="894"/>
      <c r="BB120" s="894"/>
      <c r="BC120" s="894"/>
      <c r="BD120" s="894"/>
      <c r="BE120" s="894"/>
      <c r="BF120" s="894"/>
      <c r="BG120" s="894"/>
      <c r="BH120" s="894"/>
      <c r="BI120" s="894"/>
      <c r="BJ120" s="894"/>
      <c r="BK120" s="894"/>
      <c r="BL120" s="894"/>
      <c r="BM120" s="894"/>
      <c r="BN120" s="894"/>
      <c r="BO120" s="894"/>
      <c r="BP120" s="895"/>
      <c r="BQ120" s="927">
        <v>12944117</v>
      </c>
      <c r="BR120" s="928"/>
      <c r="BS120" s="928"/>
      <c r="BT120" s="928"/>
      <c r="BU120" s="928"/>
      <c r="BV120" s="928">
        <v>12980771</v>
      </c>
      <c r="BW120" s="928"/>
      <c r="BX120" s="928"/>
      <c r="BY120" s="928"/>
      <c r="BZ120" s="928"/>
      <c r="CA120" s="928">
        <v>13043844</v>
      </c>
      <c r="CB120" s="928"/>
      <c r="CC120" s="928"/>
      <c r="CD120" s="928"/>
      <c r="CE120" s="928"/>
      <c r="CF120" s="941">
        <v>88.6</v>
      </c>
      <c r="CG120" s="942"/>
      <c r="CH120" s="942"/>
      <c r="CI120" s="942"/>
      <c r="CJ120" s="942"/>
      <c r="CK120" s="1003" t="s">
        <v>471</v>
      </c>
      <c r="CL120" s="1004"/>
      <c r="CM120" s="1004"/>
      <c r="CN120" s="1004"/>
      <c r="CO120" s="1005"/>
      <c r="CP120" s="1011" t="s">
        <v>412</v>
      </c>
      <c r="CQ120" s="1012"/>
      <c r="CR120" s="1012"/>
      <c r="CS120" s="1012"/>
      <c r="CT120" s="1012"/>
      <c r="CU120" s="1012"/>
      <c r="CV120" s="1012"/>
      <c r="CW120" s="1012"/>
      <c r="CX120" s="1012"/>
      <c r="CY120" s="1012"/>
      <c r="CZ120" s="1012"/>
      <c r="DA120" s="1012"/>
      <c r="DB120" s="1012"/>
      <c r="DC120" s="1012"/>
      <c r="DD120" s="1012"/>
      <c r="DE120" s="1012"/>
      <c r="DF120" s="1013"/>
      <c r="DG120" s="927">
        <v>5783237</v>
      </c>
      <c r="DH120" s="928"/>
      <c r="DI120" s="928"/>
      <c r="DJ120" s="928"/>
      <c r="DK120" s="928"/>
      <c r="DL120" s="928">
        <v>5578872</v>
      </c>
      <c r="DM120" s="928"/>
      <c r="DN120" s="928"/>
      <c r="DO120" s="928"/>
      <c r="DP120" s="928"/>
      <c r="DQ120" s="928">
        <v>6928413</v>
      </c>
      <c r="DR120" s="928"/>
      <c r="DS120" s="928"/>
      <c r="DT120" s="928"/>
      <c r="DU120" s="928"/>
      <c r="DV120" s="929">
        <v>47.1</v>
      </c>
      <c r="DW120" s="929"/>
      <c r="DX120" s="929"/>
      <c r="DY120" s="929"/>
      <c r="DZ120" s="930"/>
    </row>
    <row r="121" spans="1:130" s="221" customFormat="1" ht="26.25" customHeight="1" x14ac:dyDescent="0.2">
      <c r="A121" s="1054"/>
      <c r="B121" s="946"/>
      <c r="C121" s="971" t="s">
        <v>472</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443</v>
      </c>
      <c r="AB121" s="956"/>
      <c r="AC121" s="956"/>
      <c r="AD121" s="956"/>
      <c r="AE121" s="957"/>
      <c r="AF121" s="958" t="s">
        <v>443</v>
      </c>
      <c r="AG121" s="956"/>
      <c r="AH121" s="956"/>
      <c r="AI121" s="956"/>
      <c r="AJ121" s="957"/>
      <c r="AK121" s="958" t="s">
        <v>443</v>
      </c>
      <c r="AL121" s="956"/>
      <c r="AM121" s="956"/>
      <c r="AN121" s="956"/>
      <c r="AO121" s="957"/>
      <c r="AP121" s="959" t="s">
        <v>443</v>
      </c>
      <c r="AQ121" s="960"/>
      <c r="AR121" s="960"/>
      <c r="AS121" s="960"/>
      <c r="AT121" s="961"/>
      <c r="AU121" s="991"/>
      <c r="AV121" s="992"/>
      <c r="AW121" s="992"/>
      <c r="AX121" s="992"/>
      <c r="AY121" s="993"/>
      <c r="AZ121" s="919" t="s">
        <v>473</v>
      </c>
      <c r="BA121" s="920"/>
      <c r="BB121" s="920"/>
      <c r="BC121" s="920"/>
      <c r="BD121" s="920"/>
      <c r="BE121" s="920"/>
      <c r="BF121" s="920"/>
      <c r="BG121" s="920"/>
      <c r="BH121" s="920"/>
      <c r="BI121" s="920"/>
      <c r="BJ121" s="920"/>
      <c r="BK121" s="920"/>
      <c r="BL121" s="920"/>
      <c r="BM121" s="920"/>
      <c r="BN121" s="920"/>
      <c r="BO121" s="920"/>
      <c r="BP121" s="921"/>
      <c r="BQ121" s="922">
        <v>693666</v>
      </c>
      <c r="BR121" s="923"/>
      <c r="BS121" s="923"/>
      <c r="BT121" s="923"/>
      <c r="BU121" s="923"/>
      <c r="BV121" s="923">
        <v>1098251</v>
      </c>
      <c r="BW121" s="923"/>
      <c r="BX121" s="923"/>
      <c r="BY121" s="923"/>
      <c r="BZ121" s="923"/>
      <c r="CA121" s="923">
        <v>1276624</v>
      </c>
      <c r="CB121" s="923"/>
      <c r="CC121" s="923"/>
      <c r="CD121" s="923"/>
      <c r="CE121" s="923"/>
      <c r="CF121" s="917">
        <v>8.6999999999999993</v>
      </c>
      <c r="CG121" s="918"/>
      <c r="CH121" s="918"/>
      <c r="CI121" s="918"/>
      <c r="CJ121" s="918"/>
      <c r="CK121" s="1006"/>
      <c r="CL121" s="1007"/>
      <c r="CM121" s="1007"/>
      <c r="CN121" s="1007"/>
      <c r="CO121" s="1008"/>
      <c r="CP121" s="1016" t="s">
        <v>408</v>
      </c>
      <c r="CQ121" s="1017"/>
      <c r="CR121" s="1017"/>
      <c r="CS121" s="1017"/>
      <c r="CT121" s="1017"/>
      <c r="CU121" s="1017"/>
      <c r="CV121" s="1017"/>
      <c r="CW121" s="1017"/>
      <c r="CX121" s="1017"/>
      <c r="CY121" s="1017"/>
      <c r="CZ121" s="1017"/>
      <c r="DA121" s="1017"/>
      <c r="DB121" s="1017"/>
      <c r="DC121" s="1017"/>
      <c r="DD121" s="1017"/>
      <c r="DE121" s="1017"/>
      <c r="DF121" s="1018"/>
      <c r="DG121" s="922">
        <v>1026086</v>
      </c>
      <c r="DH121" s="923"/>
      <c r="DI121" s="923"/>
      <c r="DJ121" s="923"/>
      <c r="DK121" s="923"/>
      <c r="DL121" s="923">
        <v>1483650</v>
      </c>
      <c r="DM121" s="923"/>
      <c r="DN121" s="923"/>
      <c r="DO121" s="923"/>
      <c r="DP121" s="923"/>
      <c r="DQ121" s="923">
        <v>1500514</v>
      </c>
      <c r="DR121" s="923"/>
      <c r="DS121" s="923"/>
      <c r="DT121" s="923"/>
      <c r="DU121" s="923"/>
      <c r="DV121" s="924">
        <v>10.199999999999999</v>
      </c>
      <c r="DW121" s="924"/>
      <c r="DX121" s="924"/>
      <c r="DY121" s="924"/>
      <c r="DZ121" s="925"/>
    </row>
    <row r="122" spans="1:130" s="221" customFormat="1" ht="26.25" customHeight="1" x14ac:dyDescent="0.2">
      <c r="A122" s="1054"/>
      <c r="B122" s="946"/>
      <c r="C122" s="919" t="s">
        <v>455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137</v>
      </c>
      <c r="AB122" s="956"/>
      <c r="AC122" s="956"/>
      <c r="AD122" s="956"/>
      <c r="AE122" s="957"/>
      <c r="AF122" s="958" t="s">
        <v>443</v>
      </c>
      <c r="AG122" s="956"/>
      <c r="AH122" s="956"/>
      <c r="AI122" s="956"/>
      <c r="AJ122" s="957"/>
      <c r="AK122" s="958" t="s">
        <v>443</v>
      </c>
      <c r="AL122" s="956"/>
      <c r="AM122" s="956"/>
      <c r="AN122" s="956"/>
      <c r="AO122" s="957"/>
      <c r="AP122" s="959" t="s">
        <v>137</v>
      </c>
      <c r="AQ122" s="960"/>
      <c r="AR122" s="960"/>
      <c r="AS122" s="960"/>
      <c r="AT122" s="961"/>
      <c r="AU122" s="991"/>
      <c r="AV122" s="992"/>
      <c r="AW122" s="992"/>
      <c r="AX122" s="992"/>
      <c r="AY122" s="993"/>
      <c r="AZ122" s="970" t="s">
        <v>474</v>
      </c>
      <c r="BA122" s="962"/>
      <c r="BB122" s="962"/>
      <c r="BC122" s="962"/>
      <c r="BD122" s="962"/>
      <c r="BE122" s="962"/>
      <c r="BF122" s="962"/>
      <c r="BG122" s="962"/>
      <c r="BH122" s="962"/>
      <c r="BI122" s="962"/>
      <c r="BJ122" s="962"/>
      <c r="BK122" s="962"/>
      <c r="BL122" s="962"/>
      <c r="BM122" s="962"/>
      <c r="BN122" s="962"/>
      <c r="BO122" s="962"/>
      <c r="BP122" s="963"/>
      <c r="BQ122" s="996">
        <v>35489297</v>
      </c>
      <c r="BR122" s="997"/>
      <c r="BS122" s="997"/>
      <c r="BT122" s="997"/>
      <c r="BU122" s="997"/>
      <c r="BV122" s="997">
        <v>36869719</v>
      </c>
      <c r="BW122" s="997"/>
      <c r="BX122" s="997"/>
      <c r="BY122" s="997"/>
      <c r="BZ122" s="997"/>
      <c r="CA122" s="997">
        <v>37987960</v>
      </c>
      <c r="CB122" s="997"/>
      <c r="CC122" s="997"/>
      <c r="CD122" s="997"/>
      <c r="CE122" s="997"/>
      <c r="CF122" s="1014">
        <v>258</v>
      </c>
      <c r="CG122" s="1015"/>
      <c r="CH122" s="1015"/>
      <c r="CI122" s="1015"/>
      <c r="CJ122" s="1015"/>
      <c r="CK122" s="1006"/>
      <c r="CL122" s="1007"/>
      <c r="CM122" s="1007"/>
      <c r="CN122" s="1007"/>
      <c r="CO122" s="1008"/>
      <c r="CP122" s="1016" t="s">
        <v>475</v>
      </c>
      <c r="CQ122" s="1017"/>
      <c r="CR122" s="1017"/>
      <c r="CS122" s="1017"/>
      <c r="CT122" s="1017"/>
      <c r="CU122" s="1017"/>
      <c r="CV122" s="1017"/>
      <c r="CW122" s="1017"/>
      <c r="CX122" s="1017"/>
      <c r="CY122" s="1017"/>
      <c r="CZ122" s="1017"/>
      <c r="DA122" s="1017"/>
      <c r="DB122" s="1017"/>
      <c r="DC122" s="1017"/>
      <c r="DD122" s="1017"/>
      <c r="DE122" s="1017"/>
      <c r="DF122" s="1018"/>
      <c r="DG122" s="922">
        <v>31717</v>
      </c>
      <c r="DH122" s="923"/>
      <c r="DI122" s="923"/>
      <c r="DJ122" s="923"/>
      <c r="DK122" s="923"/>
      <c r="DL122" s="923">
        <v>34568</v>
      </c>
      <c r="DM122" s="923"/>
      <c r="DN122" s="923"/>
      <c r="DO122" s="923"/>
      <c r="DP122" s="923"/>
      <c r="DQ122" s="923">
        <v>29460</v>
      </c>
      <c r="DR122" s="923"/>
      <c r="DS122" s="923"/>
      <c r="DT122" s="923"/>
      <c r="DU122" s="923"/>
      <c r="DV122" s="924">
        <v>0.2</v>
      </c>
      <c r="DW122" s="924"/>
      <c r="DX122" s="924"/>
      <c r="DY122" s="924"/>
      <c r="DZ122" s="925"/>
    </row>
    <row r="123" spans="1:130" s="221" customFormat="1" ht="26.25" customHeight="1" x14ac:dyDescent="0.2">
      <c r="A123" s="1054"/>
      <c r="B123" s="946"/>
      <c r="C123" s="919" t="s">
        <v>461</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443</v>
      </c>
      <c r="AB123" s="956"/>
      <c r="AC123" s="956"/>
      <c r="AD123" s="956"/>
      <c r="AE123" s="957"/>
      <c r="AF123" s="958" t="s">
        <v>443</v>
      </c>
      <c r="AG123" s="956"/>
      <c r="AH123" s="956"/>
      <c r="AI123" s="956"/>
      <c r="AJ123" s="957"/>
      <c r="AK123" s="958" t="s">
        <v>137</v>
      </c>
      <c r="AL123" s="956"/>
      <c r="AM123" s="956"/>
      <c r="AN123" s="956"/>
      <c r="AO123" s="957"/>
      <c r="AP123" s="959" t="s">
        <v>137</v>
      </c>
      <c r="AQ123" s="960"/>
      <c r="AR123" s="960"/>
      <c r="AS123" s="960"/>
      <c r="AT123" s="961"/>
      <c r="AU123" s="994"/>
      <c r="AV123" s="995"/>
      <c r="AW123" s="995"/>
      <c r="AX123" s="995"/>
      <c r="AY123" s="995"/>
      <c r="AZ123" s="242" t="s">
        <v>189</v>
      </c>
      <c r="BA123" s="242"/>
      <c r="BB123" s="242"/>
      <c r="BC123" s="242"/>
      <c r="BD123" s="242"/>
      <c r="BE123" s="242"/>
      <c r="BF123" s="242"/>
      <c r="BG123" s="242"/>
      <c r="BH123" s="242"/>
      <c r="BI123" s="242"/>
      <c r="BJ123" s="242"/>
      <c r="BK123" s="242"/>
      <c r="BL123" s="242"/>
      <c r="BM123" s="242"/>
      <c r="BN123" s="242"/>
      <c r="BO123" s="974" t="s">
        <v>476</v>
      </c>
      <c r="BP123" s="1002"/>
      <c r="BQ123" s="1060">
        <v>49127080</v>
      </c>
      <c r="BR123" s="1061"/>
      <c r="BS123" s="1061"/>
      <c r="BT123" s="1061"/>
      <c r="BU123" s="1061"/>
      <c r="BV123" s="1061">
        <v>50948741</v>
      </c>
      <c r="BW123" s="1061"/>
      <c r="BX123" s="1061"/>
      <c r="BY123" s="1061"/>
      <c r="BZ123" s="1061"/>
      <c r="CA123" s="1061">
        <v>52308428</v>
      </c>
      <c r="CB123" s="1061"/>
      <c r="CC123" s="1061"/>
      <c r="CD123" s="1061"/>
      <c r="CE123" s="1061"/>
      <c r="CF123" s="998"/>
      <c r="CG123" s="999"/>
      <c r="CH123" s="999"/>
      <c r="CI123" s="999"/>
      <c r="CJ123" s="1000"/>
      <c r="CK123" s="1006"/>
      <c r="CL123" s="1007"/>
      <c r="CM123" s="1007"/>
      <c r="CN123" s="1007"/>
      <c r="CO123" s="1008"/>
      <c r="CP123" s="1016" t="s">
        <v>477</v>
      </c>
      <c r="CQ123" s="1017"/>
      <c r="CR123" s="1017"/>
      <c r="CS123" s="1017"/>
      <c r="CT123" s="1017"/>
      <c r="CU123" s="1017"/>
      <c r="CV123" s="1017"/>
      <c r="CW123" s="1017"/>
      <c r="CX123" s="1017"/>
      <c r="CY123" s="1017"/>
      <c r="CZ123" s="1017"/>
      <c r="DA123" s="1017"/>
      <c r="DB123" s="1017"/>
      <c r="DC123" s="1017"/>
      <c r="DD123" s="1017"/>
      <c r="DE123" s="1017"/>
      <c r="DF123" s="1018"/>
      <c r="DG123" s="955" t="s">
        <v>443</v>
      </c>
      <c r="DH123" s="956"/>
      <c r="DI123" s="956"/>
      <c r="DJ123" s="956"/>
      <c r="DK123" s="957"/>
      <c r="DL123" s="958" t="s">
        <v>137</v>
      </c>
      <c r="DM123" s="956"/>
      <c r="DN123" s="956"/>
      <c r="DO123" s="956"/>
      <c r="DP123" s="957"/>
      <c r="DQ123" s="958" t="s">
        <v>137</v>
      </c>
      <c r="DR123" s="956"/>
      <c r="DS123" s="956"/>
      <c r="DT123" s="956"/>
      <c r="DU123" s="957"/>
      <c r="DV123" s="959" t="s">
        <v>443</v>
      </c>
      <c r="DW123" s="960"/>
      <c r="DX123" s="960"/>
      <c r="DY123" s="960"/>
      <c r="DZ123" s="961"/>
    </row>
    <row r="124" spans="1:130" s="221" customFormat="1" ht="26.25" customHeight="1" thickBot="1" x14ac:dyDescent="0.25">
      <c r="A124" s="1054"/>
      <c r="B124" s="946"/>
      <c r="C124" s="919" t="s">
        <v>464</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137</v>
      </c>
      <c r="AB124" s="956"/>
      <c r="AC124" s="956"/>
      <c r="AD124" s="956"/>
      <c r="AE124" s="957"/>
      <c r="AF124" s="958" t="s">
        <v>443</v>
      </c>
      <c r="AG124" s="956"/>
      <c r="AH124" s="956"/>
      <c r="AI124" s="956"/>
      <c r="AJ124" s="957"/>
      <c r="AK124" s="958" t="s">
        <v>137</v>
      </c>
      <c r="AL124" s="956"/>
      <c r="AM124" s="956"/>
      <c r="AN124" s="956"/>
      <c r="AO124" s="957"/>
      <c r="AP124" s="959" t="s">
        <v>443</v>
      </c>
      <c r="AQ124" s="960"/>
      <c r="AR124" s="960"/>
      <c r="AS124" s="960"/>
      <c r="AT124" s="961"/>
      <c r="AU124" s="1056" t="s">
        <v>478</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2</v>
      </c>
      <c r="BR124" s="1024"/>
      <c r="BS124" s="1024"/>
      <c r="BT124" s="1024"/>
      <c r="BU124" s="1024"/>
      <c r="BV124" s="1024">
        <v>15.1</v>
      </c>
      <c r="BW124" s="1024"/>
      <c r="BX124" s="1024"/>
      <c r="BY124" s="1024"/>
      <c r="BZ124" s="1024"/>
      <c r="CA124" s="1024">
        <v>22.9</v>
      </c>
      <c r="CB124" s="1024"/>
      <c r="CC124" s="1024"/>
      <c r="CD124" s="1024"/>
      <c r="CE124" s="1024"/>
      <c r="CF124" s="1025"/>
      <c r="CG124" s="1026"/>
      <c r="CH124" s="1026"/>
      <c r="CI124" s="1026"/>
      <c r="CJ124" s="1027"/>
      <c r="CK124" s="1009"/>
      <c r="CL124" s="1009"/>
      <c r="CM124" s="1009"/>
      <c r="CN124" s="1009"/>
      <c r="CO124" s="1010"/>
      <c r="CP124" s="1016" t="s">
        <v>479</v>
      </c>
      <c r="CQ124" s="1017"/>
      <c r="CR124" s="1017"/>
      <c r="CS124" s="1017"/>
      <c r="CT124" s="1017"/>
      <c r="CU124" s="1017"/>
      <c r="CV124" s="1017"/>
      <c r="CW124" s="1017"/>
      <c r="CX124" s="1017"/>
      <c r="CY124" s="1017"/>
      <c r="CZ124" s="1017"/>
      <c r="DA124" s="1017"/>
      <c r="DB124" s="1017"/>
      <c r="DC124" s="1017"/>
      <c r="DD124" s="1017"/>
      <c r="DE124" s="1017"/>
      <c r="DF124" s="1018"/>
      <c r="DG124" s="1001" t="s">
        <v>137</v>
      </c>
      <c r="DH124" s="983"/>
      <c r="DI124" s="983"/>
      <c r="DJ124" s="983"/>
      <c r="DK124" s="984"/>
      <c r="DL124" s="982" t="s">
        <v>137</v>
      </c>
      <c r="DM124" s="983"/>
      <c r="DN124" s="983"/>
      <c r="DO124" s="983"/>
      <c r="DP124" s="984"/>
      <c r="DQ124" s="982" t="s">
        <v>137</v>
      </c>
      <c r="DR124" s="983"/>
      <c r="DS124" s="983"/>
      <c r="DT124" s="983"/>
      <c r="DU124" s="984"/>
      <c r="DV124" s="985" t="s">
        <v>443</v>
      </c>
      <c r="DW124" s="986"/>
      <c r="DX124" s="986"/>
      <c r="DY124" s="986"/>
      <c r="DZ124" s="987"/>
    </row>
    <row r="125" spans="1:130" s="221" customFormat="1" ht="26.25" customHeight="1" x14ac:dyDescent="0.2">
      <c r="A125" s="1054"/>
      <c r="B125" s="946"/>
      <c r="C125" s="919" t="s">
        <v>466</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137</v>
      </c>
      <c r="AB125" s="956"/>
      <c r="AC125" s="956"/>
      <c r="AD125" s="956"/>
      <c r="AE125" s="957"/>
      <c r="AF125" s="958" t="s">
        <v>137</v>
      </c>
      <c r="AG125" s="956"/>
      <c r="AH125" s="956"/>
      <c r="AI125" s="956"/>
      <c r="AJ125" s="957"/>
      <c r="AK125" s="958" t="s">
        <v>137</v>
      </c>
      <c r="AL125" s="956"/>
      <c r="AM125" s="956"/>
      <c r="AN125" s="956"/>
      <c r="AO125" s="957"/>
      <c r="AP125" s="959" t="s">
        <v>137</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480</v>
      </c>
      <c r="CL125" s="1004"/>
      <c r="CM125" s="1004"/>
      <c r="CN125" s="1004"/>
      <c r="CO125" s="1005"/>
      <c r="CP125" s="926" t="s">
        <v>481</v>
      </c>
      <c r="CQ125" s="894"/>
      <c r="CR125" s="894"/>
      <c r="CS125" s="894"/>
      <c r="CT125" s="894"/>
      <c r="CU125" s="894"/>
      <c r="CV125" s="894"/>
      <c r="CW125" s="894"/>
      <c r="CX125" s="894"/>
      <c r="CY125" s="894"/>
      <c r="CZ125" s="894"/>
      <c r="DA125" s="894"/>
      <c r="DB125" s="894"/>
      <c r="DC125" s="894"/>
      <c r="DD125" s="894"/>
      <c r="DE125" s="894"/>
      <c r="DF125" s="895"/>
      <c r="DG125" s="927" t="s">
        <v>137</v>
      </c>
      <c r="DH125" s="928"/>
      <c r="DI125" s="928"/>
      <c r="DJ125" s="928"/>
      <c r="DK125" s="928"/>
      <c r="DL125" s="928" t="s">
        <v>137</v>
      </c>
      <c r="DM125" s="928"/>
      <c r="DN125" s="928"/>
      <c r="DO125" s="928"/>
      <c r="DP125" s="928"/>
      <c r="DQ125" s="928" t="s">
        <v>137</v>
      </c>
      <c r="DR125" s="928"/>
      <c r="DS125" s="928"/>
      <c r="DT125" s="928"/>
      <c r="DU125" s="928"/>
      <c r="DV125" s="929" t="s">
        <v>137</v>
      </c>
      <c r="DW125" s="929"/>
      <c r="DX125" s="929"/>
      <c r="DY125" s="929"/>
      <c r="DZ125" s="930"/>
    </row>
    <row r="126" spans="1:130" s="221" customFormat="1" ht="26.25" customHeight="1" thickBot="1" x14ac:dyDescent="0.25">
      <c r="A126" s="1054"/>
      <c r="B126" s="946"/>
      <c r="C126" s="919" t="s">
        <v>468</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443</v>
      </c>
      <c r="AB126" s="956"/>
      <c r="AC126" s="956"/>
      <c r="AD126" s="956"/>
      <c r="AE126" s="957"/>
      <c r="AF126" s="958" t="s">
        <v>443</v>
      </c>
      <c r="AG126" s="956"/>
      <c r="AH126" s="956"/>
      <c r="AI126" s="956"/>
      <c r="AJ126" s="957"/>
      <c r="AK126" s="958" t="s">
        <v>137</v>
      </c>
      <c r="AL126" s="956"/>
      <c r="AM126" s="956"/>
      <c r="AN126" s="956"/>
      <c r="AO126" s="957"/>
      <c r="AP126" s="959" t="s">
        <v>137</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482</v>
      </c>
      <c r="CQ126" s="920"/>
      <c r="CR126" s="920"/>
      <c r="CS126" s="920"/>
      <c r="CT126" s="920"/>
      <c r="CU126" s="920"/>
      <c r="CV126" s="920"/>
      <c r="CW126" s="920"/>
      <c r="CX126" s="920"/>
      <c r="CY126" s="920"/>
      <c r="CZ126" s="920"/>
      <c r="DA126" s="920"/>
      <c r="DB126" s="920"/>
      <c r="DC126" s="920"/>
      <c r="DD126" s="920"/>
      <c r="DE126" s="920"/>
      <c r="DF126" s="921"/>
      <c r="DG126" s="922" t="s">
        <v>137</v>
      </c>
      <c r="DH126" s="923"/>
      <c r="DI126" s="923"/>
      <c r="DJ126" s="923"/>
      <c r="DK126" s="923"/>
      <c r="DL126" s="923" t="s">
        <v>443</v>
      </c>
      <c r="DM126" s="923"/>
      <c r="DN126" s="923"/>
      <c r="DO126" s="923"/>
      <c r="DP126" s="923"/>
      <c r="DQ126" s="923" t="s">
        <v>137</v>
      </c>
      <c r="DR126" s="923"/>
      <c r="DS126" s="923"/>
      <c r="DT126" s="923"/>
      <c r="DU126" s="923"/>
      <c r="DV126" s="924" t="s">
        <v>137</v>
      </c>
      <c r="DW126" s="924"/>
      <c r="DX126" s="924"/>
      <c r="DY126" s="924"/>
      <c r="DZ126" s="925"/>
    </row>
    <row r="127" spans="1:130" s="221" customFormat="1" ht="26.25" customHeight="1" x14ac:dyDescent="0.2">
      <c r="A127" s="1055"/>
      <c r="B127" s="948"/>
      <c r="C127" s="970" t="s">
        <v>483</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v>291</v>
      </c>
      <c r="AB127" s="956"/>
      <c r="AC127" s="956"/>
      <c r="AD127" s="956"/>
      <c r="AE127" s="957"/>
      <c r="AF127" s="958">
        <v>435</v>
      </c>
      <c r="AG127" s="956"/>
      <c r="AH127" s="956"/>
      <c r="AI127" s="956"/>
      <c r="AJ127" s="957"/>
      <c r="AK127" s="958">
        <v>45002</v>
      </c>
      <c r="AL127" s="956"/>
      <c r="AM127" s="956"/>
      <c r="AN127" s="956"/>
      <c r="AO127" s="957"/>
      <c r="AP127" s="959">
        <v>0.3</v>
      </c>
      <c r="AQ127" s="960"/>
      <c r="AR127" s="960"/>
      <c r="AS127" s="960"/>
      <c r="AT127" s="961"/>
      <c r="AU127" s="223"/>
      <c r="AV127" s="223"/>
      <c r="AW127" s="223"/>
      <c r="AX127" s="1028" t="s">
        <v>484</v>
      </c>
      <c r="AY127" s="1029"/>
      <c r="AZ127" s="1029"/>
      <c r="BA127" s="1029"/>
      <c r="BB127" s="1029"/>
      <c r="BC127" s="1029"/>
      <c r="BD127" s="1029"/>
      <c r="BE127" s="1030"/>
      <c r="BF127" s="1031" t="s">
        <v>485</v>
      </c>
      <c r="BG127" s="1029"/>
      <c r="BH127" s="1029"/>
      <c r="BI127" s="1029"/>
      <c r="BJ127" s="1029"/>
      <c r="BK127" s="1029"/>
      <c r="BL127" s="1030"/>
      <c r="BM127" s="1031" t="s">
        <v>486</v>
      </c>
      <c r="BN127" s="1029"/>
      <c r="BO127" s="1029"/>
      <c r="BP127" s="1029"/>
      <c r="BQ127" s="1029"/>
      <c r="BR127" s="1029"/>
      <c r="BS127" s="1030"/>
      <c r="BT127" s="1031" t="s">
        <v>487</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488</v>
      </c>
      <c r="CQ127" s="920"/>
      <c r="CR127" s="920"/>
      <c r="CS127" s="920"/>
      <c r="CT127" s="920"/>
      <c r="CU127" s="920"/>
      <c r="CV127" s="920"/>
      <c r="CW127" s="920"/>
      <c r="CX127" s="920"/>
      <c r="CY127" s="920"/>
      <c r="CZ127" s="920"/>
      <c r="DA127" s="920"/>
      <c r="DB127" s="920"/>
      <c r="DC127" s="920"/>
      <c r="DD127" s="920"/>
      <c r="DE127" s="920"/>
      <c r="DF127" s="921"/>
      <c r="DG127" s="922" t="s">
        <v>137</v>
      </c>
      <c r="DH127" s="923"/>
      <c r="DI127" s="923"/>
      <c r="DJ127" s="923"/>
      <c r="DK127" s="923"/>
      <c r="DL127" s="923" t="s">
        <v>137</v>
      </c>
      <c r="DM127" s="923"/>
      <c r="DN127" s="923"/>
      <c r="DO127" s="923"/>
      <c r="DP127" s="923"/>
      <c r="DQ127" s="923" t="s">
        <v>137</v>
      </c>
      <c r="DR127" s="923"/>
      <c r="DS127" s="923"/>
      <c r="DT127" s="923"/>
      <c r="DU127" s="923"/>
      <c r="DV127" s="924" t="s">
        <v>443</v>
      </c>
      <c r="DW127" s="924"/>
      <c r="DX127" s="924"/>
      <c r="DY127" s="924"/>
      <c r="DZ127" s="925"/>
    </row>
    <row r="128" spans="1:130" s="221" customFormat="1" ht="26.25" customHeight="1" thickBot="1" x14ac:dyDescent="0.25">
      <c r="A128" s="1038" t="s">
        <v>489</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490</v>
      </c>
      <c r="X128" s="1040"/>
      <c r="Y128" s="1040"/>
      <c r="Z128" s="1041"/>
      <c r="AA128" s="1042">
        <v>39991</v>
      </c>
      <c r="AB128" s="1043"/>
      <c r="AC128" s="1043"/>
      <c r="AD128" s="1043"/>
      <c r="AE128" s="1044"/>
      <c r="AF128" s="1045">
        <v>43672</v>
      </c>
      <c r="AG128" s="1043"/>
      <c r="AH128" s="1043"/>
      <c r="AI128" s="1043"/>
      <c r="AJ128" s="1044"/>
      <c r="AK128" s="1045">
        <v>36744</v>
      </c>
      <c r="AL128" s="1043"/>
      <c r="AM128" s="1043"/>
      <c r="AN128" s="1043"/>
      <c r="AO128" s="1044"/>
      <c r="AP128" s="1046"/>
      <c r="AQ128" s="1047"/>
      <c r="AR128" s="1047"/>
      <c r="AS128" s="1047"/>
      <c r="AT128" s="1048"/>
      <c r="AU128" s="223"/>
      <c r="AV128" s="223"/>
      <c r="AW128" s="223"/>
      <c r="AX128" s="893" t="s">
        <v>491</v>
      </c>
      <c r="AY128" s="894"/>
      <c r="AZ128" s="894"/>
      <c r="BA128" s="894"/>
      <c r="BB128" s="894"/>
      <c r="BC128" s="894"/>
      <c r="BD128" s="894"/>
      <c r="BE128" s="895"/>
      <c r="BF128" s="1049" t="s">
        <v>137</v>
      </c>
      <c r="BG128" s="1050"/>
      <c r="BH128" s="1050"/>
      <c r="BI128" s="1050"/>
      <c r="BJ128" s="1050"/>
      <c r="BK128" s="1050"/>
      <c r="BL128" s="1051"/>
      <c r="BM128" s="1049">
        <v>12.58</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492</v>
      </c>
      <c r="CQ128" s="723"/>
      <c r="CR128" s="723"/>
      <c r="CS128" s="723"/>
      <c r="CT128" s="723"/>
      <c r="CU128" s="723"/>
      <c r="CV128" s="723"/>
      <c r="CW128" s="723"/>
      <c r="CX128" s="723"/>
      <c r="CY128" s="723"/>
      <c r="CZ128" s="723"/>
      <c r="DA128" s="723"/>
      <c r="DB128" s="723"/>
      <c r="DC128" s="723"/>
      <c r="DD128" s="723"/>
      <c r="DE128" s="723"/>
      <c r="DF128" s="1033"/>
      <c r="DG128" s="1034" t="s">
        <v>443</v>
      </c>
      <c r="DH128" s="1035"/>
      <c r="DI128" s="1035"/>
      <c r="DJ128" s="1035"/>
      <c r="DK128" s="1035"/>
      <c r="DL128" s="1035" t="s">
        <v>137</v>
      </c>
      <c r="DM128" s="1035"/>
      <c r="DN128" s="1035"/>
      <c r="DO128" s="1035"/>
      <c r="DP128" s="1035"/>
      <c r="DQ128" s="1035" t="s">
        <v>137</v>
      </c>
      <c r="DR128" s="1035"/>
      <c r="DS128" s="1035"/>
      <c r="DT128" s="1035"/>
      <c r="DU128" s="1035"/>
      <c r="DV128" s="1036" t="s">
        <v>443</v>
      </c>
      <c r="DW128" s="1036"/>
      <c r="DX128" s="1036"/>
      <c r="DY128" s="1036"/>
      <c r="DZ128" s="1037"/>
    </row>
    <row r="129" spans="1:131" s="221" customFormat="1" ht="26.25" customHeight="1" x14ac:dyDescent="0.2">
      <c r="A129" s="931" t="s">
        <v>106</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493</v>
      </c>
      <c r="X129" s="1068"/>
      <c r="Y129" s="1068"/>
      <c r="Z129" s="1069"/>
      <c r="AA129" s="955">
        <v>16946982</v>
      </c>
      <c r="AB129" s="956"/>
      <c r="AC129" s="956"/>
      <c r="AD129" s="956"/>
      <c r="AE129" s="957"/>
      <c r="AF129" s="958">
        <v>17659438</v>
      </c>
      <c r="AG129" s="956"/>
      <c r="AH129" s="956"/>
      <c r="AI129" s="956"/>
      <c r="AJ129" s="957"/>
      <c r="AK129" s="958">
        <v>18333181</v>
      </c>
      <c r="AL129" s="956"/>
      <c r="AM129" s="956"/>
      <c r="AN129" s="956"/>
      <c r="AO129" s="957"/>
      <c r="AP129" s="1070"/>
      <c r="AQ129" s="1071"/>
      <c r="AR129" s="1071"/>
      <c r="AS129" s="1071"/>
      <c r="AT129" s="1072"/>
      <c r="AU129" s="224"/>
      <c r="AV129" s="224"/>
      <c r="AW129" s="224"/>
      <c r="AX129" s="1062" t="s">
        <v>494</v>
      </c>
      <c r="AY129" s="920"/>
      <c r="AZ129" s="920"/>
      <c r="BA129" s="920"/>
      <c r="BB129" s="920"/>
      <c r="BC129" s="920"/>
      <c r="BD129" s="920"/>
      <c r="BE129" s="921"/>
      <c r="BF129" s="1063" t="s">
        <v>137</v>
      </c>
      <c r="BG129" s="1064"/>
      <c r="BH129" s="1064"/>
      <c r="BI129" s="1064"/>
      <c r="BJ129" s="1064"/>
      <c r="BK129" s="1064"/>
      <c r="BL129" s="1065"/>
      <c r="BM129" s="1063">
        <v>17.579999999999998</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31" t="s">
        <v>495</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496</v>
      </c>
      <c r="X130" s="1068"/>
      <c r="Y130" s="1068"/>
      <c r="Z130" s="1069"/>
      <c r="AA130" s="955">
        <v>3197622</v>
      </c>
      <c r="AB130" s="956"/>
      <c r="AC130" s="956"/>
      <c r="AD130" s="956"/>
      <c r="AE130" s="957"/>
      <c r="AF130" s="958">
        <v>3569428</v>
      </c>
      <c r="AG130" s="956"/>
      <c r="AH130" s="956"/>
      <c r="AI130" s="956"/>
      <c r="AJ130" s="957"/>
      <c r="AK130" s="958">
        <v>3610049</v>
      </c>
      <c r="AL130" s="956"/>
      <c r="AM130" s="956"/>
      <c r="AN130" s="956"/>
      <c r="AO130" s="957"/>
      <c r="AP130" s="1070"/>
      <c r="AQ130" s="1071"/>
      <c r="AR130" s="1071"/>
      <c r="AS130" s="1071"/>
      <c r="AT130" s="1072"/>
      <c r="AU130" s="224"/>
      <c r="AV130" s="224"/>
      <c r="AW130" s="224"/>
      <c r="AX130" s="1062" t="s">
        <v>497</v>
      </c>
      <c r="AY130" s="920"/>
      <c r="AZ130" s="920"/>
      <c r="BA130" s="920"/>
      <c r="BB130" s="920"/>
      <c r="BC130" s="920"/>
      <c r="BD130" s="920"/>
      <c r="BE130" s="921"/>
      <c r="BF130" s="1098">
        <v>9.1</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498</v>
      </c>
      <c r="X131" s="1105"/>
      <c r="Y131" s="1105"/>
      <c r="Z131" s="1106"/>
      <c r="AA131" s="1001">
        <v>13749360</v>
      </c>
      <c r="AB131" s="983"/>
      <c r="AC131" s="983"/>
      <c r="AD131" s="983"/>
      <c r="AE131" s="984"/>
      <c r="AF131" s="982">
        <v>14090010</v>
      </c>
      <c r="AG131" s="983"/>
      <c r="AH131" s="983"/>
      <c r="AI131" s="983"/>
      <c r="AJ131" s="984"/>
      <c r="AK131" s="982">
        <v>14723132</v>
      </c>
      <c r="AL131" s="983"/>
      <c r="AM131" s="983"/>
      <c r="AN131" s="983"/>
      <c r="AO131" s="984"/>
      <c r="AP131" s="1107"/>
      <c r="AQ131" s="1108"/>
      <c r="AR131" s="1108"/>
      <c r="AS131" s="1108"/>
      <c r="AT131" s="1109"/>
      <c r="AU131" s="224"/>
      <c r="AV131" s="224"/>
      <c r="AW131" s="224"/>
      <c r="AX131" s="1080" t="s">
        <v>499</v>
      </c>
      <c r="AY131" s="723"/>
      <c r="AZ131" s="723"/>
      <c r="BA131" s="723"/>
      <c r="BB131" s="723"/>
      <c r="BC131" s="723"/>
      <c r="BD131" s="723"/>
      <c r="BE131" s="1033"/>
      <c r="BF131" s="1081">
        <v>22.9</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87" t="s">
        <v>500</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501</v>
      </c>
      <c r="W132" s="1091"/>
      <c r="X132" s="1091"/>
      <c r="Y132" s="1091"/>
      <c r="Z132" s="1092"/>
      <c r="AA132" s="1093">
        <v>6.9740627929999999</v>
      </c>
      <c r="AB132" s="1094"/>
      <c r="AC132" s="1094"/>
      <c r="AD132" s="1094"/>
      <c r="AE132" s="1095"/>
      <c r="AF132" s="1096">
        <v>9.8650249359999993</v>
      </c>
      <c r="AG132" s="1094"/>
      <c r="AH132" s="1094"/>
      <c r="AI132" s="1094"/>
      <c r="AJ132" s="1095"/>
      <c r="AK132" s="1096">
        <v>10.61208308</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502</v>
      </c>
      <c r="W133" s="1074"/>
      <c r="X133" s="1074"/>
      <c r="Y133" s="1074"/>
      <c r="Z133" s="1075"/>
      <c r="AA133" s="1076">
        <v>8.9</v>
      </c>
      <c r="AB133" s="1077"/>
      <c r="AC133" s="1077"/>
      <c r="AD133" s="1077"/>
      <c r="AE133" s="1078"/>
      <c r="AF133" s="1076">
        <v>8.6999999999999993</v>
      </c>
      <c r="AG133" s="1077"/>
      <c r="AH133" s="1077"/>
      <c r="AI133" s="1077"/>
      <c r="AJ133" s="1078"/>
      <c r="AK133" s="1076">
        <v>9.1</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nhdZpsjUGf8jg7Jk7WFo/IxeaJdomj8r/9WYi96/6DgXYDzr0XYTv70ywvnr9ThPcpHj9o0Sm+wW+eALfz3Oww==" saltValue="r2gJAynMI/YR55vH2Urt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503</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imU7UUqv0MOlvSQWZpl5WKTUXauHRh5uNIT714XsAgz6xeITHpHC3jBgVNjT/g5M7RbIa5bvPKEer866MIcpw==" saltValue="MLCLVi28zofSMTlGljSO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506</v>
      </c>
      <c r="AP7" s="263"/>
      <c r="AQ7" s="264" t="s">
        <v>507</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508</v>
      </c>
      <c r="AQ8" s="270" t="s">
        <v>509</v>
      </c>
      <c r="AR8" s="271" t="s">
        <v>510</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511</v>
      </c>
      <c r="AL9" s="1114"/>
      <c r="AM9" s="1114"/>
      <c r="AN9" s="1115"/>
      <c r="AO9" s="272">
        <v>4104756</v>
      </c>
      <c r="AP9" s="272">
        <v>70795</v>
      </c>
      <c r="AQ9" s="273">
        <v>85700</v>
      </c>
      <c r="AR9" s="274">
        <v>-17.399999999999999</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512</v>
      </c>
      <c r="AL10" s="1114"/>
      <c r="AM10" s="1114"/>
      <c r="AN10" s="1115"/>
      <c r="AO10" s="275">
        <v>491361</v>
      </c>
      <c r="AP10" s="275">
        <v>8475</v>
      </c>
      <c r="AQ10" s="276">
        <v>7424</v>
      </c>
      <c r="AR10" s="277">
        <v>14.2</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513</v>
      </c>
      <c r="AL11" s="1114"/>
      <c r="AM11" s="1114"/>
      <c r="AN11" s="1115"/>
      <c r="AO11" s="275" t="s">
        <v>514</v>
      </c>
      <c r="AP11" s="275" t="s">
        <v>514</v>
      </c>
      <c r="AQ11" s="276">
        <v>1613</v>
      </c>
      <c r="AR11" s="277" t="s">
        <v>514</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515</v>
      </c>
      <c r="AL12" s="1114"/>
      <c r="AM12" s="1114"/>
      <c r="AN12" s="1115"/>
      <c r="AO12" s="275" t="s">
        <v>514</v>
      </c>
      <c r="AP12" s="275" t="s">
        <v>514</v>
      </c>
      <c r="AQ12" s="276">
        <v>12</v>
      </c>
      <c r="AR12" s="277" t="s">
        <v>514</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516</v>
      </c>
      <c r="AL13" s="1114"/>
      <c r="AM13" s="1114"/>
      <c r="AN13" s="1115"/>
      <c r="AO13" s="275">
        <v>144924</v>
      </c>
      <c r="AP13" s="275">
        <v>2500</v>
      </c>
      <c r="AQ13" s="276">
        <v>3153</v>
      </c>
      <c r="AR13" s="277">
        <v>-20.7</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517</v>
      </c>
      <c r="AL14" s="1114"/>
      <c r="AM14" s="1114"/>
      <c r="AN14" s="1115"/>
      <c r="AO14" s="275">
        <v>39391</v>
      </c>
      <c r="AP14" s="275">
        <v>679</v>
      </c>
      <c r="AQ14" s="276">
        <v>1845</v>
      </c>
      <c r="AR14" s="277">
        <v>-63.2</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518</v>
      </c>
      <c r="AL15" s="1117"/>
      <c r="AM15" s="1117"/>
      <c r="AN15" s="1118"/>
      <c r="AO15" s="275">
        <v>-404361</v>
      </c>
      <c r="AP15" s="275">
        <v>-6974</v>
      </c>
      <c r="AQ15" s="276">
        <v>-6635</v>
      </c>
      <c r="AR15" s="277">
        <v>5.0999999999999996</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189</v>
      </c>
      <c r="AL16" s="1117"/>
      <c r="AM16" s="1117"/>
      <c r="AN16" s="1118"/>
      <c r="AO16" s="275">
        <v>4376071</v>
      </c>
      <c r="AP16" s="275">
        <v>75474</v>
      </c>
      <c r="AQ16" s="276">
        <v>93111</v>
      </c>
      <c r="AR16" s="277">
        <v>-18.899999999999999</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523</v>
      </c>
      <c r="AL21" s="1120"/>
      <c r="AM21" s="1120"/>
      <c r="AN21" s="1121"/>
      <c r="AO21" s="288">
        <v>7</v>
      </c>
      <c r="AP21" s="289">
        <v>8.58</v>
      </c>
      <c r="AQ21" s="290">
        <v>-1.58</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524</v>
      </c>
      <c r="AL22" s="1120"/>
      <c r="AM22" s="1120"/>
      <c r="AN22" s="1121"/>
      <c r="AO22" s="293">
        <v>99</v>
      </c>
      <c r="AP22" s="294">
        <v>97.7</v>
      </c>
      <c r="AQ22" s="295">
        <v>1.3</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10" t="s">
        <v>525</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ht="13.2" x14ac:dyDescent="0.2">
      <c r="A27" s="300"/>
      <c r="AO27" s="253"/>
      <c r="AP27" s="253"/>
      <c r="AQ27" s="253"/>
      <c r="AR27" s="253"/>
      <c r="AS27" s="253"/>
      <c r="AT27" s="253"/>
    </row>
    <row r="28" spans="1:46" ht="16.2" x14ac:dyDescent="0.2">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506</v>
      </c>
      <c r="AP30" s="263"/>
      <c r="AQ30" s="264" t="s">
        <v>507</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508</v>
      </c>
      <c r="AQ31" s="270" t="s">
        <v>509</v>
      </c>
      <c r="AR31" s="271" t="s">
        <v>510</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528</v>
      </c>
      <c r="AL32" s="1128"/>
      <c r="AM32" s="1128"/>
      <c r="AN32" s="1129"/>
      <c r="AO32" s="303">
        <v>4223347</v>
      </c>
      <c r="AP32" s="303">
        <v>72840</v>
      </c>
      <c r="AQ32" s="304">
        <v>61596</v>
      </c>
      <c r="AR32" s="305">
        <v>18.3</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529</v>
      </c>
      <c r="AL33" s="1128"/>
      <c r="AM33" s="1128"/>
      <c r="AN33" s="1129"/>
      <c r="AO33" s="303" t="s">
        <v>514</v>
      </c>
      <c r="AP33" s="303" t="s">
        <v>514</v>
      </c>
      <c r="AQ33" s="304" t="s">
        <v>514</v>
      </c>
      <c r="AR33" s="305" t="s">
        <v>514</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530</v>
      </c>
      <c r="AL34" s="1128"/>
      <c r="AM34" s="1128"/>
      <c r="AN34" s="1129"/>
      <c r="AO34" s="303" t="s">
        <v>514</v>
      </c>
      <c r="AP34" s="303" t="s">
        <v>514</v>
      </c>
      <c r="AQ34" s="304">
        <v>3</v>
      </c>
      <c r="AR34" s="305" t="s">
        <v>514</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531</v>
      </c>
      <c r="AL35" s="1128"/>
      <c r="AM35" s="1128"/>
      <c r="AN35" s="1129"/>
      <c r="AO35" s="303">
        <v>839122</v>
      </c>
      <c r="AP35" s="303">
        <v>14472</v>
      </c>
      <c r="AQ35" s="304">
        <v>14651</v>
      </c>
      <c r="AR35" s="305">
        <v>-1.2</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532</v>
      </c>
      <c r="AL36" s="1128"/>
      <c r="AM36" s="1128"/>
      <c r="AN36" s="1129"/>
      <c r="AO36" s="303">
        <v>90953</v>
      </c>
      <c r="AP36" s="303">
        <v>1569</v>
      </c>
      <c r="AQ36" s="304">
        <v>1794</v>
      </c>
      <c r="AR36" s="305">
        <v>-12.5</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533</v>
      </c>
      <c r="AL37" s="1128"/>
      <c r="AM37" s="1128"/>
      <c r="AN37" s="1129"/>
      <c r="AO37" s="303">
        <v>55802</v>
      </c>
      <c r="AP37" s="303">
        <v>962</v>
      </c>
      <c r="AQ37" s="304">
        <v>505</v>
      </c>
      <c r="AR37" s="305">
        <v>90.5</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534</v>
      </c>
      <c r="AL38" s="1131"/>
      <c r="AM38" s="1131"/>
      <c r="AN38" s="1132"/>
      <c r="AO38" s="306" t="s">
        <v>514</v>
      </c>
      <c r="AP38" s="306" t="s">
        <v>514</v>
      </c>
      <c r="AQ38" s="307">
        <v>1</v>
      </c>
      <c r="AR38" s="295" t="s">
        <v>514</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535</v>
      </c>
      <c r="AL39" s="1131"/>
      <c r="AM39" s="1131"/>
      <c r="AN39" s="1132"/>
      <c r="AO39" s="303">
        <v>-36744</v>
      </c>
      <c r="AP39" s="303">
        <v>-634</v>
      </c>
      <c r="AQ39" s="304">
        <v>-3020</v>
      </c>
      <c r="AR39" s="305">
        <v>-79</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536</v>
      </c>
      <c r="AL40" s="1128"/>
      <c r="AM40" s="1128"/>
      <c r="AN40" s="1129"/>
      <c r="AO40" s="303">
        <v>-3610049</v>
      </c>
      <c r="AP40" s="303">
        <v>-62263</v>
      </c>
      <c r="AQ40" s="304">
        <v>-54563</v>
      </c>
      <c r="AR40" s="305">
        <v>14.1</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300</v>
      </c>
      <c r="AL41" s="1134"/>
      <c r="AM41" s="1134"/>
      <c r="AN41" s="1135"/>
      <c r="AO41" s="303">
        <v>1562431</v>
      </c>
      <c r="AP41" s="303">
        <v>26947</v>
      </c>
      <c r="AQ41" s="304">
        <v>20967</v>
      </c>
      <c r="AR41" s="305">
        <v>28.5</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506</v>
      </c>
      <c r="AN49" s="1124" t="s">
        <v>540</v>
      </c>
      <c r="AO49" s="1125"/>
      <c r="AP49" s="1125"/>
      <c r="AQ49" s="1125"/>
      <c r="AR49" s="1126"/>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541</v>
      </c>
      <c r="AO50" s="320" t="s">
        <v>542</v>
      </c>
      <c r="AP50" s="321" t="s">
        <v>543</v>
      </c>
      <c r="AQ50" s="322" t="s">
        <v>544</v>
      </c>
      <c r="AR50" s="323" t="s">
        <v>545</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3501052</v>
      </c>
      <c r="AN51" s="325">
        <v>58616</v>
      </c>
      <c r="AO51" s="326">
        <v>34.1</v>
      </c>
      <c r="AP51" s="327">
        <v>70615</v>
      </c>
      <c r="AQ51" s="328">
        <v>4.9000000000000004</v>
      </c>
      <c r="AR51" s="329">
        <v>29.2</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844986</v>
      </c>
      <c r="AN52" s="333">
        <v>14147</v>
      </c>
      <c r="AO52" s="334">
        <v>62.8</v>
      </c>
      <c r="AP52" s="335">
        <v>37382</v>
      </c>
      <c r="AQ52" s="336">
        <v>-1.9</v>
      </c>
      <c r="AR52" s="337">
        <v>64.7</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8404554</v>
      </c>
      <c r="AN53" s="325">
        <v>141305</v>
      </c>
      <c r="AO53" s="326">
        <v>141.1</v>
      </c>
      <c r="AP53" s="327">
        <v>69185</v>
      </c>
      <c r="AQ53" s="328">
        <v>-2</v>
      </c>
      <c r="AR53" s="329">
        <v>143.1</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1383826</v>
      </c>
      <c r="AN54" s="333">
        <v>23266</v>
      </c>
      <c r="AO54" s="334">
        <v>64.5</v>
      </c>
      <c r="AP54" s="335">
        <v>38519</v>
      </c>
      <c r="AQ54" s="336">
        <v>3</v>
      </c>
      <c r="AR54" s="337">
        <v>61.5</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9752910</v>
      </c>
      <c r="AN55" s="325">
        <v>165469</v>
      </c>
      <c r="AO55" s="326">
        <v>17.100000000000001</v>
      </c>
      <c r="AP55" s="327">
        <v>70166</v>
      </c>
      <c r="AQ55" s="328">
        <v>1.4</v>
      </c>
      <c r="AR55" s="329">
        <v>15.7</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1848464</v>
      </c>
      <c r="AN56" s="333">
        <v>31361</v>
      </c>
      <c r="AO56" s="334">
        <v>34.799999999999997</v>
      </c>
      <c r="AP56" s="335">
        <v>36115</v>
      </c>
      <c r="AQ56" s="336">
        <v>-6.2</v>
      </c>
      <c r="AR56" s="337">
        <v>41</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10152705</v>
      </c>
      <c r="AN57" s="325">
        <v>173994</v>
      </c>
      <c r="AO57" s="326">
        <v>5.2</v>
      </c>
      <c r="AP57" s="327">
        <v>70329</v>
      </c>
      <c r="AQ57" s="328">
        <v>0.2</v>
      </c>
      <c r="AR57" s="329">
        <v>5</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2876972</v>
      </c>
      <c r="AN58" s="333">
        <v>49305</v>
      </c>
      <c r="AO58" s="334">
        <v>57.2</v>
      </c>
      <c r="AP58" s="335">
        <v>39403</v>
      </c>
      <c r="AQ58" s="336">
        <v>9.1</v>
      </c>
      <c r="AR58" s="337">
        <v>48.1</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7388662</v>
      </c>
      <c r="AN59" s="325">
        <v>127432</v>
      </c>
      <c r="AO59" s="326">
        <v>-26.8</v>
      </c>
      <c r="AP59" s="327">
        <v>71871</v>
      </c>
      <c r="AQ59" s="328">
        <v>2.2000000000000002</v>
      </c>
      <c r="AR59" s="329">
        <v>-29</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3929423</v>
      </c>
      <c r="AN60" s="333">
        <v>67771</v>
      </c>
      <c r="AO60" s="334">
        <v>37.5</v>
      </c>
      <c r="AP60" s="335">
        <v>38232</v>
      </c>
      <c r="AQ60" s="336">
        <v>-3</v>
      </c>
      <c r="AR60" s="337">
        <v>40.5</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7839977</v>
      </c>
      <c r="AN61" s="340">
        <v>133363</v>
      </c>
      <c r="AO61" s="341">
        <v>34.1</v>
      </c>
      <c r="AP61" s="342">
        <v>70433</v>
      </c>
      <c r="AQ61" s="343">
        <v>1.3</v>
      </c>
      <c r="AR61" s="329">
        <v>32.799999999999997</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2176734</v>
      </c>
      <c r="AN62" s="333">
        <v>37170</v>
      </c>
      <c r="AO62" s="334">
        <v>51.4</v>
      </c>
      <c r="AP62" s="335">
        <v>37930</v>
      </c>
      <c r="AQ62" s="336">
        <v>0.2</v>
      </c>
      <c r="AR62" s="337">
        <v>51.2</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Gr10883nIckMbndU+Vx/vzok91xv5OqSxSMMVyTK4wWlV0hTQQeaqIMhUrE89IM+0KCqMZtlhlv7t26kkbURSg==" saltValue="+rkvuQksruJ05D+bc5RO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554</v>
      </c>
    </row>
    <row r="121" spans="125:125" ht="13.5" hidden="1" customHeight="1" x14ac:dyDescent="0.2">
      <c r="DU121" s="250"/>
    </row>
  </sheetData>
  <sheetProtection algorithmName="SHA-512" hashValue="AVY7GICTD15z0pNPCW9kZDU7CMBecJ2xeLKD8K9UmuM8DaR4KTgnKf6hPStFCmo+huZ5wz+r3tnkRHKfQ8kLlA==" saltValue="kSNRAssyXUnLD7q9w383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555</v>
      </c>
    </row>
  </sheetData>
  <sheetProtection algorithmName="SHA-512" hashValue="LJpLmRtKDnivYThLOwKzUcaoFxAX8vkDaTbiYMIGiIdHDrQxydik/U8kwdfwPdYDIMSgScHihMaIw037vZbAjw==" saltValue="goSujDwUlHmuxIC6Za5x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6" t="s">
        <v>3</v>
      </c>
      <c r="D47" s="1136"/>
      <c r="E47" s="1137"/>
      <c r="F47" s="11">
        <v>43.7</v>
      </c>
      <c r="G47" s="12">
        <v>50.33</v>
      </c>
      <c r="H47" s="12">
        <v>55.8</v>
      </c>
      <c r="I47" s="12">
        <v>51.67</v>
      </c>
      <c r="J47" s="13">
        <v>52.13</v>
      </c>
    </row>
    <row r="48" spans="2:10" ht="57.75" customHeight="1" x14ac:dyDescent="0.2">
      <c r="B48" s="14"/>
      <c r="C48" s="1138" t="s">
        <v>4</v>
      </c>
      <c r="D48" s="1138"/>
      <c r="E48" s="1139"/>
      <c r="F48" s="15">
        <v>9.85</v>
      </c>
      <c r="G48" s="16">
        <v>8.84</v>
      </c>
      <c r="H48" s="16">
        <v>5.54</v>
      </c>
      <c r="I48" s="16">
        <v>4.87</v>
      </c>
      <c r="J48" s="17">
        <v>4.79</v>
      </c>
    </row>
    <row r="49" spans="2:10" ht="57.75" customHeight="1" thickBot="1" x14ac:dyDescent="0.25">
      <c r="B49" s="18"/>
      <c r="C49" s="1140" t="s">
        <v>5</v>
      </c>
      <c r="D49" s="1140"/>
      <c r="E49" s="1141"/>
      <c r="F49" s="19">
        <v>2.99</v>
      </c>
      <c r="G49" s="20" t="s">
        <v>561</v>
      </c>
      <c r="H49" s="20" t="s">
        <v>562</v>
      </c>
      <c r="I49" s="20" t="s">
        <v>563</v>
      </c>
      <c r="J49" s="21">
        <v>0.11</v>
      </c>
    </row>
    <row r="50" spans="2:10" ht="13.2" x14ac:dyDescent="0.2"/>
  </sheetData>
  <sheetProtection algorithmName="SHA-512" hashValue="SMuO79UVvTyVHKQQOTsIAjgjgL74WWupJEmDTSXMECUOCeD4YLDty4sBa33fvCS5yX/3rv+/uWf1jh6A71B/Cw==" saltValue="PiLcWJJhJ5zw19k4ugE5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木村　龍一</cp:lastModifiedBy>
  <cp:lastPrinted>2023-03-20T04:47:24Z</cp:lastPrinted>
  <dcterms:created xsi:type="dcterms:W3CDTF">2023-02-20T07:30:14Z</dcterms:created>
  <dcterms:modified xsi:type="dcterms:W3CDTF">2023-10-10T23:40:17Z</dcterms:modified>
  <cp:category/>
</cp:coreProperties>
</file>