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フォント統一及び黒字に修正後\"/>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U37" i="10"/>
  <c r="C37" i="10"/>
  <c r="BW35" i="10"/>
  <c r="BW36" i="10" s="1"/>
  <c r="BW37" i="10" s="1"/>
  <c r="BW38" i="10" s="1"/>
  <c r="BW39" i="10" s="1"/>
  <c r="BW40" i="10" s="1"/>
  <c r="CO34" i="10"/>
  <c r="CO35" i="10" s="1"/>
  <c r="CO36" i="10" s="1"/>
  <c r="CO37" i="10" s="1"/>
  <c r="CO38" i="10" s="1"/>
  <c r="CO39" i="10" s="1"/>
  <c r="CO40" i="10" s="1"/>
  <c r="CO41" i="10" s="1"/>
  <c r="BW34" i="10"/>
  <c r="C34" i="10"/>
  <c r="C35" i="10" l="1"/>
  <c r="C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 r="BE36" i="10" s="1"/>
</calcChain>
</file>

<file path=xl/sharedStrings.xml><?xml version="1.0" encoding="utf-8"?>
<sst xmlns="http://schemas.openxmlformats.org/spreadsheetml/2006/main" count="1067" uniqueCount="614">
  <si>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</si>
  <si>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</si>
  <si>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</si>
  <si>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</si>
  <si>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</si>
  <si>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</si>
  <si>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</si>
  <si>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</si>
  <si>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</si>
  <si>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</si>
  <si>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</si>
  <si>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</si>
  <si>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</si>
  <si>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</si>
  <si>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</si>
  <si>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</si>
  <si>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</si>
  <si>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</si>
  <si>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</si>
  <si>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</si>
  <si>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</si>
  <si>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</si>
  <si>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</si>
  <si>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</si>
  <si>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</si>
  <si>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</si>
  <si>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</si>
  <si>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</si>
  <si>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</si>
  <si>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</si>
  <si>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</si>
  <si>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</si>
  <si>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</si>
  <si>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</si>
  <si>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</si>
  <si>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</si>
  <si>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</si>
  <si>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</si>
  <si>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</si>
  <si>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</si>
  <si>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</si>
  <si>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</si>
  <si>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</si>
  <si>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</si>
  <si>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</si>
  <si>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</si>
  <si>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</si>
  <si>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</si>
  <si>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</si>
  <si>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</si>
  <si>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</si>
  <si>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</si>
  <si>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</si>
  <si>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</si>
  <si>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</si>
  <si>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</si>
  <si>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</si>
  <si>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</si>
  <si>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</si>
  <si>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</si>
  <si>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</si>
  <si>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</si>
  <si>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</si>
  <si>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</si>
  <si>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</si>
  <si>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</si>
  <si>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</si>
  <si>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</si>
  <si>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</si>
  <si>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</si>
  <si>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</si>
  <si>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</si>
  <si>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</si>
  <si>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</si>
  <si>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</si>
  <si>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</si>
  <si>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</si>
  <si>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</si>
  <si>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</si>
  <si>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</si>
  <si>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</si>
  <si>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</si>
  <si>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</si>
  <si>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</si>
  <si>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</si>
  <si>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</si>
  <si>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</si>
  <si>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</si>
  <si>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</si>
  <si>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</si>
  <si>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</si>
  <si>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</si>
  <si>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八代市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</si>
  <si>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</si>
  <si>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</si>
  <si>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</si>
  <si>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</si>
  <si>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</si>
  <si>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</si>
  <si>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</si>
  <si>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</si>
  <si>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</si>
  <si>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</si>
  <si>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</si>
  <si>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</si>
  <si>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</si>
  <si>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</si>
  <si>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</si>
  <si>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</si>
  <si>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</si>
  <si>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</si>
  <si>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</si>
  <si>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</si>
  <si>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</si>
  <si>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</si>
  <si>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</si>
  <si>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</si>
  <si>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</si>
  <si>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</si>
  <si>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</si>
  <si>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</si>
  <si>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</si>
  <si>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</si>
  <si>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</si>
  <si>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</si>
  <si>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</si>
  <si>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</si>
  <si>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</si>
  <si>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</si>
  <si>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</si>
  <si>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</si>
  <si>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</si>
  <si>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</si>
  <si>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</si>
  <si>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</si>
  <si>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</si>
  <si>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</si>
  <si>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</si>
  <si>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</si>
  <si>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</si>
  <si>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</si>
  <si>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</si>
  <si>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</si>
  <si>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</si>
  <si>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</si>
  <si>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</si>
  <si>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</si>
  <si>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</si>
  <si>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</si>
  <si>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</si>
  <si>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</si>
  <si>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</si>
  <si>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</si>
  <si>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</si>
  <si>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</si>
  <si>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</si>
  <si>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</si>
  <si>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</si>
  <si>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</si>
  <si>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</si>
  <si>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</si>
  <si>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</si>
  <si>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</si>
  <si>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</si>
  <si>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</si>
  <si>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</si>
  <si>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</si>
  <si>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</si>
  <si>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</si>
  <si>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</si>
  <si>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</si>
  <si>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</si>
  <si>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</si>
  <si>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</si>
  <si>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</si>
  <si>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</si>
  <si>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</si>
  <si>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</si>
  <si>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</si>
  <si>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</si>
  <si>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</si>
  <si>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</si>
  <si>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</si>
  <si>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</si>
  <si>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</si>
  <si>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</si>
  <si>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</si>
  <si>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</si>
  <si>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</si>
  <si>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</si>
  <si>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</si>
  <si>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</si>
  <si>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</si>
  <si>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</si>
  <si>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</si>
  <si>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</si>
  <si>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</si>
  <si>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</si>
  <si>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</si>
  <si>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</si>
  <si>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</si>
  <si>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</si>
  <si>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</si>
  <si>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</si>
  <si>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</si>
  <si>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</si>
  <si>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</si>
  <si>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</si>
  <si>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</si>
  <si>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熊本県八代市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</si>
  <si>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</si>
  <si>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</si>
  <si>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</si>
  <si>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</si>
  <si>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</si>
  <si>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</si>
  <si>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</si>
  <si>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</si>
  <si>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</si>
  <si>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</si>
  <si>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</si>
  <si>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</si>
  <si>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</si>
  <si>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</si>
  <si>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</si>
  <si>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</si>
  <si>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</si>
  <si>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</si>
  <si>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</si>
  <si>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</si>
  <si>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</si>
  <si>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</si>
  <si>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</si>
  <si>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</si>
  <si>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</si>
  <si>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</si>
  <si>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</si>
  <si>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</si>
  <si>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</si>
  <si>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</si>
  <si>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</si>
  <si>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</si>
  <si>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</si>
  <si>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</si>
  <si>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</si>
  <si>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</si>
  <si>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</si>
  <si>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</si>
  <si>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</si>
  <si>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</si>
  <si>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</si>
  <si>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</si>
  <si>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</si>
  <si>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</si>
  <si>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</si>
  <si>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</si>
  <si>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</si>
  <si>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</si>
  <si>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</si>
  <si>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</si>
  <si>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</si>
  <si>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</si>
  <si>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</si>
  <si>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</si>
  <si>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</si>
  <si>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</si>
  <si>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</si>
  <si>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</si>
  <si>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</si>
  <si>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</si>
  <si>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</si>
  <si>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</si>
  <si>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</si>
  <si>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</si>
  <si>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</si>
  <si>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</si>
  <si>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</si>
  <si>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</si>
  <si>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</si>
  <si>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</si>
  <si>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</si>
  <si>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</si>
  <si>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</si>
  <si>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</si>
  <si>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</si>
  <si>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</si>
  <si>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</si>
  <si>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</si>
  <si>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</si>
  <si>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</si>
  <si>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</si>
  <si>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</si>
  <si>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</si>
  <si>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</si>
  <si>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</si>
  <si>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</si>
  <si>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</si>
  <si>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</si>
  <si>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</si>
  <si>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</si>
  <si>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</si>
  <si>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</si>
  <si>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</si>
  <si>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</si>
  <si>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</si>
  <si>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</si>
  <si>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</si>
  <si>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</si>
  <si>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</si>
  <si>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</si>
  <si>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</si>
  <si>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</si>
  <si>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</si>
  <si>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</si>
  <si>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</si>
  <si>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</si>
  <si>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</si>
  <si>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</si>
  <si>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</si>
  <si>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</si>
  <si>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</si>
  <si>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</si>
  <si>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</si>
  <si>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</si>
  <si>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</si>
  <si>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</si>
  <si>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</si>
  <si>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</si>
  <si>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</si>
  <si>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</si>
  <si>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</si>
  <si>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</si>
  <si>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</si>
  <si>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</si>
  <si>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</si>
  <si>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</si>
  <si>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</si>
  <si>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</si>
  <si>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</si>
  <si>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</si>
  <si>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</si>
  <si>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</si>
  <si>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</si>
  <si>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</si>
  <si>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</si>
  <si>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</si>
  <si>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</si>
  <si>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</si>
  <si>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</si>
  <si>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</si>
  <si>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</si>
  <si>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</si>
  <si>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</si>
  <si>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</si>
  <si>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</si>
  <si>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</si>
  <si>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</si>
  <si>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</si>
  <si>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</si>
  <si>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熊本県八代市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</si>
  <si>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</si>
  <si>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</si>
  <si>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</si>
  <si>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</si>
  <si>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</si>
  <si>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</si>
  <si>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</si>
  <si>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</si>
  <si>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</si>
  <si>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</si>
  <si>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</si>
  <si>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</si>
  <si>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</si>
  <si>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</si>
  <si>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</si>
  <si>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</si>
  <si>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</si>
  <si>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</si>
  <si>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</si>
  <si>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</si>
  <si>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</si>
  <si>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</si>
  <si>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</si>
  <si>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</si>
  <si>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</si>
  <si>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</si>
  <si>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</si>
  <si>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</si>
  <si>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</si>
  <si>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</si>
  <si>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</si>
  <si>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</si>
  <si>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</si>
  <si>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</si>
  <si>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</si>
  <si>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</si>
  <si>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</si>
  <si>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</si>
  <si>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</si>
  <si>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</si>
  <si>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</si>
  <si>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</si>
  <si>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</si>
  <si>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</si>
  <si>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</si>
  <si>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簡易水道事業特別会計</t>
    <phoneticPr fontId="5"/>
  </si>
  <si>
    <t>法非適用企業</t>
    <phoneticPr fontId="5"/>
  </si>
  <si>
    <t>農業集落排水処理施設事業特別会計</t>
    <phoneticPr fontId="5"/>
  </si>
  <si>
    <t>-</t>
    <phoneticPr fontId="5"/>
  </si>
  <si>
    <t>法非適用企業</t>
    <phoneticPr fontId="5"/>
  </si>
  <si>
    <t>浄化槽市町村整備推進事業特別会計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</si>
  <si>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</si>
  <si>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</si>
  <si>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</si>
  <si>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</si>
  <si>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</si>
  <si>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</si>
  <si>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</si>
  <si>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</si>
  <si>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</si>
  <si>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</si>
  <si>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</si>
  <si>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</si>
  <si>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</si>
  <si>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</si>
  <si>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</si>
  <si>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</si>
  <si>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</si>
  <si>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</si>
  <si>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</si>
  <si>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</si>
  <si>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</si>
  <si>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</si>
  <si>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</si>
  <si>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</si>
  <si>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</si>
  <si>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</si>
  <si>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</si>
  <si>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</si>
  <si>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</si>
  <si>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</si>
  <si>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</si>
  <si>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</si>
  <si>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</si>
  <si>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</si>
  <si>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</si>
  <si>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</si>
  <si>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</si>
  <si>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</si>
  <si>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</si>
  <si>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</si>
  <si>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</si>
  <si>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</si>
  <si>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</si>
  <si>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</si>
  <si>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</si>
  <si>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</si>
  <si>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</si>
  <si>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</si>
  <si>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</si>
  <si>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</si>
  <si>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</si>
  <si>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</si>
  <si>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</si>
  <si>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</si>
  <si>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</si>
  <si>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</si>
  <si>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</si>
  <si>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</si>
  <si>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</si>
  <si>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</si>
  <si>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</si>
  <si>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</si>
  <si>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</si>
  <si>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農業集落排水処理施設事業特別会計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</si>
  <si>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</si>
  <si>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</si>
  <si>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</si>
  <si>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</si>
  <si>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</si>
  <si>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</si>
  <si>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</si>
  <si>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</si>
  <si>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</si>
  <si>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</si>
  <si>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</si>
  <si>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</si>
  <si>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</si>
  <si>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</si>
  <si>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</si>
  <si>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</si>
  <si>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</si>
  <si>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</si>
  <si>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</si>
  <si>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</si>
  <si>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</si>
  <si>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</si>
  <si>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</si>
  <si>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</si>
  <si>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</si>
  <si>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</si>
  <si>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</si>
  <si>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</si>
  <si>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</si>
  <si>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</si>
  <si>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</si>
  <si>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</si>
  <si>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</si>
  <si>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</si>
  <si>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</si>
  <si>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</si>
  <si>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</si>
  <si>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</si>
  <si>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</si>
  <si>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</si>
  <si>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</si>
  <si>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</si>
  <si>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</si>
  <si>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</si>
  <si>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</si>
  <si>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</si>
  <si>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</si>
  <si>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</si>
  <si>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</si>
  <si>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</si>
  <si>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</si>
  <si>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</si>
  <si>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</si>
  <si>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</si>
  <si>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</si>
  <si>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</si>
  <si>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</si>
  <si>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</si>
  <si>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</si>
  <si>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</si>
  <si>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</si>
  <si>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</si>
  <si>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</si>
  <si>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</si>
  <si>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</si>
  <si>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</si>
  <si>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</si>
  <si>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</si>
  <si>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</si>
  <si>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</si>
  <si>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</si>
  <si>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</si>
  <si>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</si>
  <si>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</si>
  <si>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</si>
  <si>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</si>
  <si>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</si>
  <si>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</si>
  <si>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</si>
  <si>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</si>
  <si>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</si>
  <si>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</si>
  <si>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</si>
  <si>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</si>
  <si>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</si>
  <si>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</si>
  <si>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</si>
  <si>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0.32</t>
  </si>
  <si>
    <t>▲ 0.43</t>
  </si>
  <si>
    <t>▲ 4.73</t>
  </si>
  <si>
    <t>国民健康保険特別会計</t>
  </si>
  <si>
    <t>▲ 0.97</t>
  </si>
  <si>
    <t>▲ 1.47</t>
  </si>
  <si>
    <t>▲ 1.19</t>
  </si>
  <si>
    <t>一般会計</t>
  </si>
  <si>
    <t>介護保険特別会計</t>
  </si>
  <si>
    <t>水道事業会計</t>
  </si>
  <si>
    <t>下水道事業会計</t>
  </si>
  <si>
    <t>病院事業会計</t>
  </si>
  <si>
    <t>後期高齢者医療特別会計</t>
  </si>
  <si>
    <t>ケーブルテレビ事業特別会計</t>
  </si>
  <si>
    <t>その他会計（赤字）</t>
  </si>
  <si>
    <t>その他会計（黒字）</t>
  </si>
  <si>
    <t>市有施設整備基金</t>
    <rPh sb="0" eb="2">
      <t>シユウ</t>
    </rPh>
    <rPh sb="2" eb="4">
      <t>シセツ</t>
    </rPh>
    <rPh sb="4" eb="6">
      <t>セイビ</t>
    </rPh>
    <rPh sb="6" eb="8">
      <t>キキン</t>
    </rPh>
    <phoneticPr fontId="11"/>
  </si>
  <si>
    <t>市庁舎建設基金</t>
    <rPh sb="0" eb="3">
      <t>シチョウシャ</t>
    </rPh>
    <rPh sb="3" eb="5">
      <t>ケンセツ</t>
    </rPh>
    <rPh sb="5" eb="7">
      <t>キキン</t>
    </rPh>
    <phoneticPr fontId="11"/>
  </si>
  <si>
    <t>まちづくり交流基金</t>
    <rPh sb="5" eb="7">
      <t>コウリュウ</t>
    </rPh>
    <rPh sb="7" eb="9">
      <t>キキン</t>
    </rPh>
    <phoneticPr fontId="11"/>
  </si>
  <si>
    <t>教育文化センター建設基金</t>
    <rPh sb="0" eb="2">
      <t>キョウイク</t>
    </rPh>
    <rPh sb="2" eb="4">
      <t>ブンカ</t>
    </rPh>
    <rPh sb="8" eb="10">
      <t>ケンセツ</t>
    </rPh>
    <rPh sb="10" eb="12">
      <t>キキン</t>
    </rPh>
    <phoneticPr fontId="11"/>
  </si>
  <si>
    <t>平成28年熊本地震復興基金</t>
    <rPh sb="0" eb="2">
      <t>ヘイセイ</t>
    </rPh>
    <rPh sb="4" eb="5">
      <t>ネン</t>
    </rPh>
    <rPh sb="5" eb="7">
      <t>クマモト</t>
    </rPh>
    <rPh sb="7" eb="9">
      <t>ジシン</t>
    </rPh>
    <rPh sb="9" eb="11">
      <t>フッコウ</t>
    </rPh>
    <rPh sb="11" eb="13">
      <t>キキン</t>
    </rPh>
    <phoneticPr fontId="11"/>
  </si>
  <si>
    <t>－</t>
    <phoneticPr fontId="2"/>
  </si>
  <si>
    <t>-</t>
    <phoneticPr fontId="2"/>
  </si>
  <si>
    <t>氷川町及び八代市中学校組合</t>
  </si>
  <si>
    <t>八代生活環境事務組合（一般会計）</t>
  </si>
  <si>
    <t>八代生活環境事務組合（水道事業会計）</t>
  </si>
  <si>
    <t>八代広域行政事務組合（一般会計）</t>
  </si>
  <si>
    <t>熊本県市町村総合事務組合</t>
  </si>
  <si>
    <t>熊本県後期高齢者医療広域連合（一般会計）</t>
  </si>
  <si>
    <t>熊本県後期高齢者医療広域連合
（後期高齢者医療特別会計）</t>
  </si>
  <si>
    <t>八代市学校給食会</t>
    <rPh sb="0" eb="3">
      <t>ヤツシロシ</t>
    </rPh>
    <rPh sb="3" eb="5">
      <t>ガッコウ</t>
    </rPh>
    <rPh sb="5" eb="7">
      <t>キュウショク</t>
    </rPh>
    <rPh sb="7" eb="8">
      <t>カイ</t>
    </rPh>
    <phoneticPr fontId="24"/>
  </si>
  <si>
    <t>サンライフ八代</t>
    <rPh sb="5" eb="7">
      <t>ヤツシロ</t>
    </rPh>
    <phoneticPr fontId="24"/>
  </si>
  <si>
    <t>八代市土地開発公社</t>
    <rPh sb="0" eb="3">
      <t>ヤツシロシ</t>
    </rPh>
    <rPh sb="3" eb="5">
      <t>トチ</t>
    </rPh>
    <rPh sb="5" eb="7">
      <t>カイハツ</t>
    </rPh>
    <rPh sb="7" eb="9">
      <t>コウシャ</t>
    </rPh>
    <phoneticPr fontId="24"/>
  </si>
  <si>
    <t>さかもと温泉センター</t>
    <rPh sb="4" eb="6">
      <t>オンセン</t>
    </rPh>
    <phoneticPr fontId="24"/>
  </si>
  <si>
    <t>かがみ街づくり</t>
    <rPh sb="3" eb="4">
      <t>マチ</t>
    </rPh>
    <phoneticPr fontId="24"/>
  </si>
  <si>
    <t>トーヨー</t>
  </si>
  <si>
    <t>いずみ</t>
  </si>
  <si>
    <t>東陽地区ふるさと公社</t>
    <rPh sb="0" eb="2">
      <t>トウヨウ</t>
    </rPh>
    <rPh sb="2" eb="4">
      <t>チク</t>
    </rPh>
    <rPh sb="8" eb="10">
      <t>コウシャ</t>
    </rPh>
    <phoneticPr fontId="24"/>
  </si>
  <si>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</si>
  <si>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</si>
  <si>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</si>
  <si>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</si>
  <si>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</si>
  <si>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</si>
  <si>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</si>
  <si>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</si>
  <si>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は、類似団体内において低いものの、将来負担比率は高い水準にあり、本市では増加傾向にあります。増加傾向となった要因として、環境センター建設に係る費用増が考えられますが、今後も引き続き、「八代市公共施設等総合管理計画」に基づき、資産経営の観点を持った公共施設等のマネジメントを推進し、併せて、新規地方債発行額の抑制による地方債現在高の削減など、財政健全化を図っていきます。</t>
    <rPh sb="71" eb="73">
      <t>カンキョウ</t>
    </rPh>
    <rPh sb="77" eb="79">
      <t>ケンセツ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</si>
  <si>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</si>
  <si>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</si>
  <si>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</si>
  <si>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</si>
  <si>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実質公債費比率は、類似団体内平均値と比較すると高い水準にありますが、減少傾向にあります。これは、毎年の地方債の新規発行額を公債費償還元金の範囲内に抑制してきたことによります。
将来負担比率については、平成27年度まで下降傾向にあったものの、上昇に転じた要因としては環境センター建設にかかる費用増が考えられます。
今後は、学校施設等への空調設備設置、新庁舎の建設等の大型建設事業により、実質公債費比率が一時的に上昇することも考えられます。また、合併算定替縮減による普通交付税の減少など悪化要因も懸念されるため、引き続き、歳出削減に取り組むとともに、地方債については平準化と公債費の適正化に取り組んでいきます。</t>
    <rPh sb="100" eb="102">
      <t>ヘイセイ</t>
    </rPh>
    <rPh sb="132" eb="134">
      <t>カンキョウ</t>
    </rPh>
    <rPh sb="138" eb="140">
      <t>ケンセツ</t>
    </rPh>
    <rPh sb="144" eb="146">
      <t>ヒヨウ</t>
    </rPh>
    <rPh sb="146" eb="147">
      <t>ゾウ</t>
    </rPh>
    <rPh sb="160" eb="162">
      <t>ガッコウ</t>
    </rPh>
    <rPh sb="162" eb="165">
      <t>シセツトウ</t>
    </rPh>
    <rPh sb="167" eb="169">
      <t>クウチョウ</t>
    </rPh>
    <rPh sb="169" eb="171">
      <t>セツビ</t>
    </rPh>
    <rPh sb="171" eb="173">
      <t>セッチ</t>
    </rPh>
    <rPh sb="180" eb="181">
      <t>トウ</t>
    </rPh>
    <rPh sb="182" eb="184">
      <t>オオガタ</t>
    </rPh>
    <rPh sb="184" eb="186">
      <t>ケンセツ</t>
    </rPh>
    <rPh sb="186" eb="188">
      <t>ジギョウ</t>
    </rPh>
    <rPh sb="200" eb="203">
      <t>イチジテキ</t>
    </rPh>
    <rPh sb="254" eb="255">
      <t>ヒ</t>
    </rPh>
    <rPh sb="256" eb="257">
      <t>ツヅ</t>
    </rPh>
    <rPh sb="259" eb="261">
      <t>サイシュツ</t>
    </rPh>
    <rPh sb="261" eb="263">
      <t>サクゲン</t>
    </rPh>
    <rPh sb="264" eb="265">
      <t>ト</t>
    </rPh>
    <rPh sb="266" eb="267">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</si>
</sst>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78" fontId="12"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65942</c:v>
                </c:pt>
                <c:pt idx="4">
                  <c:v>68655</c:v>
                </c:pt>
              </c:numCache>
            </c:numRef>
          </c:val>
          <c:smooth val="0"/>
          <c:extLst>
            <c:ext xmlns:c16="http://schemas.microsoft.com/office/drawing/2014/chart" uri="{C3380CC4-5D6E-409C-BE32-E72D297353CC}">
              <c16:uniqueId val="{00000000-06DF-4B61-A469-AAA1D9012A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76020</c:v>
                </c:pt>
                <c:pt idx="1">
                  <c:v>75205</c:v>
                </c:pt>
                <c:pt idx="2">
                  <c:v>62779</c:v>
                </c:pt>
                <c:pt idx="3">
                  <c:v>75216</c:v>
                </c:pt>
                <c:pt idx="4">
                  <c:v>112595</c:v>
                </c:pt>
              </c:numCache>
            </c:numRef>
          </c:val>
          <c:smooth val="0"/>
          <c:extLst>
            <c:ext xmlns:c16="http://schemas.microsoft.com/office/drawing/2014/chart" uri="{C3380CC4-5D6E-409C-BE32-E72D297353CC}">
              <c16:uniqueId val="{00000001-06DF-4B61-A469-AAA1D9012A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4.99</c:v>
                </c:pt>
                <c:pt idx="1">
                  <c:v>4.71</c:v>
                </c:pt>
                <c:pt idx="2">
                  <c:v>4.2300000000000004</c:v>
                </c:pt>
                <c:pt idx="3">
                  <c:v>3.7</c:v>
                </c:pt>
                <c:pt idx="4">
                  <c:v>5.1100000000000003</c:v>
                </c:pt>
              </c:numCache>
            </c:numRef>
          </c:val>
          <c:extLst>
            <c:ext xmlns:c16="http://schemas.microsoft.com/office/drawing/2014/chart" uri="{C3380CC4-5D6E-409C-BE32-E72D297353CC}">
              <c16:uniqueId val="{00000000-179D-4FDA-A57D-D1EB82C7E5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10.3</c:v>
                </c:pt>
                <c:pt idx="1">
                  <c:v>10.38</c:v>
                </c:pt>
                <c:pt idx="2">
                  <c:v>10.28</c:v>
                </c:pt>
                <c:pt idx="3">
                  <c:v>6.39</c:v>
                </c:pt>
                <c:pt idx="4">
                  <c:v>6.45</c:v>
                </c:pt>
              </c:numCache>
            </c:numRef>
          </c:val>
          <c:extLst>
            <c:ext xmlns:c16="http://schemas.microsoft.com/office/drawing/2014/chart" uri="{C3380CC4-5D6E-409C-BE32-E72D297353CC}">
              <c16:uniqueId val="{00000001-179D-4FDA-A57D-D1EB82C7E53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0.01</c:v>
                </c:pt>
                <c:pt idx="1">
                  <c:v>-0.32</c:v>
                </c:pt>
                <c:pt idx="2">
                  <c:v>-0.43</c:v>
                </c:pt>
                <c:pt idx="3">
                  <c:v>-4.7300000000000004</c:v>
                </c:pt>
                <c:pt idx="4">
                  <c:v>1.38</c:v>
                </c:pt>
              </c:numCache>
            </c:numRef>
          </c:val>
          <c:smooth val="0"/>
          <c:extLst>
            <c:ext xmlns:c16="http://schemas.microsoft.com/office/drawing/2014/chart" uri="{C3380CC4-5D6E-409C-BE32-E72D297353CC}">
              <c16:uniqueId val="{00000002-179D-4FDA-A57D-D1EB82C7E53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0.03</c:v>
                </c:pt>
                <c:pt idx="8">
                  <c:v>#N/A</c:v>
                </c:pt>
                <c:pt idx="9">
                  <c:v>0</c:v>
                </c:pt>
              </c:numCache>
            </c:numRef>
          </c:val>
          <c:extLst>
            <c:ext xmlns:c16="http://schemas.microsoft.com/office/drawing/2014/chart" uri="{C3380CC4-5D6E-409C-BE32-E72D297353CC}">
              <c16:uniqueId val="{00000000-45D5-4A78-916F-2C76489DC0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D5-4A78-916F-2C76489DC090}"/>
            </c:ext>
          </c:extLst>
        </c:ser>
        <c:ser>
          <c:idx val="2"/>
          <c:order val="2"/>
          <c:tx>
            <c:strRef>
              <c:f>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5D5-4A78-916F-2C76489DC09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0.09</c:v>
                </c:pt>
              </c:numCache>
            </c:numRef>
          </c:val>
          <c:extLst>
            <c:ext xmlns:c16="http://schemas.microsoft.com/office/drawing/2014/chart" uri="{C3380CC4-5D6E-409C-BE32-E72D297353CC}">
              <c16:uniqueId val="{00000003-45D5-4A78-916F-2C76489DC090}"/>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0.76</c:v>
                </c:pt>
                <c:pt idx="2">
                  <c:v>#N/A</c:v>
                </c:pt>
                <c:pt idx="3">
                  <c:v>0.97</c:v>
                </c:pt>
                <c:pt idx="4">
                  <c:v>#N/A</c:v>
                </c:pt>
                <c:pt idx="5">
                  <c:v>1.1200000000000001</c:v>
                </c:pt>
                <c:pt idx="6">
                  <c:v>#N/A</c:v>
                </c:pt>
                <c:pt idx="7">
                  <c:v>0.8</c:v>
                </c:pt>
                <c:pt idx="8">
                  <c:v>#N/A</c:v>
                </c:pt>
                <c:pt idx="9">
                  <c:v>0.46</c:v>
                </c:pt>
              </c:numCache>
            </c:numRef>
          </c:val>
          <c:extLst>
            <c:ext xmlns:c16="http://schemas.microsoft.com/office/drawing/2014/chart" uri="{C3380CC4-5D6E-409C-BE32-E72D297353CC}">
              <c16:uniqueId val="{00000004-45D5-4A78-916F-2C76489DC09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c:v>
                </c:pt>
                <c:pt idx="2">
                  <c:v>#N/A</c:v>
                </c:pt>
                <c:pt idx="3">
                  <c:v>0.31</c:v>
                </c:pt>
                <c:pt idx="4">
                  <c:v>#N/A</c:v>
                </c:pt>
                <c:pt idx="5">
                  <c:v>1.01</c:v>
                </c:pt>
                <c:pt idx="6">
                  <c:v>#N/A</c:v>
                </c:pt>
                <c:pt idx="7">
                  <c:v>1.25</c:v>
                </c:pt>
                <c:pt idx="8">
                  <c:v>#N/A</c:v>
                </c:pt>
                <c:pt idx="9">
                  <c:v>1.1000000000000001</c:v>
                </c:pt>
              </c:numCache>
            </c:numRef>
          </c:val>
          <c:extLst>
            <c:ext xmlns:c16="http://schemas.microsoft.com/office/drawing/2014/chart" uri="{C3380CC4-5D6E-409C-BE32-E72D297353CC}">
              <c16:uniqueId val="{00000005-45D5-4A78-916F-2C76489DC090}"/>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1.33</c:v>
                </c:pt>
                <c:pt idx="2">
                  <c:v>#N/A</c:v>
                </c:pt>
                <c:pt idx="3">
                  <c:v>1.42</c:v>
                </c:pt>
                <c:pt idx="4">
                  <c:v>#N/A</c:v>
                </c:pt>
                <c:pt idx="5">
                  <c:v>1.4</c:v>
                </c:pt>
                <c:pt idx="6">
                  <c:v>#N/A</c:v>
                </c:pt>
                <c:pt idx="7">
                  <c:v>1.39</c:v>
                </c:pt>
                <c:pt idx="8">
                  <c:v>#N/A</c:v>
                </c:pt>
                <c:pt idx="9">
                  <c:v>1.3</c:v>
                </c:pt>
              </c:numCache>
            </c:numRef>
          </c:val>
          <c:extLst>
            <c:ext xmlns:c16="http://schemas.microsoft.com/office/drawing/2014/chart" uri="{C3380CC4-5D6E-409C-BE32-E72D297353CC}">
              <c16:uniqueId val="{00000006-45D5-4A78-916F-2C76489DC09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0.22</c:v>
                </c:pt>
                <c:pt idx="2">
                  <c:v>#N/A</c:v>
                </c:pt>
                <c:pt idx="3">
                  <c:v>0.15</c:v>
                </c:pt>
                <c:pt idx="4">
                  <c:v>#N/A</c:v>
                </c:pt>
                <c:pt idx="5">
                  <c:v>0.55000000000000004</c:v>
                </c:pt>
                <c:pt idx="6">
                  <c:v>#N/A</c:v>
                </c:pt>
                <c:pt idx="7">
                  <c:v>1.1499999999999999</c:v>
                </c:pt>
                <c:pt idx="8">
                  <c:v>#N/A</c:v>
                </c:pt>
                <c:pt idx="9">
                  <c:v>1.91</c:v>
                </c:pt>
              </c:numCache>
            </c:numRef>
          </c:val>
          <c:extLst>
            <c:ext xmlns:c16="http://schemas.microsoft.com/office/drawing/2014/chart" uri="{C3380CC4-5D6E-409C-BE32-E72D297353CC}">
              <c16:uniqueId val="{00000007-45D5-4A78-916F-2C76489DC09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4.99</c:v>
                </c:pt>
                <c:pt idx="2">
                  <c:v>#N/A</c:v>
                </c:pt>
                <c:pt idx="3">
                  <c:v>4.7</c:v>
                </c:pt>
                <c:pt idx="4">
                  <c:v>#N/A</c:v>
                </c:pt>
                <c:pt idx="5">
                  <c:v>4.22</c:v>
                </c:pt>
                <c:pt idx="6">
                  <c:v>#N/A</c:v>
                </c:pt>
                <c:pt idx="7">
                  <c:v>3.69</c:v>
                </c:pt>
                <c:pt idx="8">
                  <c:v>#N/A</c:v>
                </c:pt>
                <c:pt idx="9">
                  <c:v>5.33</c:v>
                </c:pt>
              </c:numCache>
            </c:numRef>
          </c:val>
          <c:extLst>
            <c:ext xmlns:c16="http://schemas.microsoft.com/office/drawing/2014/chart" uri="{C3380CC4-5D6E-409C-BE32-E72D297353CC}">
              <c16:uniqueId val="{00000008-45D5-4A78-916F-2C76489DC090}"/>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0.23</c:v>
                </c:pt>
                <c:pt idx="2">
                  <c:v>#N/A</c:v>
                </c:pt>
                <c:pt idx="3">
                  <c:v>0.02</c:v>
                </c:pt>
                <c:pt idx="4">
                  <c:v>0.97</c:v>
                </c:pt>
                <c:pt idx="5">
                  <c:v>#N/A</c:v>
                </c:pt>
                <c:pt idx="6">
                  <c:v>1.47</c:v>
                </c:pt>
                <c:pt idx="7">
                  <c:v>#N/A</c:v>
                </c:pt>
                <c:pt idx="8">
                  <c:v>1.19</c:v>
                </c:pt>
                <c:pt idx="9">
                  <c:v>#N/A</c:v>
                </c:pt>
              </c:numCache>
            </c:numRef>
          </c:val>
          <c:extLst>
            <c:ext xmlns:c16="http://schemas.microsoft.com/office/drawing/2014/chart" uri="{C3380CC4-5D6E-409C-BE32-E72D297353CC}">
              <c16:uniqueId val="{00000009-45D5-4A78-916F-2C76489DC0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5214</c:v>
                </c:pt>
                <c:pt idx="5">
                  <c:v>5431</c:v>
                </c:pt>
                <c:pt idx="8">
                  <c:v>5316</c:v>
                </c:pt>
                <c:pt idx="11">
                  <c:v>5128</c:v>
                </c:pt>
                <c:pt idx="14">
                  <c:v>5080</c:v>
                </c:pt>
              </c:numCache>
            </c:numRef>
          </c:val>
          <c:extLst>
            <c:ext xmlns:c16="http://schemas.microsoft.com/office/drawing/2014/chart" uri="{C3380CC4-5D6E-409C-BE32-E72D297353CC}">
              <c16:uniqueId val="{00000000-1FFE-4D5B-B991-B868A95723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FE-4D5B-B991-B868A95723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169</c:v>
                </c:pt>
                <c:pt idx="3">
                  <c:v>157</c:v>
                </c:pt>
                <c:pt idx="6">
                  <c:v>148</c:v>
                </c:pt>
                <c:pt idx="9">
                  <c:v>137</c:v>
                </c:pt>
                <c:pt idx="12">
                  <c:v>128</c:v>
                </c:pt>
              </c:numCache>
            </c:numRef>
          </c:val>
          <c:extLst>
            <c:ext xmlns:c16="http://schemas.microsoft.com/office/drawing/2014/chart" uri="{C3380CC4-5D6E-409C-BE32-E72D297353CC}">
              <c16:uniqueId val="{00000002-1FFE-4D5B-B991-B868A95723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289</c:v>
                </c:pt>
                <c:pt idx="3">
                  <c:v>138</c:v>
                </c:pt>
                <c:pt idx="6">
                  <c:v>129</c:v>
                </c:pt>
                <c:pt idx="9">
                  <c:v>95</c:v>
                </c:pt>
                <c:pt idx="12">
                  <c:v>96</c:v>
                </c:pt>
              </c:numCache>
            </c:numRef>
          </c:val>
          <c:extLst>
            <c:ext xmlns:c16="http://schemas.microsoft.com/office/drawing/2014/chart" uri="{C3380CC4-5D6E-409C-BE32-E72D297353CC}">
              <c16:uniqueId val="{00000003-1FFE-4D5B-B991-B868A95723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1727</c:v>
                </c:pt>
                <c:pt idx="3">
                  <c:v>1625</c:v>
                </c:pt>
                <c:pt idx="6">
                  <c:v>1595</c:v>
                </c:pt>
                <c:pt idx="9">
                  <c:v>1530</c:v>
                </c:pt>
                <c:pt idx="12">
                  <c:v>1494</c:v>
                </c:pt>
              </c:numCache>
            </c:numRef>
          </c:val>
          <c:extLst>
            <c:ext xmlns:c16="http://schemas.microsoft.com/office/drawing/2014/chart" uri="{C3380CC4-5D6E-409C-BE32-E72D297353CC}">
              <c16:uniqueId val="{00000004-1FFE-4D5B-B991-B868A95723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13</c:v>
                </c:pt>
                <c:pt idx="3">
                  <c:v>13</c:v>
                </c:pt>
                <c:pt idx="6">
                  <c:v>13</c:v>
                </c:pt>
                <c:pt idx="9">
                  <c:v>13</c:v>
                </c:pt>
                <c:pt idx="12">
                  <c:v>0</c:v>
                </c:pt>
              </c:numCache>
            </c:numRef>
          </c:val>
          <c:extLst>
            <c:ext xmlns:c16="http://schemas.microsoft.com/office/drawing/2014/chart" uri="{C3380CC4-5D6E-409C-BE32-E72D297353CC}">
              <c16:uniqueId val="{00000005-1FFE-4D5B-B991-B868A95723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20</c:v>
                </c:pt>
                <c:pt idx="12">
                  <c:v>0</c:v>
                </c:pt>
              </c:numCache>
            </c:numRef>
          </c:val>
          <c:extLst>
            <c:ext xmlns:c16="http://schemas.microsoft.com/office/drawing/2014/chart" uri="{C3380CC4-5D6E-409C-BE32-E72D297353CC}">
              <c16:uniqueId val="{00000006-1FFE-4D5B-B991-B868A95723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6989</c:v>
                </c:pt>
                <c:pt idx="3">
                  <c:v>6743</c:v>
                </c:pt>
                <c:pt idx="6">
                  <c:v>6608</c:v>
                </c:pt>
                <c:pt idx="9">
                  <c:v>6427</c:v>
                </c:pt>
                <c:pt idx="12">
                  <c:v>6150</c:v>
                </c:pt>
              </c:numCache>
            </c:numRef>
          </c:val>
          <c:extLst>
            <c:ext xmlns:c16="http://schemas.microsoft.com/office/drawing/2014/chart" uri="{C3380CC4-5D6E-409C-BE32-E72D297353CC}">
              <c16:uniqueId val="{00000007-1FFE-4D5B-B991-B868A95723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3973</c:v>
                </c:pt>
                <c:pt idx="2">
                  <c:v>#N/A</c:v>
                </c:pt>
                <c:pt idx="3">
                  <c:v>#N/A</c:v>
                </c:pt>
                <c:pt idx="4">
                  <c:v>3245</c:v>
                </c:pt>
                <c:pt idx="5">
                  <c:v>#N/A</c:v>
                </c:pt>
                <c:pt idx="6">
                  <c:v>#N/A</c:v>
                </c:pt>
                <c:pt idx="7">
                  <c:v>3177</c:v>
                </c:pt>
                <c:pt idx="8">
                  <c:v>#N/A</c:v>
                </c:pt>
                <c:pt idx="9">
                  <c:v>#N/A</c:v>
                </c:pt>
                <c:pt idx="10">
                  <c:v>3094</c:v>
                </c:pt>
                <c:pt idx="11">
                  <c:v>#N/A</c:v>
                </c:pt>
                <c:pt idx="12">
                  <c:v>#N/A</c:v>
                </c:pt>
                <c:pt idx="13">
                  <c:v>2788</c:v>
                </c:pt>
                <c:pt idx="14">
                  <c:v>#N/A</c:v>
                </c:pt>
              </c:numCache>
            </c:numRef>
          </c:val>
          <c:smooth val="0"/>
          <c:extLst>
            <c:ext xmlns:c16="http://schemas.microsoft.com/office/drawing/2014/chart" uri="{C3380CC4-5D6E-409C-BE32-E72D297353CC}">
              <c16:uniqueId val="{00000008-1FFE-4D5B-B991-B868A95723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57230</c:v>
                </c:pt>
                <c:pt idx="5">
                  <c:v>56507</c:v>
                </c:pt>
                <c:pt idx="8">
                  <c:v>58821</c:v>
                </c:pt>
                <c:pt idx="11">
                  <c:v>57510</c:v>
                </c:pt>
                <c:pt idx="14">
                  <c:v>58651</c:v>
                </c:pt>
              </c:numCache>
            </c:numRef>
          </c:val>
          <c:extLst>
            <c:ext xmlns:c16="http://schemas.microsoft.com/office/drawing/2014/chart" uri="{C3380CC4-5D6E-409C-BE32-E72D297353CC}">
              <c16:uniqueId val="{00000000-5CB3-4E8D-94FD-BE074E8C72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1293</c:v>
                </c:pt>
                <c:pt idx="5">
                  <c:v>1167</c:v>
                </c:pt>
                <c:pt idx="8">
                  <c:v>1041</c:v>
                </c:pt>
                <c:pt idx="11">
                  <c:v>1017</c:v>
                </c:pt>
                <c:pt idx="14">
                  <c:v>899</c:v>
                </c:pt>
              </c:numCache>
            </c:numRef>
          </c:val>
          <c:extLst>
            <c:ext xmlns:c16="http://schemas.microsoft.com/office/drawing/2014/chart" uri="{C3380CC4-5D6E-409C-BE32-E72D297353CC}">
              <c16:uniqueId val="{00000001-5CB3-4E8D-94FD-BE074E8C72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12946</c:v>
                </c:pt>
                <c:pt idx="5">
                  <c:v>13203</c:v>
                </c:pt>
                <c:pt idx="8">
                  <c:v>12811</c:v>
                </c:pt>
                <c:pt idx="11">
                  <c:v>11013</c:v>
                </c:pt>
                <c:pt idx="14">
                  <c:v>9140</c:v>
                </c:pt>
              </c:numCache>
            </c:numRef>
          </c:val>
          <c:extLst>
            <c:ext xmlns:c16="http://schemas.microsoft.com/office/drawing/2014/chart" uri="{C3380CC4-5D6E-409C-BE32-E72D297353CC}">
              <c16:uniqueId val="{00000002-5CB3-4E8D-94FD-BE074E8C72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B3-4E8D-94FD-BE074E8C72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B3-4E8D-94FD-BE074E8C72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c:v>
                </c:pt>
                <c:pt idx="3">
                  <c:v>4</c:v>
                </c:pt>
                <c:pt idx="6">
                  <c:v>3</c:v>
                </c:pt>
                <c:pt idx="9">
                  <c:v>2</c:v>
                </c:pt>
                <c:pt idx="12">
                  <c:v>3</c:v>
                </c:pt>
              </c:numCache>
            </c:numRef>
          </c:val>
          <c:extLst>
            <c:ext xmlns:c16="http://schemas.microsoft.com/office/drawing/2014/chart" uri="{C3380CC4-5D6E-409C-BE32-E72D297353CC}">
              <c16:uniqueId val="{00000005-5CB3-4E8D-94FD-BE074E8C72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9367</c:v>
                </c:pt>
                <c:pt idx="3">
                  <c:v>9156</c:v>
                </c:pt>
                <c:pt idx="6">
                  <c:v>8539</c:v>
                </c:pt>
                <c:pt idx="9">
                  <c:v>9048</c:v>
                </c:pt>
                <c:pt idx="12">
                  <c:v>9067</c:v>
                </c:pt>
              </c:numCache>
            </c:numRef>
          </c:val>
          <c:extLst>
            <c:ext xmlns:c16="http://schemas.microsoft.com/office/drawing/2014/chart" uri="{C3380CC4-5D6E-409C-BE32-E72D297353CC}">
              <c16:uniqueId val="{00000006-5CB3-4E8D-94FD-BE074E8C72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606</c:v>
                </c:pt>
                <c:pt idx="3">
                  <c:v>669</c:v>
                </c:pt>
                <c:pt idx="6">
                  <c:v>566</c:v>
                </c:pt>
                <c:pt idx="9">
                  <c:v>637</c:v>
                </c:pt>
                <c:pt idx="12">
                  <c:v>807</c:v>
                </c:pt>
              </c:numCache>
            </c:numRef>
          </c:val>
          <c:extLst>
            <c:ext xmlns:c16="http://schemas.microsoft.com/office/drawing/2014/chart" uri="{C3380CC4-5D6E-409C-BE32-E72D297353CC}">
              <c16:uniqueId val="{00000007-5CB3-4E8D-94FD-BE074E8C72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22255</c:v>
                </c:pt>
                <c:pt idx="3">
                  <c:v>21036</c:v>
                </c:pt>
                <c:pt idx="6">
                  <c:v>18967</c:v>
                </c:pt>
                <c:pt idx="9">
                  <c:v>18055</c:v>
                </c:pt>
                <c:pt idx="12">
                  <c:v>17271</c:v>
                </c:pt>
              </c:numCache>
            </c:numRef>
          </c:val>
          <c:extLst>
            <c:ext xmlns:c16="http://schemas.microsoft.com/office/drawing/2014/chart" uri="{C3380CC4-5D6E-409C-BE32-E72D297353CC}">
              <c16:uniqueId val="{00000008-5CB3-4E8D-94FD-BE074E8C72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1280</c:v>
                </c:pt>
                <c:pt idx="3">
                  <c:v>1107</c:v>
                </c:pt>
                <c:pt idx="6">
                  <c:v>1264</c:v>
                </c:pt>
                <c:pt idx="9">
                  <c:v>1099</c:v>
                </c:pt>
                <c:pt idx="12">
                  <c:v>1052</c:v>
                </c:pt>
              </c:numCache>
            </c:numRef>
          </c:val>
          <c:extLst>
            <c:ext xmlns:c16="http://schemas.microsoft.com/office/drawing/2014/chart" uri="{C3380CC4-5D6E-409C-BE32-E72D297353CC}">
              <c16:uniqueId val="{00000009-5CB3-4E8D-94FD-BE074E8C72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61588</c:v>
                </c:pt>
                <c:pt idx="3">
                  <c:v>61395</c:v>
                </c:pt>
                <c:pt idx="6">
                  <c:v>62033</c:v>
                </c:pt>
                <c:pt idx="9">
                  <c:v>62288</c:v>
                </c:pt>
                <c:pt idx="12">
                  <c:v>64894</c:v>
                </c:pt>
              </c:numCache>
            </c:numRef>
          </c:val>
          <c:extLst>
            <c:ext xmlns:c16="http://schemas.microsoft.com/office/drawing/2014/chart" uri="{C3380CC4-5D6E-409C-BE32-E72D297353CC}">
              <c16:uniqueId val="{0000000A-5CB3-4E8D-94FD-BE074E8C726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23627</c:v>
                </c:pt>
                <c:pt idx="2">
                  <c:v>#N/A</c:v>
                </c:pt>
                <c:pt idx="3">
                  <c:v>#N/A</c:v>
                </c:pt>
                <c:pt idx="4">
                  <c:v>22490</c:v>
                </c:pt>
                <c:pt idx="5">
                  <c:v>#N/A</c:v>
                </c:pt>
                <c:pt idx="6">
                  <c:v>#N/A</c:v>
                </c:pt>
                <c:pt idx="7">
                  <c:v>18701</c:v>
                </c:pt>
                <c:pt idx="8">
                  <c:v>#N/A</c:v>
                </c:pt>
                <c:pt idx="9">
                  <c:v>#N/A</c:v>
                </c:pt>
                <c:pt idx="10">
                  <c:v>21589</c:v>
                </c:pt>
                <c:pt idx="11">
                  <c:v>#N/A</c:v>
                </c:pt>
                <c:pt idx="12">
                  <c:v>#N/A</c:v>
                </c:pt>
                <c:pt idx="13">
                  <c:v>24403</c:v>
                </c:pt>
                <c:pt idx="14">
                  <c:v>#N/A</c:v>
                </c:pt>
              </c:numCache>
            </c:numRef>
          </c:val>
          <c:smooth val="0"/>
          <c:extLst>
            <c:ext xmlns:c16="http://schemas.microsoft.com/office/drawing/2014/chart" uri="{C3380CC4-5D6E-409C-BE32-E72D297353CC}">
              <c16:uniqueId val="{0000000B-5CB3-4E8D-94FD-BE074E8C726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3519</c:v>
                </c:pt>
                <c:pt idx="1">
                  <c:v>2141</c:v>
                </c:pt>
                <c:pt idx="2">
                  <c:v>2143</c:v>
                </c:pt>
              </c:numCache>
            </c:numRef>
          </c:val>
          <c:extLst>
            <c:ext xmlns:c16="http://schemas.microsoft.com/office/drawing/2014/chart" uri="{C3380CC4-5D6E-409C-BE32-E72D297353CC}">
              <c16:uniqueId val="{00000000-EEFF-420D-8039-3481AB54E1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703</c:v>
                </c:pt>
                <c:pt idx="1">
                  <c:v>703</c:v>
                </c:pt>
                <c:pt idx="2">
                  <c:v>703</c:v>
                </c:pt>
              </c:numCache>
            </c:numRef>
          </c:val>
          <c:extLst>
            <c:ext xmlns:c16="http://schemas.microsoft.com/office/drawing/2014/chart" uri="{C3380CC4-5D6E-409C-BE32-E72D297353CC}">
              <c16:uniqueId val="{00000001-EEFF-420D-8039-3481AB54E1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7137</c:v>
                </c:pt>
                <c:pt idx="1">
                  <c:v>6659</c:v>
                </c:pt>
                <c:pt idx="2">
                  <c:v>4782</c:v>
                </c:pt>
              </c:numCache>
            </c:numRef>
          </c:val>
          <c:extLst>
            <c:ext xmlns:c16="http://schemas.microsoft.com/office/drawing/2014/chart" uri="{C3380CC4-5D6E-409C-BE32-E72D297353CC}">
              <c16:uniqueId val="{00000002-EEFF-420D-8039-3481AB54E1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{DF3A2527-F213-4F27-B21A-7BB5F8E50013}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F16-4D84-BD16-0730FDC53B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{0B1F3728-6008-4895-9B50-2B9BD8B17936}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16-4D84-BD16-0730FDC53B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{1F29B04C-4003-4F09-B7BC-BC737368FF4C}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16-4D84-BD16-0730FDC53B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{77E25406-A56B-4F9C-83B8-438789AEC99B}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16-4D84-BD16-0730FDC53B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{255295CF-CBA9-42BC-9FDC-F3B32F2B378F}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16-4D84-BD16-0730FDC53B0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{62832885-C0D6-481F-9A36-A268E1CC91A9}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F16-4D84-BD16-0730FDC53B0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{A546E5A7-E22E-4242-9224-7AF88D06D322}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F16-4D84-BD16-0730FDC53B0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{F8D53A7D-1486-4EED-9CC9-9DE551948DE9}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F16-4D84-BD16-0730FDC53B0A}"/>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{098E8CC6-1A97-4BA1-94AC-3A65F799A93E}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F16-4D84-BD16-0730FDC53B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51.7</c:v>
                </c:pt>
                <c:pt idx="24">
                  <c:v>53.3</c:v>
                </c:pt>
                <c:pt idx="32">
                  <c:v>54.9</c:v>
                </c:pt>
              </c:numCache>
            </c:numRef>
          </c:xVal>
          <c:yVal>
            <c:numRef>
              <c:f>公会計指標分析・財政指標組合せ分析表!$BP$51:$DC$51</c:f>
              <c:numCache>
                <c:formatCode>#,##0.0;"▲ "#,##0.0</c:formatCode>
                <c:ptCount val="40"/>
                <c:pt idx="16">
                  <c:v>64.400000000000006</c:v>
                </c:pt>
                <c:pt idx="24">
                  <c:v>75.599999999999994</c:v>
                </c:pt>
                <c:pt idx="32">
                  <c:v>86.3</c:v>
                </c:pt>
              </c:numCache>
            </c:numRef>
          </c:yVal>
          <c:smooth val="0"/>
          <c:extLst>
            <c:ext xmlns:c16="http://schemas.microsoft.com/office/drawing/2014/chart" uri="{C3380CC4-5D6E-409C-BE32-E72D297353CC}">
              <c16:uniqueId val="{00000009-7F16-4D84-BD16-0730FDC53B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{2D16B9A3-7937-4103-9CB2-C77461C3F5D2}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F16-4D84-BD16-0730FDC53B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{F2709FB5-10FD-4364-86FB-8ABA7CB1A94B}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16-4D84-BD16-0730FDC53B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{53DF6751-E54F-431D-9413-AAC305CB5F0E}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16-4D84-BD16-0730FDC53B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{CB4BB17C-79FC-4672-AB45-BE2B78F2B8CC}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16-4D84-BD16-0730FDC53B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{4A9FE9E0-3C87-4641-B856-C454804789DE}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16-4D84-BD16-0730FDC53B0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{B755F717-15E3-4DFE-8CD1-72CC6A44D8B6}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F16-4D84-BD16-0730FDC53B0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{901D58F9-D27A-48E4-8EFC-5BBF7B8A08D8}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F16-4D84-BD16-0730FDC53B0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{0D51032E-8063-40FC-9E70-BB825B6D5ABE}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F16-4D84-BD16-0730FDC53B0A}"/>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{4F4EA573-71E1-4A47-9726-486E8E1126E4}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F16-4D84-BD16-0730FDC53B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57.4</c:v>
                </c:pt>
                <c:pt idx="32">
                  <c:v>59.3</c:v>
                </c:pt>
              </c:numCache>
            </c:numRef>
          </c:xVal>
          <c:yVal>
            <c:numRef>
              <c:f>公会計指標分析・財政指標組合せ分析表!$BP$55:$DC$55</c:f>
              <c:numCache>
                <c:formatCode>#,##0.0;"▲ "#,##0.0</c:formatCode>
                <c:ptCount val="40"/>
                <c:pt idx="16">
                  <c:v>34.9</c:v>
                </c:pt>
                <c:pt idx="24">
                  <c:v>53.1</c:v>
                </c:pt>
                <c:pt idx="32">
                  <c:v>51.2</c:v>
                </c:pt>
              </c:numCache>
            </c:numRef>
          </c:yVal>
          <c:smooth val="0"/>
          <c:extLst>
            <c:ext xmlns:c16="http://schemas.microsoft.com/office/drawing/2014/chart" uri="{C3380CC4-5D6E-409C-BE32-E72D297353CC}">
              <c16:uniqueId val="{00000013-7F16-4D84-BD16-0730FDC53B0A}"/>
            </c:ext>
          </c:extLst>
        </c:ser>
        <c:dLbls>
          <c:showLegendKey val="0"/>
          <c:showVal val="1"/>
          <c:showCatName val="0"/>
          <c:showSerName val="0"/>
          <c:showPercent val="0"/>
          <c:showBubbleSize val="0"/>
        </c:dLbls>
        <c:axId val="46179840"/>
        <c:axId val="46181760"/>
      </c:scatterChart>
      <c:valAx>
        <c:axId val="46179840"/>
        <c:scaling>
          <c:orientation val="minMax"/>
          <c:max val="61"/>
          <c:min val="51.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5"/>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{28EAD7F1-D009-40FF-9F89-8B860D170B94}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27D-4B08-908F-2988E05475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{6086B20A-8008-43EA-9207-F20D2E9366C4}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7D-4B08-908F-2988E05475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{7A978134-A699-4F8C-9C21-4B954E65C98C}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7D-4B08-908F-2988E05475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{121D9BEF-F5FD-41A5-B302-1F7F3100E61C}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7D-4B08-908F-2988E05475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{DDEF04BC-88D8-49F5-9BE2-34FCD5A1F8C7}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7D-4B08-908F-2988E05475B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{A32F09A6-F725-4E29-8F10-0E4449F6FE06}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27D-4B08-908F-2988E05475B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{008964AC-0C68-4724-8E8D-7360300DFCF8}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27D-4B08-908F-2988E05475B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{827F2AC5-68B4-46F8-BA1A-56159A32ACE9}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27D-4B08-908F-2988E05475B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{5CA0BD98-C269-474B-A298-E34094263D19}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27D-4B08-908F-2988E05475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13.2</c:v>
                </c:pt>
                <c:pt idx="16">
                  <c:v>11.9</c:v>
                </c:pt>
                <c:pt idx="24">
                  <c:v>11</c:v>
                </c:pt>
                <c:pt idx="32">
                  <c:v>10.5</c:v>
                </c:pt>
              </c:numCache>
            </c:numRef>
          </c:xVal>
          <c:yVal>
            <c:numRef>
              <c:f>公会計指標分析・財政指標組合せ分析表!$BP$73:$DC$73</c:f>
              <c:numCache>
                <c:formatCode>#,##0.0;"▲ "#,##0.0</c:formatCode>
                <c:ptCount val="40"/>
                <c:pt idx="0">
                  <c:v>81.2</c:v>
                </c:pt>
                <c:pt idx="8">
                  <c:v>78.599999999999994</c:v>
                </c:pt>
                <c:pt idx="16">
                  <c:v>64.400000000000006</c:v>
                </c:pt>
                <c:pt idx="24">
                  <c:v>75.599999999999994</c:v>
                </c:pt>
                <c:pt idx="32">
                  <c:v>86.3</c:v>
                </c:pt>
              </c:numCache>
            </c:numRef>
          </c:yVal>
          <c:smooth val="0"/>
          <c:extLst>
            <c:ext xmlns:c16="http://schemas.microsoft.com/office/drawing/2014/chart" uri="{C3380CC4-5D6E-409C-BE32-E72D297353CC}">
              <c16:uniqueId val="{00000009-827D-4B08-908F-2988E05475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{904211ED-36D3-444B-AD51-5B0CAF31BC75}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27D-4B08-908F-2988E05475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{D8EA54DF-9A92-4466-BC75-0AC187181ECE}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7D-4B08-908F-2988E05475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{6C56653B-D64D-4D3F-834F-C6C18DAAA4C5}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7D-4B08-908F-2988E05475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{828BAA7C-6388-4DE3-954B-4DE952085267}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7D-4B08-908F-2988E05475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{0DC44D13-78A9-4D54-AED1-266B92D44499}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7D-4B08-908F-2988E05475B6}"/>
                </c:ext>
              </c:extLst>
            </c:dLbl>
            <c:dLbl>
              <c:idx val="8"/>
              <c:layout>
                <c:manualLayout>
                  <c:x val="-4.0174797140205332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{DF71F06C-049C-4D1D-A750-47A293AA60C4}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27D-4B08-908F-2988E05475B6}"/>
                </c:ext>
              </c:extLst>
            </c:dLbl>
            <c:dLbl>
              <c:idx val="16"/>
              <c:layout>
                <c:manualLayout>
                  <c:x val="-2.3221186098015972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{E79777B8-8308-4CD1-8719-58763ACB5912}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27D-4B08-908F-2988E05475B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{69AF3E79-923E-4FF3-97AA-ED76C1795829}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27D-4B08-908F-2988E05475B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{2BF5D3A4-DB01-44DD-90B8-55E7BC600930}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27D-4B08-908F-2988E05475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7.2</c:v>
                </c:pt>
                <c:pt idx="24">
                  <c:v>8.6</c:v>
                </c:pt>
                <c:pt idx="32">
                  <c:v>8.1999999999999993</c:v>
                </c:pt>
              </c:numCache>
            </c:numRef>
          </c:xVal>
          <c:yVal>
            <c:numRef>
              <c:f>公会計指標分析・財政指標組合せ分析表!$BP$77:$DC$77</c:f>
              <c:numCache>
                <c:formatCode>#,##0.0;"▲ "#,##0.0</c:formatCode>
                <c:ptCount val="40"/>
                <c:pt idx="0">
                  <c:v>37.6</c:v>
                </c:pt>
                <c:pt idx="8">
                  <c:v>33.799999999999997</c:v>
                </c:pt>
                <c:pt idx="16">
                  <c:v>34.9</c:v>
                </c:pt>
                <c:pt idx="24">
                  <c:v>53.1</c:v>
                </c:pt>
                <c:pt idx="32">
                  <c:v>51.2</c:v>
                </c:pt>
              </c:numCache>
            </c:numRef>
          </c:yVal>
          <c:smooth val="0"/>
          <c:extLst>
            <c:ext xmlns:c16="http://schemas.microsoft.com/office/drawing/2014/chart" uri="{C3380CC4-5D6E-409C-BE32-E72D297353CC}">
              <c16:uniqueId val="{00000013-827D-4B08-908F-2988E05475B6}"/>
            </c:ext>
          </c:extLst>
        </c:ser>
        <c:dLbls>
          <c:showLegendKey val="0"/>
          <c:showVal val="1"/>
          <c:showCatName val="0"/>
          <c:showSerName val="0"/>
          <c:showPercent val="0"/>
          <c:showBubbleSize val="0"/>
        </c:dLbls>
        <c:axId val="84219776"/>
        <c:axId val="84234240"/>
      </c:scatterChart>
      <c:valAx>
        <c:axId val="84219776"/>
        <c:scaling>
          <c:orientation val="minMax"/>
          <c:max val="15.1"/>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6"/>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地方債発行額の抑制等の影響により元利償還金が減少しているため、実質公債費率の分子は昨年度より減少しています。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今後は合併特例措置終了に伴う普通交付税の段階的削減や大規模事業に伴う建設事業債の増加が懸念されるため、新規地方債発行額を公債費償還元金の範囲内に抑えることで、公債費の抑制を図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額の主な項目である地方債の現在高は増加していますが、これは地方交付税の振替財源である臨時財政対策債の増加や市環境センター建設事業の財源とするため地方債が増加したことによるものです。さらには、環境センター建設事業の財源には基金を取崩して充てているため、充当可能基金も減少したことで、将来負担比率の分子が増加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一方で、公営企業債等繰入見込額は企業会計等の健全な財政運営により減少傾向にあるものの、将来負担比率の増加を抑制するまでには至っておりません。</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本庁舎の建替えなど大規模事業が予定されており、有利な地方債を活用しながら地方債発行額の抑制に努め、職員の適正配置や事務事業の見直しを図りながら、ふるさと納税制度等を活用し充当可能財源等の確保に努め、財政の健全化に取り組んで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熊本県八代市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年熊本地震復興基金の交付により「平成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億円を積み立てた一方で、市環境センター建替えに伴う建設工事に「市有施設整備基金」を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億円取り崩したことや、八代市中央公民館施設整備に伴い「教育文化センター建設基金」を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・ふるさと納税基金の積み立てにより、ふるさと八代元気づくり応援基金は増加見込みである。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・中期財政計画において、普通交付税の合併算定替による特例措置期間終了に伴う歳入減や老朽化に伴う施設整備費の増加による歳出増などにより、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年度までに基金全体で総額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億円を取崩す予定としている。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・市有施設整備基金：市有施設の整備に要する経費の財源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・市庁舎建設基金：市庁舎の建設に要する経費の財源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・まちづくり交流基金：市の経済の活性化及び地域の交流を図り地域振興に資する財源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・教育文化センター建設基金：教育文化センター建設に要する費用の財源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年熊本地震復興基金：熊本地震からの早期復旧に要する経費の財源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・市有施設整備基金：市環境センター建設工事に係る費用の財源として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・教育文化センター建設基金：八代市中央公民館施設整備に要する経費の財源として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年熊本地震復興基金交付金を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・市有施設整備基金：斎場施設整備や博物館施設整備など耐用年数を経過した市有施設の整備に係る費用の財源として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・庁舎建設基金：熊本地震で被災した本庁舎の建替えに係る費用の財源として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・ふるさと八代元気づくり応援基金：ふるさと納税の推進によりふるさと納税寄附金を積立て、こどもの未来づくりや安全安心なまちづくりなどの事業の財源として随時取り崩す予定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・定期預金や債券による基金運用利子収入</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・普通交付税の合併算定替による特例措置期間終了に伴う歳入減や扶助費などの義務的経費の増加に伴う歳出増により、収支の悪化が見込まれることから年度までに基金全体で総額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億円を取崩す予定としている。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中期財政計画において、市債償還がピークを迎える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億円を取崩す予定としており、中長期的に減少見込みである。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129,029
126,910
681.36
70,621,432
66,051,695
1,695,821
33,206,970
64,893,956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内・県平均と比較しても低い水準にありますが、微増傾向にあります。具体的には、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庁舎や学校施設などは築年数が経過し、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老朽化が進んでいる状況にあり、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改築・改修が必要な施設も多いため、引き続き、「八代市公共施設等総合管理計画」に基づき、更新・統廃合・長寿命化等を計画的に行い、適正な資産管理を進めていきます。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34</xdr:row>
      <xdr:rowOff>82459</xdr:rowOff>
    </xdr:to>
    <xdr:cxnSp macro="">
      <xdr:nvCxnSpPr>
        <xdr:cNvPr id="66" name="直線コネクタ 65"/>
        <xdr:cNvCxnSpPr/>
      </xdr:nvCxnSpPr>
      <xdr:spPr>
        <a:xfrm flipV="1">
          <a:off x="4760595" y="4674961"/>
          <a:ext cx="1270" cy="123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86286</xdr:rowOff>
    </xdr:from>
    <xdr:ext cx="405111" cy="259045"/>
    <xdr:sp macro="" textlink="">
      <xdr:nvSpPr>
        <xdr:cNvPr id="67" name="有形固定資産減価償却率最小値テキスト"/>
        <xdr:cNvSpPr txBox="1"/>
      </xdr:nvSpPr>
      <xdr:spPr>
        <a:xfrm>
          <a:off x="4813300" y="5915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82459</xdr:rowOff>
    </xdr:from>
    <xdr:to>
      <xdr:col>23</xdr:col>
      <xdr:colOff>174625</xdr:colOff>
      <xdr:row>34</xdr:row>
      <xdr:rowOff>82459</xdr:rowOff>
    </xdr:to>
    <xdr:cxnSp macro="">
      <xdr:nvCxnSpPr>
        <xdr:cNvPr id="68" name="直線コネクタ 67"/>
        <xdr:cNvCxnSpPr/>
      </xdr:nvCxnSpPr>
      <xdr:spPr>
        <a:xfrm>
          <a:off x="4673600" y="591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69" name="有形固定資産減価償却率最大値テキスト"/>
        <xdr:cNvSpPr txBox="1"/>
      </xdr:nvSpPr>
      <xdr:spPr>
        <a:xfrm>
          <a:off x="4813300" y="445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70" name="直線コネクタ 69"/>
        <xdr:cNvCxnSpPr/>
      </xdr:nvCxnSpPr>
      <xdr:spPr>
        <a:xfrm>
          <a:off x="4673600" y="467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71" name="有形固定資産減価償却率平均値テキスト"/>
        <xdr:cNvSpPr txBox="1"/>
      </xdr:nvSpPr>
      <xdr:spPr>
        <a:xfrm>
          <a:off x="4813300" y="4928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2" name="フローチャート: 判断 71"/>
        <xdr:cNvSpPr/>
      </xdr:nvSpPr>
      <xdr:spPr>
        <a:xfrm>
          <a:off x="4711700" y="50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164102</xdr:rowOff>
    </xdr:from>
    <xdr:to>
      <xdr:col>19</xdr:col>
      <xdr:colOff>187325</xdr:colOff>
      <xdr:row>30</xdr:row>
      <xdr:rowOff>94252</xdr:rowOff>
    </xdr:to>
    <xdr:sp macro="" textlink="">
      <xdr:nvSpPr>
        <xdr:cNvPr id="73" name="フローチャート: 判断 72"/>
        <xdr:cNvSpPr/>
      </xdr:nvSpPr>
      <xdr:spPr>
        <a:xfrm>
          <a:off x="4000500" y="513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77742</xdr:rowOff>
    </xdr:from>
    <xdr:to>
      <xdr:col>15</xdr:col>
      <xdr:colOff>187325</xdr:colOff>
      <xdr:row>30</xdr:row>
      <xdr:rowOff>7892</xdr:rowOff>
    </xdr:to>
    <xdr:sp macro="" textlink="">
      <xdr:nvSpPr>
        <xdr:cNvPr id="74" name="フローチャート: 判断 73"/>
        <xdr:cNvSpPr/>
      </xdr:nvSpPr>
      <xdr:spPr>
        <a:xfrm>
          <a:off x="3238500" y="504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80" name="楕円 79"/>
        <xdr:cNvSpPr/>
      </xdr:nvSpPr>
      <xdr:spPr>
        <a:xfrm>
          <a:off x="4711700" y="521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48186</xdr:rowOff>
    </xdr:from>
    <xdr:ext cx="405111" cy="259045"/>
    <xdr:sp macro="" textlink="">
      <xdr:nvSpPr>
        <xdr:cNvPr id="81" name="有形固定資産減価償却率該当値テキスト"/>
        <xdr:cNvSpPr txBox="1"/>
      </xdr:nvSpPr>
      <xdr:spPr>
        <a:xfrm>
          <a:off x="4813300" y="5191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119108</xdr:rowOff>
    </xdr:from>
    <xdr:to>
      <xdr:col>19</xdr:col>
      <xdr:colOff>187325</xdr:colOff>
      <xdr:row>31</xdr:row>
      <xdr:rowOff>49258</xdr:rowOff>
    </xdr:to>
    <xdr:sp macro="" textlink="">
      <xdr:nvSpPr>
        <xdr:cNvPr id="82" name="楕円 81"/>
        <xdr:cNvSpPr/>
      </xdr:nvSpPr>
      <xdr:spPr>
        <a:xfrm>
          <a:off x="4000500" y="526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120559</xdr:rowOff>
    </xdr:from>
    <xdr:to>
      <xdr:col>23</xdr:col>
      <xdr:colOff>85725</xdr:colOff>
      <xdr:row>30</xdr:row>
      <xdr:rowOff>169908</xdr:rowOff>
    </xdr:to>
    <xdr:cxnSp macro="">
      <xdr:nvCxnSpPr>
        <xdr:cNvPr id="83" name="直線コネクタ 82"/>
        <xdr:cNvCxnSpPr/>
      </xdr:nvCxnSpPr>
      <xdr:spPr>
        <a:xfrm flipV="1">
          <a:off x="4051300" y="5264059"/>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168456</xdr:rowOff>
    </xdr:from>
    <xdr:to>
      <xdr:col>15</xdr:col>
      <xdr:colOff>187325</xdr:colOff>
      <xdr:row>31</xdr:row>
      <xdr:rowOff>98606</xdr:rowOff>
    </xdr:to>
    <xdr:sp macro="" textlink="">
      <xdr:nvSpPr>
        <xdr:cNvPr id="84" name="楕円 83"/>
        <xdr:cNvSpPr/>
      </xdr:nvSpPr>
      <xdr:spPr>
        <a:xfrm>
          <a:off x="3238500" y="53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169908</xdr:rowOff>
    </xdr:from>
    <xdr:to>
      <xdr:col>19</xdr:col>
      <xdr:colOff>136525</xdr:colOff>
      <xdr:row>31</xdr:row>
      <xdr:rowOff>47806</xdr:rowOff>
    </xdr:to>
    <xdr:cxnSp macro="">
      <xdr:nvCxnSpPr>
        <xdr:cNvPr id="85" name="直線コネクタ 84"/>
        <xdr:cNvCxnSpPr/>
      </xdr:nvCxnSpPr>
      <xdr:spPr>
        <a:xfrm flipV="1">
          <a:off x="3289300" y="5313408"/>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110779</xdr:rowOff>
    </xdr:from>
    <xdr:ext cx="405111" cy="259045"/>
    <xdr:sp macro="" textlink="">
      <xdr:nvSpPr>
        <xdr:cNvPr id="86" name="n_1aveValue有形固定資産減価償却率"/>
        <xdr:cNvSpPr txBox="1"/>
      </xdr:nvSpPr>
      <xdr:spPr>
        <a:xfrm>
          <a:off x="3836044" y="4911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24419</xdr:rowOff>
    </xdr:from>
    <xdr:ext cx="405111" cy="259045"/>
    <xdr:sp macro="" textlink="">
      <xdr:nvSpPr>
        <xdr:cNvPr id="87" name="n_2aveValue有形固定資産減価償却率"/>
        <xdr:cNvSpPr txBox="1"/>
      </xdr:nvSpPr>
      <xdr:spPr>
        <a:xfrm>
          <a:off x="3086744" y="482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40385</xdr:rowOff>
    </xdr:from>
    <xdr:ext cx="405111" cy="259045"/>
    <xdr:sp macro="" textlink="">
      <xdr:nvSpPr>
        <xdr:cNvPr id="88" name="n_1mainValue有形固定資産減価償却率"/>
        <xdr:cNvSpPr txBox="1"/>
      </xdr:nvSpPr>
      <xdr:spPr>
        <a:xfrm>
          <a:off x="3836044" y="535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89733</xdr:rowOff>
    </xdr:from>
    <xdr:ext cx="405111" cy="259045"/>
    <xdr:sp macro="" textlink="">
      <xdr:nvSpPr>
        <xdr:cNvPr id="89" name="n_2mainValue有形固定資産減価償却率"/>
        <xdr:cNvSpPr txBox="1"/>
      </xdr:nvSpPr>
      <xdr:spPr>
        <a:xfrm>
          <a:off x="3086744" y="540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類似団体内においても、全国や県内平均と比較しても高い水準にあります。これは、環境センター建設に係る費用増が主な</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要因です。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今後も新庁舎等の大型建設事業が控えており、水準はさらに高くなることが予想されます。</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1" name="テキスト ボックス 110"/>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3" name="テキスト ボックス 112"/>
        <xdr:cNvSpPr txBox="1"/>
      </xdr:nvSpPr>
      <xdr:spPr>
        <a:xfrm>
          <a:off x="10880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169333</xdr:rowOff>
    </xdr:to>
    <xdr:cxnSp macro="">
      <xdr:nvCxnSpPr>
        <xdr:cNvPr id="119" name="直線コネクタ 118"/>
        <xdr:cNvCxnSpPr/>
      </xdr:nvCxnSpPr>
      <xdr:spPr>
        <a:xfrm flipV="1">
          <a:off x="14793595" y="4505325"/>
          <a:ext cx="1269" cy="1493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1710</xdr:rowOff>
    </xdr:from>
    <xdr:ext cx="340478" cy="259045"/>
    <xdr:sp macro="" textlink="">
      <xdr:nvSpPr>
        <xdr:cNvPr id="120" name="債務償還可能年数最小値テキスト"/>
        <xdr:cNvSpPr txBox="1"/>
      </xdr:nvSpPr>
      <xdr:spPr>
        <a:xfrm>
          <a:off x="14846300" y="60024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169333</xdr:rowOff>
    </xdr:from>
    <xdr:to>
      <xdr:col>76</xdr:col>
      <xdr:colOff>111125</xdr:colOff>
      <xdr:row>34</xdr:row>
      <xdr:rowOff>169333</xdr:rowOff>
    </xdr:to>
    <xdr:cxnSp macro="">
      <xdr:nvCxnSpPr>
        <xdr:cNvPr id="121" name="直線コネクタ 120"/>
        <xdr:cNvCxnSpPr/>
      </xdr:nvCxnSpPr>
      <xdr:spPr>
        <a:xfrm>
          <a:off x="14706600" y="599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22" name="債務償還可能年数最大値テキスト"/>
        <xdr:cNvSpPr txBox="1"/>
      </xdr:nvSpPr>
      <xdr:spPr>
        <a:xfrm>
          <a:off x="14846300" y="4280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23" name="直線コネクタ 122"/>
        <xdr:cNvCxnSpPr/>
      </xdr:nvCxnSpPr>
      <xdr:spPr>
        <a:xfrm>
          <a:off x="14706600" y="45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89552</xdr:rowOff>
    </xdr:from>
    <xdr:ext cx="340478" cy="259045"/>
    <xdr:sp macro="" textlink="">
      <xdr:nvSpPr>
        <xdr:cNvPr id="124" name="債務償還可能年数平均値テキスト"/>
        <xdr:cNvSpPr txBox="1"/>
      </xdr:nvSpPr>
      <xdr:spPr>
        <a:xfrm>
          <a:off x="14846300" y="540450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25" name="フローチャート: 判断 124"/>
        <xdr:cNvSpPr/>
      </xdr:nvSpPr>
      <xdr:spPr>
        <a:xfrm>
          <a:off x="14744700" y="542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12700</xdr:rowOff>
    </xdr:from>
    <xdr:to>
      <xdr:col>76</xdr:col>
      <xdr:colOff>73025</xdr:colOff>
      <xdr:row>30</xdr:row>
      <xdr:rowOff>114300</xdr:rowOff>
    </xdr:to>
    <xdr:sp macro="" textlink="">
      <xdr:nvSpPr>
        <xdr:cNvPr id="131" name="楕円 130"/>
        <xdr:cNvSpPr/>
      </xdr:nvSpPr>
      <xdr:spPr>
        <a:xfrm>
          <a:off x="14744700" y="51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35577</xdr:rowOff>
    </xdr:from>
    <xdr:ext cx="340478" cy="259045"/>
    <xdr:sp macro="" textlink="">
      <xdr:nvSpPr>
        <xdr:cNvPr id="132" name="債務償還可能年数該当値テキスト"/>
        <xdr:cNvSpPr txBox="1"/>
      </xdr:nvSpPr>
      <xdr:spPr>
        <a:xfrm>
          <a:off x="14846300" y="5007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129,029
126,910
681.36
70,621,432
66,051,695
1,695,821
33,206,970
64,893,956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72390</xdr:rowOff>
    </xdr:from>
    <xdr:to>
      <xdr:col>24</xdr:col>
      <xdr:colOff>62865</xdr:colOff>
      <xdr:row>41</xdr:row>
      <xdr:rowOff>40005</xdr:rowOff>
    </xdr:to>
    <xdr:cxnSp macro="">
      <xdr:nvCxnSpPr>
        <xdr:cNvPr id="56" name="直線コネクタ 55"/>
        <xdr:cNvCxnSpPr/>
      </xdr:nvCxnSpPr>
      <xdr:spPr>
        <a:xfrm flipV="1">
          <a:off x="4634865" y="5730240"/>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43832</xdr:rowOff>
    </xdr:from>
    <xdr:ext cx="405111" cy="259045"/>
    <xdr:sp macro="" textlink="">
      <xdr:nvSpPr>
        <xdr:cNvPr id="57" name="【道路】&#10;有形固定資産減価償却率最小値テキスト"/>
        <xdr:cNvSpPr txBox="1"/>
      </xdr:nvSpPr>
      <xdr:spPr>
        <a:xfrm>
          <a:off x="467360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40005</xdr:rowOff>
    </xdr:from>
    <xdr:to>
      <xdr:col>24</xdr:col>
      <xdr:colOff>152400</xdr:colOff>
      <xdr:row>41</xdr:row>
      <xdr:rowOff>40005</xdr:rowOff>
    </xdr:to>
    <xdr:cxnSp macro="">
      <xdr:nvCxnSpPr>
        <xdr:cNvPr id="58" name="直線コネクタ 57"/>
        <xdr:cNvCxnSpPr/>
      </xdr:nvCxnSpPr>
      <xdr:spPr>
        <a:xfrm>
          <a:off x="4546600" y="7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19067</xdr:rowOff>
    </xdr:from>
    <xdr:ext cx="405111" cy="259045"/>
    <xdr:sp macro="" textlink="">
      <xdr:nvSpPr>
        <xdr:cNvPr id="59" name="【道路】&#10;有形固定資産減価償却率最大値テキスト"/>
        <xdr:cNvSpPr txBox="1"/>
      </xdr:nvSpPr>
      <xdr:spPr>
        <a:xfrm>
          <a:off x="4673600" y="550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72390</xdr:rowOff>
    </xdr:from>
    <xdr:to>
      <xdr:col>24</xdr:col>
      <xdr:colOff>152400</xdr:colOff>
      <xdr:row>33</xdr:row>
      <xdr:rowOff>72390</xdr:rowOff>
    </xdr:to>
    <xdr:cxnSp macro="">
      <xdr:nvCxnSpPr>
        <xdr:cNvPr id="60" name="直線コネクタ 59"/>
        <xdr:cNvCxnSpPr/>
      </xdr:nvCxnSpPr>
      <xdr:spPr>
        <a:xfrm>
          <a:off x="4546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1"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2" name="フローチャート: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154940</xdr:rowOff>
    </xdr:from>
    <xdr:to>
      <xdr:col>20</xdr:col>
      <xdr:colOff>38100</xdr:colOff>
      <xdr:row>38</xdr:row>
      <xdr:rowOff>85090</xdr:rowOff>
    </xdr:to>
    <xdr:sp macro="" textlink="">
      <xdr:nvSpPr>
        <xdr:cNvPr id="63" name="フローチャート: 判断 62"/>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17780</xdr:rowOff>
    </xdr:from>
    <xdr:to>
      <xdr:col>15</xdr:col>
      <xdr:colOff>101600</xdr:colOff>
      <xdr:row>37</xdr:row>
      <xdr:rowOff>119380</xdr:rowOff>
    </xdr:to>
    <xdr:sp macro="" textlink="">
      <xdr:nvSpPr>
        <xdr:cNvPr id="64" name="フローチャート: 判断 63"/>
        <xdr:cNvSpPr/>
      </xdr:nvSpPr>
      <xdr:spPr>
        <a:xfrm>
          <a:off x="2857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69215</xdr:rowOff>
    </xdr:from>
    <xdr:to>
      <xdr:col>24</xdr:col>
      <xdr:colOff>114300</xdr:colOff>
      <xdr:row>38</xdr:row>
      <xdr:rowOff>170815</xdr:rowOff>
    </xdr:to>
    <xdr:sp macro="" textlink="">
      <xdr:nvSpPr>
        <xdr:cNvPr id="70" name="楕円 69"/>
        <xdr:cNvSpPr/>
      </xdr:nvSpPr>
      <xdr:spPr>
        <a:xfrm>
          <a:off x="4584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47642</xdr:rowOff>
    </xdr:from>
    <xdr:ext cx="405111" cy="259045"/>
    <xdr:sp macro="" textlink="">
      <xdr:nvSpPr>
        <xdr:cNvPr id="71" name="【道路】&#10;有形固定資産減価償却率該当値テキスト"/>
        <xdr:cNvSpPr txBox="1"/>
      </xdr:nvSpPr>
      <xdr:spPr>
        <a:xfrm>
          <a:off x="4673600"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103505</xdr:rowOff>
    </xdr:from>
    <xdr:to>
      <xdr:col>20</xdr:col>
      <xdr:colOff>38100</xdr:colOff>
      <xdr:row>39</xdr:row>
      <xdr:rowOff>33655</xdr:rowOff>
    </xdr:to>
    <xdr:sp macro="" textlink="">
      <xdr:nvSpPr>
        <xdr:cNvPr id="72" name="楕円 71"/>
        <xdr:cNvSpPr/>
      </xdr:nvSpPr>
      <xdr:spPr>
        <a:xfrm>
          <a:off x="3746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120015</xdr:rowOff>
    </xdr:from>
    <xdr:to>
      <xdr:col>24</xdr:col>
      <xdr:colOff>63500</xdr:colOff>
      <xdr:row>38</xdr:row>
      <xdr:rowOff>154305</xdr:rowOff>
    </xdr:to>
    <xdr:cxnSp macro="">
      <xdr:nvCxnSpPr>
        <xdr:cNvPr id="73" name="直線コネクタ 72"/>
        <xdr:cNvCxnSpPr/>
      </xdr:nvCxnSpPr>
      <xdr:spPr>
        <a:xfrm flipV="1">
          <a:off x="3797300" y="663511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101617</xdr:rowOff>
    </xdr:from>
    <xdr:ext cx="405111" cy="259045"/>
    <xdr:sp macro="" textlink="">
      <xdr:nvSpPr>
        <xdr:cNvPr id="74" name="n_1aveValue【道路】&#10;有形固定資産減価償却率"/>
        <xdr:cNvSpPr txBox="1"/>
      </xdr:nvSpPr>
      <xdr:spPr>
        <a:xfrm>
          <a:off x="3582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135907</xdr:rowOff>
    </xdr:from>
    <xdr:ext cx="405111" cy="259045"/>
    <xdr:sp macro="" textlink="">
      <xdr:nvSpPr>
        <xdr:cNvPr id="75" name="n_2aveValue【道路】&#10;有形固定資産減価償却率"/>
        <xdr:cNvSpPr txBox="1"/>
      </xdr:nvSpPr>
      <xdr:spPr>
        <a:xfrm>
          <a:off x="2705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24782</xdr:rowOff>
    </xdr:from>
    <xdr:ext cx="405111" cy="259045"/>
    <xdr:sp macro="" textlink="">
      <xdr:nvSpPr>
        <xdr:cNvPr id="76" name="n_1mainValue【道路】&#10;有形固定資産減価償却率"/>
        <xdr:cNvSpPr txBox="1"/>
      </xdr:nvSpPr>
      <xdr:spPr>
        <a:xfrm>
          <a:off x="35820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27699</xdr:rowOff>
    </xdr:from>
    <xdr:to>
      <xdr:col>54</xdr:col>
      <xdr:colOff>189865</xdr:colOff>
      <xdr:row>41</xdr:row>
      <xdr:rowOff>159220</xdr:rowOff>
    </xdr:to>
    <xdr:cxnSp macro="">
      <xdr:nvCxnSpPr>
        <xdr:cNvPr id="100" name="直線コネクタ 99"/>
        <xdr:cNvCxnSpPr/>
      </xdr:nvCxnSpPr>
      <xdr:spPr>
        <a:xfrm flipV="1">
          <a:off x="10476865" y="5856999"/>
          <a:ext cx="0" cy="1331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163047</xdr:rowOff>
    </xdr:from>
    <xdr:ext cx="469744" cy="259045"/>
    <xdr:sp macro="" textlink="">
      <xdr:nvSpPr>
        <xdr:cNvPr id="101" name="【道路】&#10;一人当たり延長最小値テキスト"/>
        <xdr:cNvSpPr txBox="1"/>
      </xdr:nvSpPr>
      <xdr:spPr>
        <a:xfrm>
          <a:off x="10515600" y="719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159220</xdr:rowOff>
    </xdr:from>
    <xdr:to>
      <xdr:col>55</xdr:col>
      <xdr:colOff>88900</xdr:colOff>
      <xdr:row>41</xdr:row>
      <xdr:rowOff>159220</xdr:rowOff>
    </xdr:to>
    <xdr:cxnSp macro="">
      <xdr:nvCxnSpPr>
        <xdr:cNvPr id="102" name="直線コネクタ 101"/>
        <xdr:cNvCxnSpPr/>
      </xdr:nvCxnSpPr>
      <xdr:spPr>
        <a:xfrm>
          <a:off x="10388600" y="718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145826</xdr:rowOff>
    </xdr:from>
    <xdr:ext cx="534377" cy="259045"/>
    <xdr:sp macro="" textlink="">
      <xdr:nvSpPr>
        <xdr:cNvPr id="103" name="【道路】&#10;一人当たり延長最大値テキスト"/>
        <xdr:cNvSpPr txBox="1"/>
      </xdr:nvSpPr>
      <xdr:spPr>
        <a:xfrm>
          <a:off x="10515600" y="56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27699</xdr:rowOff>
    </xdr:from>
    <xdr:to>
      <xdr:col>55</xdr:col>
      <xdr:colOff>88900</xdr:colOff>
      <xdr:row>34</xdr:row>
      <xdr:rowOff>27699</xdr:rowOff>
    </xdr:to>
    <xdr:cxnSp macro="">
      <xdr:nvCxnSpPr>
        <xdr:cNvPr id="104" name="直線コネクタ 103"/>
        <xdr:cNvCxnSpPr/>
      </xdr:nvCxnSpPr>
      <xdr:spPr>
        <a:xfrm>
          <a:off x="10388600" y="585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164266</xdr:rowOff>
    </xdr:from>
    <xdr:ext cx="534377" cy="259045"/>
    <xdr:sp macro="" textlink="">
      <xdr:nvSpPr>
        <xdr:cNvPr id="105" name="【道路】&#10;一人当たり延長平均値テキスト"/>
        <xdr:cNvSpPr txBox="1"/>
      </xdr:nvSpPr>
      <xdr:spPr>
        <a:xfrm>
          <a:off x="10515600" y="6679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14389</xdr:rowOff>
    </xdr:from>
    <xdr:to>
      <xdr:col>55</xdr:col>
      <xdr:colOff>50800</xdr:colOff>
      <xdr:row>39</xdr:row>
      <xdr:rowOff>115989</xdr:rowOff>
    </xdr:to>
    <xdr:sp macro="" textlink="">
      <xdr:nvSpPr>
        <xdr:cNvPr id="106" name="フローチャート: 判断 105"/>
        <xdr:cNvSpPr/>
      </xdr:nvSpPr>
      <xdr:spPr>
        <a:xfrm>
          <a:off x="10426700" y="67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26962</xdr:rowOff>
    </xdr:from>
    <xdr:to>
      <xdr:col>50</xdr:col>
      <xdr:colOff>165100</xdr:colOff>
      <xdr:row>39</xdr:row>
      <xdr:rowOff>128562</xdr:rowOff>
    </xdr:to>
    <xdr:sp macro="" textlink="">
      <xdr:nvSpPr>
        <xdr:cNvPr id="107" name="フローチャート: 判断 106"/>
        <xdr:cNvSpPr/>
      </xdr:nvSpPr>
      <xdr:spPr>
        <a:xfrm>
          <a:off x="9588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36449</xdr:rowOff>
    </xdr:from>
    <xdr:to>
      <xdr:col>46</xdr:col>
      <xdr:colOff>38100</xdr:colOff>
      <xdr:row>40</xdr:row>
      <xdr:rowOff>138049</xdr:rowOff>
    </xdr:to>
    <xdr:sp macro="" textlink="">
      <xdr:nvSpPr>
        <xdr:cNvPr id="108" name="フローチャート: 判断 107"/>
        <xdr:cNvSpPr/>
      </xdr:nvSpPr>
      <xdr:spPr>
        <a:xfrm>
          <a:off x="8699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125184</xdr:rowOff>
    </xdr:from>
    <xdr:to>
      <xdr:col>55</xdr:col>
      <xdr:colOff>50800</xdr:colOff>
      <xdr:row>39</xdr:row>
      <xdr:rowOff>55334</xdr:rowOff>
    </xdr:to>
    <xdr:sp macro="" textlink="">
      <xdr:nvSpPr>
        <xdr:cNvPr id="114" name="楕円 113"/>
        <xdr:cNvSpPr/>
      </xdr:nvSpPr>
      <xdr:spPr>
        <a:xfrm>
          <a:off x="10426700" y="664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148061</xdr:rowOff>
    </xdr:from>
    <xdr:ext cx="534377" cy="259045"/>
    <xdr:sp macro="" textlink="">
      <xdr:nvSpPr>
        <xdr:cNvPr id="115" name="【道路】&#10;一人当たり延長該当値テキスト"/>
        <xdr:cNvSpPr txBox="1"/>
      </xdr:nvSpPr>
      <xdr:spPr>
        <a:xfrm>
          <a:off x="10515600" y="649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129756</xdr:rowOff>
    </xdr:from>
    <xdr:to>
      <xdr:col>50</xdr:col>
      <xdr:colOff>165100</xdr:colOff>
      <xdr:row>39</xdr:row>
      <xdr:rowOff>59906</xdr:rowOff>
    </xdr:to>
    <xdr:sp macro="" textlink="">
      <xdr:nvSpPr>
        <xdr:cNvPr id="116" name="楕円 115"/>
        <xdr:cNvSpPr/>
      </xdr:nvSpPr>
      <xdr:spPr>
        <a:xfrm>
          <a:off x="9588500" y="66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4534</xdr:rowOff>
    </xdr:from>
    <xdr:to>
      <xdr:col>55</xdr:col>
      <xdr:colOff>0</xdr:colOff>
      <xdr:row>39</xdr:row>
      <xdr:rowOff>9106</xdr:rowOff>
    </xdr:to>
    <xdr:cxnSp macro="">
      <xdr:nvCxnSpPr>
        <xdr:cNvPr id="117" name="直線コネクタ 116"/>
        <xdr:cNvCxnSpPr/>
      </xdr:nvCxnSpPr>
      <xdr:spPr>
        <a:xfrm flipV="1">
          <a:off x="9639300" y="66910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119689</xdr:rowOff>
    </xdr:from>
    <xdr:ext cx="534377" cy="259045"/>
    <xdr:sp macro="" textlink="">
      <xdr:nvSpPr>
        <xdr:cNvPr id="118" name="n_1aveValue【道路】&#10;一人当たり延長"/>
        <xdr:cNvSpPr txBox="1"/>
      </xdr:nvSpPr>
      <xdr:spPr>
        <a:xfrm>
          <a:off x="93594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154576</xdr:rowOff>
    </xdr:from>
    <xdr:ext cx="469744" cy="259045"/>
    <xdr:sp macro="" textlink="">
      <xdr:nvSpPr>
        <xdr:cNvPr id="119" name="n_2aveValue【道路】&#10;一人当たり延長"/>
        <xdr:cNvSpPr txBox="1"/>
      </xdr:nvSpPr>
      <xdr:spPr>
        <a:xfrm>
          <a:off x="8515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76433</xdr:rowOff>
    </xdr:from>
    <xdr:ext cx="534377" cy="259045"/>
    <xdr:sp macro="" textlink="">
      <xdr:nvSpPr>
        <xdr:cNvPr id="120" name="n_1mainValue【道路】&#10;一人当たり延長"/>
        <xdr:cNvSpPr txBox="1"/>
      </xdr:nvSpPr>
      <xdr:spPr>
        <a:xfrm>
          <a:off x="9359411" y="64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9" name="正方形/長方形 12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0" name="正方形/長方形 12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1" name="正方形/長方形 13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2" name="正方形/長方形 13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3" name="正方形/長方形 13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4" name="正方形/長方形 13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5" name="正方形/長方形 13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6" name="正方形/長方形 135"/>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47" name="テキスト ボックス 14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8" name="直線コネクタ 14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9" name="テキスト ボックス 14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0" name="直線コネクタ 14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1" name="テキスト ボックス 15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2" name="直線コネクタ 15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3" name="テキスト ボックス 15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4" name="直線コネクタ 15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55" name="テキスト ボックス 15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6" name="直線コネクタ 1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7" name="テキスト ボックス 1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129539</xdr:rowOff>
    </xdr:from>
    <xdr:to>
      <xdr:col>24</xdr:col>
      <xdr:colOff>62865</xdr:colOff>
      <xdr:row>86</xdr:row>
      <xdr:rowOff>79248</xdr:rowOff>
    </xdr:to>
    <xdr:cxnSp macro="">
      <xdr:nvCxnSpPr>
        <xdr:cNvPr id="159" name="直線コネクタ 158"/>
        <xdr:cNvCxnSpPr/>
      </xdr:nvCxnSpPr>
      <xdr:spPr>
        <a:xfrm flipV="1">
          <a:off x="4634865" y="13674089"/>
          <a:ext cx="0" cy="114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160"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161" name="直線コネクタ 160"/>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76216</xdr:rowOff>
    </xdr:from>
    <xdr:ext cx="405111" cy="259045"/>
    <xdr:sp macro="" textlink="">
      <xdr:nvSpPr>
        <xdr:cNvPr id="162" name="【公営住宅】&#10;有形固定資産減価償却率最大値テキスト"/>
        <xdr:cNvSpPr txBox="1"/>
      </xdr:nvSpPr>
      <xdr:spPr>
        <a:xfrm>
          <a:off x="4673600"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129539</xdr:rowOff>
    </xdr:from>
    <xdr:to>
      <xdr:col>24</xdr:col>
      <xdr:colOff>152400</xdr:colOff>
      <xdr:row>79</xdr:row>
      <xdr:rowOff>129539</xdr:rowOff>
    </xdr:to>
    <xdr:cxnSp macro="">
      <xdr:nvCxnSpPr>
        <xdr:cNvPr id="163" name="直線コネクタ 162"/>
        <xdr:cNvCxnSpPr/>
      </xdr:nvCxnSpPr>
      <xdr:spPr>
        <a:xfrm>
          <a:off x="4546600" y="1367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156481</xdr:rowOff>
    </xdr:from>
    <xdr:ext cx="405111" cy="259045"/>
    <xdr:sp macro="" textlink="">
      <xdr:nvSpPr>
        <xdr:cNvPr id="164" name="【公営住宅】&#10;有形固定資産減価償却率平均値テキスト"/>
        <xdr:cNvSpPr txBox="1"/>
      </xdr:nvSpPr>
      <xdr:spPr>
        <a:xfrm>
          <a:off x="4673600" y="14043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133604</xdr:rowOff>
    </xdr:from>
    <xdr:to>
      <xdr:col>24</xdr:col>
      <xdr:colOff>114300</xdr:colOff>
      <xdr:row>83</xdr:row>
      <xdr:rowOff>63754</xdr:rowOff>
    </xdr:to>
    <xdr:sp macro="" textlink="">
      <xdr:nvSpPr>
        <xdr:cNvPr id="165" name="フローチャート: 判断 164"/>
        <xdr:cNvSpPr/>
      </xdr:nvSpPr>
      <xdr:spPr>
        <a:xfrm>
          <a:off x="45847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161037</xdr:rowOff>
    </xdr:from>
    <xdr:to>
      <xdr:col>20</xdr:col>
      <xdr:colOff>38100</xdr:colOff>
      <xdr:row>83</xdr:row>
      <xdr:rowOff>91187</xdr:rowOff>
    </xdr:to>
    <xdr:sp macro="" textlink="">
      <xdr:nvSpPr>
        <xdr:cNvPr id="166" name="フローチャート: 判断 165"/>
        <xdr:cNvSpPr/>
      </xdr:nvSpPr>
      <xdr:spPr>
        <a:xfrm>
          <a:off x="3746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167" name="フローチャート: 判断 166"/>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68" name="テキスト ボックス 1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9" name="テキスト ボックス 1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0" name="テキスト ボックス 1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1" name="テキスト ボックス 1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2" name="テキスト ボックス 1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85598</xdr:rowOff>
    </xdr:from>
    <xdr:to>
      <xdr:col>24</xdr:col>
      <xdr:colOff>114300</xdr:colOff>
      <xdr:row>84</xdr:row>
      <xdr:rowOff>15748</xdr:rowOff>
    </xdr:to>
    <xdr:sp macro="" textlink="">
      <xdr:nvSpPr>
        <xdr:cNvPr id="173" name="楕円 172"/>
        <xdr:cNvSpPr/>
      </xdr:nvSpPr>
      <xdr:spPr>
        <a:xfrm>
          <a:off x="45847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64025</xdr:rowOff>
    </xdr:from>
    <xdr:ext cx="405111" cy="259045"/>
    <xdr:sp macro="" textlink="">
      <xdr:nvSpPr>
        <xdr:cNvPr id="174" name="【公営住宅】&#10;有形固定資産減価償却率該当値テキスト"/>
        <xdr:cNvSpPr txBox="1"/>
      </xdr:nvSpPr>
      <xdr:spPr>
        <a:xfrm>
          <a:off x="4673600" y="1429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126746</xdr:rowOff>
    </xdr:from>
    <xdr:to>
      <xdr:col>20</xdr:col>
      <xdr:colOff>38100</xdr:colOff>
      <xdr:row>84</xdr:row>
      <xdr:rowOff>56896</xdr:rowOff>
    </xdr:to>
    <xdr:sp macro="" textlink="">
      <xdr:nvSpPr>
        <xdr:cNvPr id="175" name="楕円 174"/>
        <xdr:cNvSpPr/>
      </xdr:nvSpPr>
      <xdr:spPr>
        <a:xfrm>
          <a:off x="3746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136398</xdr:rowOff>
    </xdr:from>
    <xdr:to>
      <xdr:col>24</xdr:col>
      <xdr:colOff>63500</xdr:colOff>
      <xdr:row>84</xdr:row>
      <xdr:rowOff>6096</xdr:rowOff>
    </xdr:to>
    <xdr:cxnSp macro="">
      <xdr:nvCxnSpPr>
        <xdr:cNvPr id="176" name="直線コネクタ 175"/>
        <xdr:cNvCxnSpPr/>
      </xdr:nvCxnSpPr>
      <xdr:spPr>
        <a:xfrm flipV="1">
          <a:off x="3797300" y="143667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107714</xdr:rowOff>
    </xdr:from>
    <xdr:ext cx="405111" cy="259045"/>
    <xdr:sp macro="" textlink="">
      <xdr:nvSpPr>
        <xdr:cNvPr id="177" name="n_1aveValue【公営住宅】&#10;有形固定資産減価償却率"/>
        <xdr:cNvSpPr txBox="1"/>
      </xdr:nvSpPr>
      <xdr:spPr>
        <a:xfrm>
          <a:off x="35820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178"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48023</xdr:rowOff>
    </xdr:from>
    <xdr:ext cx="405111" cy="259045"/>
    <xdr:sp macro="" textlink="">
      <xdr:nvSpPr>
        <xdr:cNvPr id="179" name="n_1mainValue【公営住宅】&#10;有形固定資産減価償却率"/>
        <xdr:cNvSpPr txBox="1"/>
      </xdr:nvSpPr>
      <xdr:spPr>
        <a:xfrm>
          <a:off x="3582044"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0" name="正方形/長方形 1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1" name="正方形/長方形 1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2" name="正方形/長方形 1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3" name="正方形/長方形 1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4" name="正方形/長方形 1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5" name="正方形/長方形 1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6" name="正方形/長方形 1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7" name="正方形/長方形 1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8" name="テキスト ボックス 1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9" name="直線コネクタ 1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0" name="直線コネクタ 18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1" name="テキスト ボックス 19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2" name="直線コネクタ 19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3" name="テキスト ボックス 19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4" name="直線コネクタ 19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5" name="テキスト ボックス 19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6" name="直線コネクタ 19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97" name="テキスト ボックス 19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8" name="直線コネクタ 1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9" name="テキスト ボックス 1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157429</xdr:rowOff>
    </xdr:from>
    <xdr:to>
      <xdr:col>54</xdr:col>
      <xdr:colOff>189865</xdr:colOff>
      <xdr:row>85</xdr:row>
      <xdr:rowOff>171145</xdr:rowOff>
    </xdr:to>
    <xdr:cxnSp macro="">
      <xdr:nvCxnSpPr>
        <xdr:cNvPr id="201" name="直線コネクタ 200"/>
        <xdr:cNvCxnSpPr/>
      </xdr:nvCxnSpPr>
      <xdr:spPr>
        <a:xfrm flipV="1">
          <a:off x="10476865" y="13530529"/>
          <a:ext cx="0" cy="121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3522</xdr:rowOff>
    </xdr:from>
    <xdr:ext cx="469744" cy="259045"/>
    <xdr:sp macro="" textlink="">
      <xdr:nvSpPr>
        <xdr:cNvPr id="202" name="【公営住宅】&#10;一人当たり面積最小値テキスト"/>
        <xdr:cNvSpPr txBox="1"/>
      </xdr:nvSpPr>
      <xdr:spPr>
        <a:xfrm>
          <a:off x="10515600" y="147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171145</xdr:rowOff>
    </xdr:from>
    <xdr:to>
      <xdr:col>55</xdr:col>
      <xdr:colOff>88900</xdr:colOff>
      <xdr:row>85</xdr:row>
      <xdr:rowOff>171145</xdr:rowOff>
    </xdr:to>
    <xdr:cxnSp macro="">
      <xdr:nvCxnSpPr>
        <xdr:cNvPr id="203" name="直線コネクタ 202"/>
        <xdr:cNvCxnSpPr/>
      </xdr:nvCxnSpPr>
      <xdr:spPr>
        <a:xfrm>
          <a:off x="10388600" y="1474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104106</xdr:rowOff>
    </xdr:from>
    <xdr:ext cx="469744" cy="259045"/>
    <xdr:sp macro="" textlink="">
      <xdr:nvSpPr>
        <xdr:cNvPr id="204" name="【公営住宅】&#10;一人当たり面積最大値テキスト"/>
        <xdr:cNvSpPr txBox="1"/>
      </xdr:nvSpPr>
      <xdr:spPr>
        <a:xfrm>
          <a:off x="10515600" y="1330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157429</xdr:rowOff>
    </xdr:from>
    <xdr:to>
      <xdr:col>55</xdr:col>
      <xdr:colOff>88900</xdr:colOff>
      <xdr:row>78</xdr:row>
      <xdr:rowOff>157429</xdr:rowOff>
    </xdr:to>
    <xdr:cxnSp macro="">
      <xdr:nvCxnSpPr>
        <xdr:cNvPr id="205" name="直線コネクタ 204"/>
        <xdr:cNvCxnSpPr/>
      </xdr:nvCxnSpPr>
      <xdr:spPr>
        <a:xfrm>
          <a:off x="10388600" y="1353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81500</xdr:rowOff>
    </xdr:from>
    <xdr:ext cx="469744" cy="259045"/>
    <xdr:sp macro="" textlink="">
      <xdr:nvSpPr>
        <xdr:cNvPr id="206" name="【公営住宅】&#10;一人当たり面積平均値テキスト"/>
        <xdr:cNvSpPr txBox="1"/>
      </xdr:nvSpPr>
      <xdr:spPr>
        <a:xfrm>
          <a:off x="10515600" y="143118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58623</xdr:rowOff>
    </xdr:from>
    <xdr:to>
      <xdr:col>55</xdr:col>
      <xdr:colOff>50800</xdr:colOff>
      <xdr:row>84</xdr:row>
      <xdr:rowOff>160223</xdr:rowOff>
    </xdr:to>
    <xdr:sp macro="" textlink="">
      <xdr:nvSpPr>
        <xdr:cNvPr id="207" name="フローチャート: 判断 206"/>
        <xdr:cNvSpPr/>
      </xdr:nvSpPr>
      <xdr:spPr>
        <a:xfrm>
          <a:off x="10426700" y="1446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39878</xdr:rowOff>
    </xdr:from>
    <xdr:to>
      <xdr:col>50</xdr:col>
      <xdr:colOff>165100</xdr:colOff>
      <xdr:row>84</xdr:row>
      <xdr:rowOff>141478</xdr:rowOff>
    </xdr:to>
    <xdr:sp macro="" textlink="">
      <xdr:nvSpPr>
        <xdr:cNvPr id="208" name="フローチャート: 判断 207"/>
        <xdr:cNvSpPr/>
      </xdr:nvSpPr>
      <xdr:spPr>
        <a:xfrm>
          <a:off x="9588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54966</xdr:rowOff>
    </xdr:from>
    <xdr:to>
      <xdr:col>46</xdr:col>
      <xdr:colOff>38100</xdr:colOff>
      <xdr:row>84</xdr:row>
      <xdr:rowOff>156566</xdr:rowOff>
    </xdr:to>
    <xdr:sp macro="" textlink="">
      <xdr:nvSpPr>
        <xdr:cNvPr id="209" name="フローチャート: 判断 208"/>
        <xdr:cNvSpPr/>
      </xdr:nvSpPr>
      <xdr:spPr>
        <a:xfrm>
          <a:off x="8699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0" name="テキスト ボックス 2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1" name="テキスト ボックス 2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2" name="テキスト ボックス 2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3" name="テキスト ボックス 2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4" name="テキスト ボックス 2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62281</xdr:rowOff>
    </xdr:from>
    <xdr:to>
      <xdr:col>55</xdr:col>
      <xdr:colOff>50800</xdr:colOff>
      <xdr:row>84</xdr:row>
      <xdr:rowOff>163881</xdr:rowOff>
    </xdr:to>
    <xdr:sp macro="" textlink="">
      <xdr:nvSpPr>
        <xdr:cNvPr id="215" name="楕円 214"/>
        <xdr:cNvSpPr/>
      </xdr:nvSpPr>
      <xdr:spPr>
        <a:xfrm>
          <a:off x="10426700" y="1446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40708</xdr:rowOff>
    </xdr:from>
    <xdr:ext cx="469744" cy="259045"/>
    <xdr:sp macro="" textlink="">
      <xdr:nvSpPr>
        <xdr:cNvPr id="216" name="【公営住宅】&#10;一人当たり面積該当値テキスト"/>
        <xdr:cNvSpPr txBox="1"/>
      </xdr:nvSpPr>
      <xdr:spPr>
        <a:xfrm>
          <a:off x="10515600" y="1444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63195</xdr:rowOff>
    </xdr:from>
    <xdr:to>
      <xdr:col>50</xdr:col>
      <xdr:colOff>165100</xdr:colOff>
      <xdr:row>84</xdr:row>
      <xdr:rowOff>164795</xdr:rowOff>
    </xdr:to>
    <xdr:sp macro="" textlink="">
      <xdr:nvSpPr>
        <xdr:cNvPr id="217" name="楕円 216"/>
        <xdr:cNvSpPr/>
      </xdr:nvSpPr>
      <xdr:spPr>
        <a:xfrm>
          <a:off x="9588500" y="144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113081</xdr:rowOff>
    </xdr:from>
    <xdr:to>
      <xdr:col>55</xdr:col>
      <xdr:colOff>0</xdr:colOff>
      <xdr:row>84</xdr:row>
      <xdr:rowOff>113995</xdr:rowOff>
    </xdr:to>
    <xdr:cxnSp macro="">
      <xdr:nvCxnSpPr>
        <xdr:cNvPr id="218" name="直線コネクタ 217"/>
        <xdr:cNvCxnSpPr/>
      </xdr:nvCxnSpPr>
      <xdr:spPr>
        <a:xfrm flipV="1">
          <a:off x="9639300" y="1451488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158005</xdr:rowOff>
    </xdr:from>
    <xdr:ext cx="469744" cy="259045"/>
    <xdr:sp macro="" textlink="">
      <xdr:nvSpPr>
        <xdr:cNvPr id="219" name="n_1aveValue【公営住宅】&#10;一人当たり面積"/>
        <xdr:cNvSpPr txBox="1"/>
      </xdr:nvSpPr>
      <xdr:spPr>
        <a:xfrm>
          <a:off x="93917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1643</xdr:rowOff>
    </xdr:from>
    <xdr:ext cx="469744" cy="259045"/>
    <xdr:sp macro="" textlink="">
      <xdr:nvSpPr>
        <xdr:cNvPr id="220" name="n_2aveValue【公営住宅】&#10;一人当たり面積"/>
        <xdr:cNvSpPr txBox="1"/>
      </xdr:nvSpPr>
      <xdr:spPr>
        <a:xfrm>
          <a:off x="8515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155922</xdr:rowOff>
    </xdr:from>
    <xdr:ext cx="469744" cy="259045"/>
    <xdr:sp macro="" textlink="">
      <xdr:nvSpPr>
        <xdr:cNvPr id="221" name="n_1mainValue【公営住宅】&#10;一人当たり面積"/>
        <xdr:cNvSpPr txBox="1"/>
      </xdr:nvSpPr>
      <xdr:spPr>
        <a:xfrm>
          <a:off x="9391727" y="1455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2" name="正方形/長方形 2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3" name="正方形/長方形 2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4" name="正方形/長方形 2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5" name="正方形/長方形 2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6" name="正方形/長方形 2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7" name="正方形/長方形 2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8" name="正方形/長方形 2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9" name="正方形/長方形 2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0" name="テキスト ボックス 2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1" name="直線コネクタ 2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2" name="テキスト ボックス 23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3" name="直線コネクタ 23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4" name="テキスト ボックス 23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5" name="直線コネクタ 23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6" name="テキスト ボックス 23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7" name="直線コネクタ 23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8" name="テキスト ボックス 23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39" name="直線コネクタ 23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0" name="テキスト ボックス 23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1" name="直線コネクタ 24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42" name="テキスト ボックス 24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3" name="直線コネクタ 2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44" name="テキスト ボックス 24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110489</xdr:rowOff>
    </xdr:from>
    <xdr:to>
      <xdr:col>24</xdr:col>
      <xdr:colOff>62865</xdr:colOff>
      <xdr:row>108</xdr:row>
      <xdr:rowOff>41911</xdr:rowOff>
    </xdr:to>
    <xdr:cxnSp macro="">
      <xdr:nvCxnSpPr>
        <xdr:cNvPr id="246" name="直線コネクタ 245"/>
        <xdr:cNvCxnSpPr/>
      </xdr:nvCxnSpPr>
      <xdr:spPr>
        <a:xfrm flipV="1">
          <a:off x="4634865" y="17084039"/>
          <a:ext cx="0" cy="147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45738</xdr:rowOff>
    </xdr:from>
    <xdr:ext cx="405111" cy="259045"/>
    <xdr:sp macro="" textlink="">
      <xdr:nvSpPr>
        <xdr:cNvPr id="247" name="【港湾・漁港】&#10;有形固定資産減価償却率最小値テキスト"/>
        <xdr:cNvSpPr txBox="1"/>
      </xdr:nvSpPr>
      <xdr:spPr>
        <a:xfrm>
          <a:off x="4673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41911</xdr:rowOff>
    </xdr:from>
    <xdr:to>
      <xdr:col>24</xdr:col>
      <xdr:colOff>152400</xdr:colOff>
      <xdr:row>108</xdr:row>
      <xdr:rowOff>41911</xdr:rowOff>
    </xdr:to>
    <xdr:cxnSp macro="">
      <xdr:nvCxnSpPr>
        <xdr:cNvPr id="248" name="直線コネクタ 247"/>
        <xdr:cNvCxnSpPr/>
      </xdr:nvCxnSpPr>
      <xdr:spPr>
        <a:xfrm>
          <a:off x="4546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57166</xdr:rowOff>
    </xdr:from>
    <xdr:ext cx="405111" cy="259045"/>
    <xdr:sp macro="" textlink="">
      <xdr:nvSpPr>
        <xdr:cNvPr id="249" name="【港湾・漁港】&#10;有形固定資産減価償却率最大値テキスト"/>
        <xdr:cNvSpPr txBox="1"/>
      </xdr:nvSpPr>
      <xdr:spPr>
        <a:xfrm>
          <a:off x="4673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110489</xdr:rowOff>
    </xdr:from>
    <xdr:to>
      <xdr:col>24</xdr:col>
      <xdr:colOff>152400</xdr:colOff>
      <xdr:row>99</xdr:row>
      <xdr:rowOff>110489</xdr:rowOff>
    </xdr:to>
    <xdr:cxnSp macro="">
      <xdr:nvCxnSpPr>
        <xdr:cNvPr id="250" name="直線コネクタ 249"/>
        <xdr:cNvCxnSpPr/>
      </xdr:nvCxnSpPr>
      <xdr:spPr>
        <a:xfrm>
          <a:off x="4546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15257</xdr:rowOff>
    </xdr:from>
    <xdr:ext cx="405111" cy="259045"/>
    <xdr:sp macro="" textlink="">
      <xdr:nvSpPr>
        <xdr:cNvPr id="251" name="【港湾・漁港】&#10;有形固定資産減価償却率平均値テキスト"/>
        <xdr:cNvSpPr txBox="1"/>
      </xdr:nvSpPr>
      <xdr:spPr>
        <a:xfrm>
          <a:off x="4673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252" name="フローチャート: 判断 251"/>
        <xdr:cNvSpPr/>
      </xdr:nvSpPr>
      <xdr:spPr>
        <a:xfrm>
          <a:off x="4584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162561</xdr:rowOff>
    </xdr:from>
    <xdr:to>
      <xdr:col>20</xdr:col>
      <xdr:colOff>38100</xdr:colOff>
      <xdr:row>103</xdr:row>
      <xdr:rowOff>92711</xdr:rowOff>
    </xdr:to>
    <xdr:sp macro="" textlink="">
      <xdr:nvSpPr>
        <xdr:cNvPr id="253" name="フローチャート: 判断 252"/>
        <xdr:cNvSpPr/>
      </xdr:nvSpPr>
      <xdr:spPr>
        <a:xfrm>
          <a:off x="3746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151130</xdr:rowOff>
    </xdr:from>
    <xdr:to>
      <xdr:col>15</xdr:col>
      <xdr:colOff>101600</xdr:colOff>
      <xdr:row>104</xdr:row>
      <xdr:rowOff>81280</xdr:rowOff>
    </xdr:to>
    <xdr:sp macro="" textlink="">
      <xdr:nvSpPr>
        <xdr:cNvPr id="254" name="フローチャート: 判断 253"/>
        <xdr:cNvSpPr/>
      </xdr:nvSpPr>
      <xdr:spPr>
        <a:xfrm>
          <a:off x="2857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5" name="テキスト ボックス 2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6" name="テキスト ボックス 2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7" name="テキスト ボックス 2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8" name="テキスト ボックス 2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9" name="テキスト ボックス 2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52070</xdr:rowOff>
    </xdr:from>
    <xdr:to>
      <xdr:col>24</xdr:col>
      <xdr:colOff>114300</xdr:colOff>
      <xdr:row>102</xdr:row>
      <xdr:rowOff>153670</xdr:rowOff>
    </xdr:to>
    <xdr:sp macro="" textlink="">
      <xdr:nvSpPr>
        <xdr:cNvPr id="260" name="楕円 259"/>
        <xdr:cNvSpPr/>
      </xdr:nvSpPr>
      <xdr:spPr>
        <a:xfrm>
          <a:off x="45847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74947</xdr:rowOff>
    </xdr:from>
    <xdr:ext cx="405111" cy="259045"/>
    <xdr:sp macro="" textlink="">
      <xdr:nvSpPr>
        <xdr:cNvPr id="261" name="【港湾・漁港】&#10;有形固定資産減価償却率該当値テキスト"/>
        <xdr:cNvSpPr txBox="1"/>
      </xdr:nvSpPr>
      <xdr:spPr>
        <a:xfrm>
          <a:off x="4673600"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124461</xdr:rowOff>
    </xdr:from>
    <xdr:to>
      <xdr:col>20</xdr:col>
      <xdr:colOff>38100</xdr:colOff>
      <xdr:row>103</xdr:row>
      <xdr:rowOff>54611</xdr:rowOff>
    </xdr:to>
    <xdr:sp macro="" textlink="">
      <xdr:nvSpPr>
        <xdr:cNvPr id="262" name="楕円 261"/>
        <xdr:cNvSpPr/>
      </xdr:nvSpPr>
      <xdr:spPr>
        <a:xfrm>
          <a:off x="3746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102870</xdr:rowOff>
    </xdr:from>
    <xdr:to>
      <xdr:col>24</xdr:col>
      <xdr:colOff>63500</xdr:colOff>
      <xdr:row>103</xdr:row>
      <xdr:rowOff>3811</xdr:rowOff>
    </xdr:to>
    <xdr:cxnSp macro="">
      <xdr:nvCxnSpPr>
        <xdr:cNvPr id="263" name="直線コネクタ 262"/>
        <xdr:cNvCxnSpPr/>
      </xdr:nvCxnSpPr>
      <xdr:spPr>
        <a:xfrm flipV="1">
          <a:off x="3797300" y="1759077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83838</xdr:rowOff>
    </xdr:from>
    <xdr:ext cx="405111" cy="259045"/>
    <xdr:sp macro="" textlink="">
      <xdr:nvSpPr>
        <xdr:cNvPr id="264" name="n_1aveValue【港湾・漁港】&#10;有形固定資産減価償却率"/>
        <xdr:cNvSpPr txBox="1"/>
      </xdr:nvSpPr>
      <xdr:spPr>
        <a:xfrm>
          <a:off x="35820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97807</xdr:rowOff>
    </xdr:from>
    <xdr:ext cx="405111" cy="259045"/>
    <xdr:sp macro="" textlink="">
      <xdr:nvSpPr>
        <xdr:cNvPr id="265" name="n_2aveValue【港湾・漁港】&#10;有形固定資産減価償却率"/>
        <xdr:cNvSpPr txBox="1"/>
      </xdr:nvSpPr>
      <xdr:spPr>
        <a:xfrm>
          <a:off x="2705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71138</xdr:rowOff>
    </xdr:from>
    <xdr:ext cx="405111" cy="259045"/>
    <xdr:sp macro="" textlink="">
      <xdr:nvSpPr>
        <xdr:cNvPr id="266" name="n_1mainValue【港湾・漁港】&#10;有形固定資産減価償却率"/>
        <xdr:cNvSpPr txBox="1"/>
      </xdr:nvSpPr>
      <xdr:spPr>
        <a:xfrm>
          <a:off x="35820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5" name="テキスト ボックス 27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6" name="直線コネクタ 27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77" name="テキスト ボックス 27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278" name="直線コネクタ 27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79" name="テキスト ボックス 27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0" name="直線コネクタ 27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1" name="テキスト ボックス 28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2" name="直線コネクタ 28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283" name="テキスト ボックス 282"/>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4" name="直線コネクタ 28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285" name="テキスト ボックス 284"/>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6" name="直線コネクタ 28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129920</xdr:rowOff>
    </xdr:from>
    <xdr:ext cx="531299" cy="259045"/>
    <xdr:sp macro="" textlink="">
      <xdr:nvSpPr>
        <xdr:cNvPr id="287" name="テキスト ボックス 286"/>
        <xdr:cNvSpPr txBox="1"/>
      </xdr:nvSpPr>
      <xdr:spPr>
        <a:xfrm>
          <a:off x="6072701" y="1727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88" name="直線コネクタ 28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146248</xdr:rowOff>
    </xdr:from>
    <xdr:ext cx="531299" cy="259045"/>
    <xdr:sp macro="" textlink="">
      <xdr:nvSpPr>
        <xdr:cNvPr id="289" name="テキスト ボックス 288"/>
        <xdr:cNvSpPr txBox="1"/>
      </xdr:nvSpPr>
      <xdr:spPr>
        <a:xfrm>
          <a:off x="6072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0" name="直線コネクタ 2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162577</xdr:rowOff>
    </xdr:from>
    <xdr:ext cx="531299" cy="259045"/>
    <xdr:sp macro="" textlink="">
      <xdr:nvSpPr>
        <xdr:cNvPr id="291" name="テキスト ボックス 290"/>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54755</xdr:rowOff>
    </xdr:from>
    <xdr:to>
      <xdr:col>54</xdr:col>
      <xdr:colOff>189865</xdr:colOff>
      <xdr:row>107</xdr:row>
      <xdr:rowOff>155012</xdr:rowOff>
    </xdr:to>
    <xdr:cxnSp macro="">
      <xdr:nvCxnSpPr>
        <xdr:cNvPr id="293" name="直線コネクタ 292"/>
        <xdr:cNvCxnSpPr/>
      </xdr:nvCxnSpPr>
      <xdr:spPr>
        <a:xfrm flipV="1">
          <a:off x="10476865" y="17199755"/>
          <a:ext cx="0" cy="1300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158839</xdr:rowOff>
    </xdr:from>
    <xdr:ext cx="469744" cy="259045"/>
    <xdr:sp macro="" textlink="">
      <xdr:nvSpPr>
        <xdr:cNvPr id="294" name="【港湾・漁港】&#10;一人当たり有形固定資産（償却資産）額最小値テキスト"/>
        <xdr:cNvSpPr txBox="1"/>
      </xdr:nvSpPr>
      <xdr:spPr>
        <a:xfrm>
          <a:off x="10515600" y="1850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155012</xdr:rowOff>
    </xdr:from>
    <xdr:to>
      <xdr:col>55</xdr:col>
      <xdr:colOff>88900</xdr:colOff>
      <xdr:row>107</xdr:row>
      <xdr:rowOff>155012</xdr:rowOff>
    </xdr:to>
    <xdr:cxnSp macro="">
      <xdr:nvCxnSpPr>
        <xdr:cNvPr id="295" name="直線コネクタ 294"/>
        <xdr:cNvCxnSpPr/>
      </xdr:nvCxnSpPr>
      <xdr:spPr>
        <a:xfrm>
          <a:off x="10388600" y="185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1432</xdr:rowOff>
    </xdr:from>
    <xdr:ext cx="534377" cy="259045"/>
    <xdr:sp macro="" textlink="">
      <xdr:nvSpPr>
        <xdr:cNvPr id="296" name="【港湾・漁港】&#10;一人当たり有形固定資産（償却資産）額最大値テキスト"/>
        <xdr:cNvSpPr txBox="1"/>
      </xdr:nvSpPr>
      <xdr:spPr>
        <a:xfrm>
          <a:off x="10515600" y="1697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54755</xdr:rowOff>
    </xdr:from>
    <xdr:to>
      <xdr:col>55</xdr:col>
      <xdr:colOff>88900</xdr:colOff>
      <xdr:row>100</xdr:row>
      <xdr:rowOff>54755</xdr:rowOff>
    </xdr:to>
    <xdr:cxnSp macro="">
      <xdr:nvCxnSpPr>
        <xdr:cNvPr id="297" name="直線コネクタ 296"/>
        <xdr:cNvCxnSpPr/>
      </xdr:nvCxnSpPr>
      <xdr:spPr>
        <a:xfrm>
          <a:off x="10388600" y="171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137975</xdr:rowOff>
    </xdr:from>
    <xdr:ext cx="534377" cy="259045"/>
    <xdr:sp macro="" textlink="">
      <xdr:nvSpPr>
        <xdr:cNvPr id="298" name="【港湾・漁港】&#10;一人当たり有形固定資産（償却資産）額平均値テキスト"/>
        <xdr:cNvSpPr txBox="1"/>
      </xdr:nvSpPr>
      <xdr:spPr>
        <a:xfrm>
          <a:off x="10515600" y="17797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115098</xdr:rowOff>
    </xdr:from>
    <xdr:to>
      <xdr:col>55</xdr:col>
      <xdr:colOff>50800</xdr:colOff>
      <xdr:row>105</xdr:row>
      <xdr:rowOff>45248</xdr:rowOff>
    </xdr:to>
    <xdr:sp macro="" textlink="">
      <xdr:nvSpPr>
        <xdr:cNvPr id="299" name="フローチャート: 判断 298"/>
        <xdr:cNvSpPr/>
      </xdr:nvSpPr>
      <xdr:spPr>
        <a:xfrm>
          <a:off x="10426700" y="1794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99</xdr:row>
      <xdr:rowOff>12881</xdr:rowOff>
    </xdr:from>
    <xdr:to>
      <xdr:col>50</xdr:col>
      <xdr:colOff>165100</xdr:colOff>
      <xdr:row>99</xdr:row>
      <xdr:rowOff>114481</xdr:rowOff>
    </xdr:to>
    <xdr:sp macro="" textlink="">
      <xdr:nvSpPr>
        <xdr:cNvPr id="300" name="フローチャート: 判断 299"/>
        <xdr:cNvSpPr/>
      </xdr:nvSpPr>
      <xdr:spPr>
        <a:xfrm>
          <a:off x="9588500" y="169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103015</xdr:rowOff>
    </xdr:from>
    <xdr:to>
      <xdr:col>46</xdr:col>
      <xdr:colOff>38100</xdr:colOff>
      <xdr:row>100</xdr:row>
      <xdr:rowOff>33165</xdr:rowOff>
    </xdr:to>
    <xdr:sp macro="" textlink="">
      <xdr:nvSpPr>
        <xdr:cNvPr id="301" name="フローチャート: 判断 300"/>
        <xdr:cNvSpPr/>
      </xdr:nvSpPr>
      <xdr:spPr>
        <a:xfrm>
          <a:off x="8699500" y="1707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2" name="テキスト ボックス 30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3" name="テキスト ボックス 30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4" name="テキスト ボックス 30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5" name="テキスト ボックス 30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6" name="テキスト ボックス 30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144380</xdr:rowOff>
    </xdr:from>
    <xdr:to>
      <xdr:col>55</xdr:col>
      <xdr:colOff>50800</xdr:colOff>
      <xdr:row>106</xdr:row>
      <xdr:rowOff>74530</xdr:rowOff>
    </xdr:to>
    <xdr:sp macro="" textlink="">
      <xdr:nvSpPr>
        <xdr:cNvPr id="307" name="楕円 306"/>
        <xdr:cNvSpPr/>
      </xdr:nvSpPr>
      <xdr:spPr>
        <a:xfrm>
          <a:off x="10426700" y="181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122807</xdr:rowOff>
    </xdr:from>
    <xdr:ext cx="534377" cy="259045"/>
    <xdr:sp macro="" textlink="">
      <xdr:nvSpPr>
        <xdr:cNvPr id="308" name="【港湾・漁港】&#10;一人当たり有形固定資産（償却資産）額該当値テキスト"/>
        <xdr:cNvSpPr txBox="1"/>
      </xdr:nvSpPr>
      <xdr:spPr>
        <a:xfrm>
          <a:off x="10515600" y="1812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152436</xdr:rowOff>
    </xdr:from>
    <xdr:to>
      <xdr:col>50</xdr:col>
      <xdr:colOff>165100</xdr:colOff>
      <xdr:row>106</xdr:row>
      <xdr:rowOff>82586</xdr:rowOff>
    </xdr:to>
    <xdr:sp macro="" textlink="">
      <xdr:nvSpPr>
        <xdr:cNvPr id="309" name="楕円 308"/>
        <xdr:cNvSpPr/>
      </xdr:nvSpPr>
      <xdr:spPr>
        <a:xfrm>
          <a:off x="9588500" y="181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23730</xdr:rowOff>
    </xdr:from>
    <xdr:to>
      <xdr:col>55</xdr:col>
      <xdr:colOff>0</xdr:colOff>
      <xdr:row>106</xdr:row>
      <xdr:rowOff>31786</xdr:rowOff>
    </xdr:to>
    <xdr:cxnSp macro="">
      <xdr:nvCxnSpPr>
        <xdr:cNvPr id="310" name="直線コネクタ 309"/>
        <xdr:cNvCxnSpPr/>
      </xdr:nvCxnSpPr>
      <xdr:spPr>
        <a:xfrm flipV="1">
          <a:off x="9639300" y="18197430"/>
          <a:ext cx="8382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97</xdr:row>
      <xdr:rowOff>131008</xdr:rowOff>
    </xdr:from>
    <xdr:ext cx="534377" cy="259045"/>
    <xdr:sp macro="" textlink="">
      <xdr:nvSpPr>
        <xdr:cNvPr id="311" name="n_1aveValue【港湾・漁港】&#10;一人当たり有形固定資産（償却資産）額"/>
        <xdr:cNvSpPr txBox="1"/>
      </xdr:nvSpPr>
      <xdr:spPr>
        <a:xfrm>
          <a:off x="9359411" y="1676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98</xdr:row>
      <xdr:rowOff>49692</xdr:rowOff>
    </xdr:from>
    <xdr:ext cx="534377" cy="259045"/>
    <xdr:sp macro="" textlink="">
      <xdr:nvSpPr>
        <xdr:cNvPr id="312" name="n_2aveValue【港湾・漁港】&#10;一人当たり有形固定資産（償却資産）額"/>
        <xdr:cNvSpPr txBox="1"/>
      </xdr:nvSpPr>
      <xdr:spPr>
        <a:xfrm>
          <a:off x="8483111" y="1685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73713</xdr:rowOff>
    </xdr:from>
    <xdr:ext cx="534377" cy="259045"/>
    <xdr:sp macro="" textlink="">
      <xdr:nvSpPr>
        <xdr:cNvPr id="313" name="n_1mainValue【港湾・漁港】&#10;一人当たり有形固定資産（償却資産）額"/>
        <xdr:cNvSpPr txBox="1"/>
      </xdr:nvSpPr>
      <xdr:spPr>
        <a:xfrm>
          <a:off x="9359411" y="1824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4" name="テキスト ボックス 32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5" name="直線コネクタ 32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6" name="テキスト ボックス 32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7" name="直線コネクタ 32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8" name="テキスト ボックス 32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9" name="直線コネクタ 32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0" name="テキスト ボックス 32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1" name="直線コネクタ 33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2" name="テキスト ボックス 33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3" name="直線コネクタ 33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4" name="テキスト ボックス 33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148590</xdr:rowOff>
    </xdr:from>
    <xdr:to>
      <xdr:col>85</xdr:col>
      <xdr:colOff>126364</xdr:colOff>
      <xdr:row>41</xdr:row>
      <xdr:rowOff>121920</xdr:rowOff>
    </xdr:to>
    <xdr:cxnSp macro="">
      <xdr:nvCxnSpPr>
        <xdr:cNvPr id="338" name="直線コネクタ 337"/>
        <xdr:cNvCxnSpPr/>
      </xdr:nvCxnSpPr>
      <xdr:spPr>
        <a:xfrm flipV="1">
          <a:off x="16318864" y="58064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125747</xdr:rowOff>
    </xdr:from>
    <xdr:ext cx="405111" cy="259045"/>
    <xdr:sp macro="" textlink="">
      <xdr:nvSpPr>
        <xdr:cNvPr id="339" name="【認定こども園・幼稚園・保育所】&#10;有形固定資産減価償却率最小値テキスト"/>
        <xdr:cNvSpPr txBox="1"/>
      </xdr:nvSpPr>
      <xdr:spPr>
        <a:xfrm>
          <a:off x="16357600"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121920</xdr:rowOff>
    </xdr:from>
    <xdr:to>
      <xdr:col>86</xdr:col>
      <xdr:colOff>25400</xdr:colOff>
      <xdr:row>41</xdr:row>
      <xdr:rowOff>121920</xdr:rowOff>
    </xdr:to>
    <xdr:cxnSp macro="">
      <xdr:nvCxnSpPr>
        <xdr:cNvPr id="340" name="直線コネクタ 339"/>
        <xdr:cNvCxnSpPr/>
      </xdr:nvCxnSpPr>
      <xdr:spPr>
        <a:xfrm>
          <a:off x="16230600" y="715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95267</xdr:rowOff>
    </xdr:from>
    <xdr:ext cx="405111" cy="259045"/>
    <xdr:sp macro="" textlink="">
      <xdr:nvSpPr>
        <xdr:cNvPr id="341" name="【認定こども園・幼稚園・保育所】&#10;有形固定資産減価償却率最大値テキスト"/>
        <xdr:cNvSpPr txBox="1"/>
      </xdr:nvSpPr>
      <xdr:spPr>
        <a:xfrm>
          <a:off x="163576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148590</xdr:rowOff>
    </xdr:from>
    <xdr:to>
      <xdr:col>86</xdr:col>
      <xdr:colOff>25400</xdr:colOff>
      <xdr:row>33</xdr:row>
      <xdr:rowOff>148590</xdr:rowOff>
    </xdr:to>
    <xdr:cxnSp macro="">
      <xdr:nvCxnSpPr>
        <xdr:cNvPr id="342" name="直線コネクタ 341"/>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33037</xdr:rowOff>
    </xdr:from>
    <xdr:ext cx="405111" cy="259045"/>
    <xdr:sp macro="" textlink="">
      <xdr:nvSpPr>
        <xdr:cNvPr id="343" name="【認定こども園・幼稚園・保育所】&#10;有形固定資産減価償却率平均値テキスト"/>
        <xdr:cNvSpPr txBox="1"/>
      </xdr:nvSpPr>
      <xdr:spPr>
        <a:xfrm>
          <a:off x="16357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344" name="フローチャート: 判断 343"/>
        <xdr:cNvSpPr/>
      </xdr:nvSpPr>
      <xdr:spPr>
        <a:xfrm>
          <a:off x="16268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52070</xdr:rowOff>
    </xdr:from>
    <xdr:to>
      <xdr:col>81</xdr:col>
      <xdr:colOff>101600</xdr:colOff>
      <xdr:row>38</xdr:row>
      <xdr:rowOff>153670</xdr:rowOff>
    </xdr:to>
    <xdr:sp macro="" textlink="">
      <xdr:nvSpPr>
        <xdr:cNvPr id="345" name="フローチャート: 判断 344"/>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346" name="フローチャート: 判断 345"/>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352" name="楕円 351"/>
        <xdr:cNvSpPr/>
      </xdr:nvSpPr>
      <xdr:spPr>
        <a:xfrm>
          <a:off x="16268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28592</xdr:rowOff>
    </xdr:from>
    <xdr:ext cx="405111" cy="259045"/>
    <xdr:sp macro="" textlink="">
      <xdr:nvSpPr>
        <xdr:cNvPr id="353" name="【認定こども園・幼稚園・保育所】&#10;有形固定資産減価償却率該当値テキスト"/>
        <xdr:cNvSpPr txBox="1"/>
      </xdr:nvSpPr>
      <xdr:spPr>
        <a:xfrm>
          <a:off x="163576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97790</xdr:rowOff>
    </xdr:from>
    <xdr:to>
      <xdr:col>81</xdr:col>
      <xdr:colOff>101600</xdr:colOff>
      <xdr:row>39</xdr:row>
      <xdr:rowOff>27940</xdr:rowOff>
    </xdr:to>
    <xdr:sp macro="" textlink="">
      <xdr:nvSpPr>
        <xdr:cNvPr id="354" name="楕円 353"/>
        <xdr:cNvSpPr/>
      </xdr:nvSpPr>
      <xdr:spPr>
        <a:xfrm>
          <a:off x="15430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100965</xdr:rowOff>
    </xdr:from>
    <xdr:to>
      <xdr:col>85</xdr:col>
      <xdr:colOff>127000</xdr:colOff>
      <xdr:row>38</xdr:row>
      <xdr:rowOff>148590</xdr:rowOff>
    </xdr:to>
    <xdr:cxnSp macro="">
      <xdr:nvCxnSpPr>
        <xdr:cNvPr id="355" name="直線コネクタ 354"/>
        <xdr:cNvCxnSpPr/>
      </xdr:nvCxnSpPr>
      <xdr:spPr>
        <a:xfrm flipV="1">
          <a:off x="15481300" y="661606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170197</xdr:rowOff>
    </xdr:from>
    <xdr:ext cx="405111" cy="259045"/>
    <xdr:sp macro="" textlink="">
      <xdr:nvSpPr>
        <xdr:cNvPr id="356" name="n_1aveValue【認定こども園・幼稚園・保育所】&#10;有形固定資産減価償却率"/>
        <xdr:cNvSpPr txBox="1"/>
      </xdr:nvSpPr>
      <xdr:spPr>
        <a:xfrm>
          <a:off x="152660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99712</xdr:rowOff>
    </xdr:from>
    <xdr:ext cx="405111" cy="259045"/>
    <xdr:sp macro="" textlink="">
      <xdr:nvSpPr>
        <xdr:cNvPr id="357" name="n_2aveValue【認定こども園・幼稚園・保育所】&#10;有形固定資産減価償却率"/>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19067</xdr:rowOff>
    </xdr:from>
    <xdr:ext cx="405111" cy="259045"/>
    <xdr:sp macro="" textlink="">
      <xdr:nvSpPr>
        <xdr:cNvPr id="358" name="n_1mainValue【認定こども園・幼稚園・保育所】&#10;有形固定資産減価償却率"/>
        <xdr:cNvSpPr txBox="1"/>
      </xdr:nvSpPr>
      <xdr:spPr>
        <a:xfrm>
          <a:off x="15266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69" name="テキスト ボックス 368"/>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127000</xdr:rowOff>
    </xdr:from>
    <xdr:to>
      <xdr:col>116</xdr:col>
      <xdr:colOff>62864</xdr:colOff>
      <xdr:row>41</xdr:row>
      <xdr:rowOff>158750</xdr:rowOff>
    </xdr:to>
    <xdr:cxnSp macro="">
      <xdr:nvCxnSpPr>
        <xdr:cNvPr id="383" name="直線コネクタ 382"/>
        <xdr:cNvCxnSpPr/>
      </xdr:nvCxnSpPr>
      <xdr:spPr>
        <a:xfrm flipV="1">
          <a:off x="22160864" y="56134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162577</xdr:rowOff>
    </xdr:from>
    <xdr:ext cx="469744" cy="259045"/>
    <xdr:sp macro="" textlink="">
      <xdr:nvSpPr>
        <xdr:cNvPr id="384" name="【認定こども園・幼稚園・保育所】&#10;一人当たり面積最小値テキスト"/>
        <xdr:cNvSpPr txBox="1"/>
      </xdr:nvSpPr>
      <xdr:spPr>
        <a:xfrm>
          <a:off x="22199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385" name="直線コネクタ 384"/>
        <xdr:cNvCxnSpPr/>
      </xdr:nvCxnSpPr>
      <xdr:spPr>
        <a:xfrm>
          <a:off x="22072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73677</xdr:rowOff>
    </xdr:from>
    <xdr:ext cx="469744" cy="259045"/>
    <xdr:sp macro="" textlink="">
      <xdr:nvSpPr>
        <xdr:cNvPr id="386" name="【認定こども園・幼稚園・保育所】&#10;一人当たり面積最大値テキスト"/>
        <xdr:cNvSpPr txBox="1"/>
      </xdr:nvSpPr>
      <xdr:spPr>
        <a:xfrm>
          <a:off x="22199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387" name="直線コネクタ 386"/>
        <xdr:cNvCxnSpPr/>
      </xdr:nvCxnSpPr>
      <xdr:spPr>
        <a:xfrm>
          <a:off x="22072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48277</xdr:rowOff>
    </xdr:from>
    <xdr:ext cx="469744" cy="259045"/>
    <xdr:sp macro="" textlink="">
      <xdr:nvSpPr>
        <xdr:cNvPr id="388" name="【認定こども園・幼稚園・保育所】&#10;一人当たり面積平均値テキスト"/>
        <xdr:cNvSpPr txBox="1"/>
      </xdr:nvSpPr>
      <xdr:spPr>
        <a:xfrm>
          <a:off x="22199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69850</xdr:rowOff>
    </xdr:from>
    <xdr:to>
      <xdr:col>116</xdr:col>
      <xdr:colOff>114300</xdr:colOff>
      <xdr:row>38</xdr:row>
      <xdr:rowOff>0</xdr:rowOff>
    </xdr:to>
    <xdr:sp macro="" textlink="">
      <xdr:nvSpPr>
        <xdr:cNvPr id="389" name="フローチャート: 判断 388"/>
        <xdr:cNvSpPr/>
      </xdr:nvSpPr>
      <xdr:spPr>
        <a:xfrm>
          <a:off x="22110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57150</xdr:rowOff>
    </xdr:from>
    <xdr:to>
      <xdr:col>112</xdr:col>
      <xdr:colOff>38100</xdr:colOff>
      <xdr:row>37</xdr:row>
      <xdr:rowOff>158750</xdr:rowOff>
    </xdr:to>
    <xdr:sp macro="" textlink="">
      <xdr:nvSpPr>
        <xdr:cNvPr id="390" name="フローチャート: 判断 389"/>
        <xdr:cNvSpPr/>
      </xdr:nvSpPr>
      <xdr:spPr>
        <a:xfrm>
          <a:off x="21272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165100</xdr:rowOff>
    </xdr:from>
    <xdr:to>
      <xdr:col>107</xdr:col>
      <xdr:colOff>101600</xdr:colOff>
      <xdr:row>39</xdr:row>
      <xdr:rowOff>95250</xdr:rowOff>
    </xdr:to>
    <xdr:sp macro="" textlink="">
      <xdr:nvSpPr>
        <xdr:cNvPr id="391" name="フローチャート: 判断 390"/>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31750</xdr:rowOff>
    </xdr:from>
    <xdr:to>
      <xdr:col>116</xdr:col>
      <xdr:colOff>114300</xdr:colOff>
      <xdr:row>37</xdr:row>
      <xdr:rowOff>133350</xdr:rowOff>
    </xdr:to>
    <xdr:sp macro="" textlink="">
      <xdr:nvSpPr>
        <xdr:cNvPr id="397" name="楕円 396"/>
        <xdr:cNvSpPr/>
      </xdr:nvSpPr>
      <xdr:spPr>
        <a:xfrm>
          <a:off x="221107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54627</xdr:rowOff>
    </xdr:from>
    <xdr:ext cx="469744" cy="259045"/>
    <xdr:sp macro="" textlink="">
      <xdr:nvSpPr>
        <xdr:cNvPr id="398" name="【認定こども園・幼稚園・保育所】&#10;一人当たり面積該当値テキスト"/>
        <xdr:cNvSpPr txBox="1"/>
      </xdr:nvSpPr>
      <xdr:spPr>
        <a:xfrm>
          <a:off x="22199600"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31750</xdr:rowOff>
    </xdr:from>
    <xdr:to>
      <xdr:col>112</xdr:col>
      <xdr:colOff>38100</xdr:colOff>
      <xdr:row>37</xdr:row>
      <xdr:rowOff>133350</xdr:rowOff>
    </xdr:to>
    <xdr:sp macro="" textlink="">
      <xdr:nvSpPr>
        <xdr:cNvPr id="399" name="楕円 398"/>
        <xdr:cNvSpPr/>
      </xdr:nvSpPr>
      <xdr:spPr>
        <a:xfrm>
          <a:off x="21272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82550</xdr:rowOff>
    </xdr:from>
    <xdr:to>
      <xdr:col>116</xdr:col>
      <xdr:colOff>63500</xdr:colOff>
      <xdr:row>37</xdr:row>
      <xdr:rowOff>82550</xdr:rowOff>
    </xdr:to>
    <xdr:cxnSp macro="">
      <xdr:nvCxnSpPr>
        <xdr:cNvPr id="400" name="直線コネクタ 399"/>
        <xdr:cNvCxnSpPr/>
      </xdr:nvCxnSpPr>
      <xdr:spPr>
        <a:xfrm>
          <a:off x="21323300" y="6426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149877</xdr:rowOff>
    </xdr:from>
    <xdr:ext cx="469744" cy="259045"/>
    <xdr:sp macro="" textlink="">
      <xdr:nvSpPr>
        <xdr:cNvPr id="401" name="n_1aveValue【認定こども園・幼稚園・保育所】&#10;一人当たり面積"/>
        <xdr:cNvSpPr txBox="1"/>
      </xdr:nvSpPr>
      <xdr:spPr>
        <a:xfrm>
          <a:off x="210757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111777</xdr:rowOff>
    </xdr:from>
    <xdr:ext cx="469744" cy="259045"/>
    <xdr:sp macro="" textlink="">
      <xdr:nvSpPr>
        <xdr:cNvPr id="402" name="n_2aveValue【認定こども園・幼稚園・保育所】&#10;一人当たり面積"/>
        <xdr:cNvSpPr txBox="1"/>
      </xdr:nvSpPr>
      <xdr:spPr>
        <a:xfrm>
          <a:off x="20199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149877</xdr:rowOff>
    </xdr:from>
    <xdr:ext cx="469744" cy="259045"/>
    <xdr:sp macro="" textlink="">
      <xdr:nvSpPr>
        <xdr:cNvPr id="403" name="n_1mainValue【認定こども園・幼稚園・保育所】&#10;一人当たり面積"/>
        <xdr:cNvSpPr txBox="1"/>
      </xdr:nvSpPr>
      <xdr:spPr>
        <a:xfrm>
          <a:off x="210757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6" name="テキスト ボックス 4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6" name="テキスト ボックス 4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8" name="テキスト ボックス 4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35923</xdr:rowOff>
    </xdr:from>
    <xdr:to>
      <xdr:col>85</xdr:col>
      <xdr:colOff>126364</xdr:colOff>
      <xdr:row>63</xdr:row>
      <xdr:rowOff>148590</xdr:rowOff>
    </xdr:to>
    <xdr:cxnSp macro="">
      <xdr:nvCxnSpPr>
        <xdr:cNvPr id="430" name="直線コネクタ 429"/>
        <xdr:cNvCxnSpPr/>
      </xdr:nvCxnSpPr>
      <xdr:spPr>
        <a:xfrm flipV="1">
          <a:off x="16318864" y="9637123"/>
          <a:ext cx="0" cy="1312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152417</xdr:rowOff>
    </xdr:from>
    <xdr:ext cx="405111" cy="259045"/>
    <xdr:sp macro="" textlink="">
      <xdr:nvSpPr>
        <xdr:cNvPr id="431" name="【学校施設】&#10;有形固定資産減価償却率最小値テキスト"/>
        <xdr:cNvSpPr txBox="1"/>
      </xdr:nvSpPr>
      <xdr:spPr>
        <a:xfrm>
          <a:off x="16357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148590</xdr:rowOff>
    </xdr:from>
    <xdr:to>
      <xdr:col>86</xdr:col>
      <xdr:colOff>25400</xdr:colOff>
      <xdr:row>63</xdr:row>
      <xdr:rowOff>148590</xdr:rowOff>
    </xdr:to>
    <xdr:cxnSp macro="">
      <xdr:nvCxnSpPr>
        <xdr:cNvPr id="432" name="直線コネクタ 431"/>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154050</xdr:rowOff>
    </xdr:from>
    <xdr:ext cx="405111" cy="259045"/>
    <xdr:sp macro="" textlink="">
      <xdr:nvSpPr>
        <xdr:cNvPr id="433" name="【学校施設】&#10;有形固定資産減価償却率最大値テキスト"/>
        <xdr:cNvSpPr txBox="1"/>
      </xdr:nvSpPr>
      <xdr:spPr>
        <a:xfrm>
          <a:off x="16357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35923</xdr:rowOff>
    </xdr:from>
    <xdr:to>
      <xdr:col>86</xdr:col>
      <xdr:colOff>25400</xdr:colOff>
      <xdr:row>56</xdr:row>
      <xdr:rowOff>35923</xdr:rowOff>
    </xdr:to>
    <xdr:cxnSp macro="">
      <xdr:nvCxnSpPr>
        <xdr:cNvPr id="434" name="直線コネクタ 433"/>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35"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6" name="フローチャート: 判断 435"/>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107587</xdr:rowOff>
    </xdr:from>
    <xdr:to>
      <xdr:col>81</xdr:col>
      <xdr:colOff>101600</xdr:colOff>
      <xdr:row>60</xdr:row>
      <xdr:rowOff>37737</xdr:rowOff>
    </xdr:to>
    <xdr:sp macro="" textlink="">
      <xdr:nvSpPr>
        <xdr:cNvPr id="437" name="フローチャート: 判断 436"/>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135346</xdr:rowOff>
    </xdr:from>
    <xdr:to>
      <xdr:col>76</xdr:col>
      <xdr:colOff>165100</xdr:colOff>
      <xdr:row>59</xdr:row>
      <xdr:rowOff>65496</xdr:rowOff>
    </xdr:to>
    <xdr:sp macro="" textlink="">
      <xdr:nvSpPr>
        <xdr:cNvPr id="438" name="フローチャート: 判断 437"/>
        <xdr:cNvSpPr/>
      </xdr:nvSpPr>
      <xdr:spPr>
        <a:xfrm>
          <a:off x="14541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44" name="楕円 443"/>
        <xdr:cNvSpPr/>
      </xdr:nvSpPr>
      <xdr:spPr>
        <a:xfrm>
          <a:off x="162687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3101</xdr:rowOff>
    </xdr:from>
    <xdr:ext cx="405111" cy="259045"/>
    <xdr:sp macro="" textlink="">
      <xdr:nvSpPr>
        <xdr:cNvPr id="445" name="【学校施設】&#10;有形固定資産減価償却率該当値テキスト"/>
        <xdr:cNvSpPr txBox="1"/>
      </xdr:nvSpPr>
      <xdr:spPr>
        <a:xfrm>
          <a:off x="16357600" y="994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45538</xdr:rowOff>
    </xdr:from>
    <xdr:to>
      <xdr:col>81</xdr:col>
      <xdr:colOff>101600</xdr:colOff>
      <xdr:row>59</xdr:row>
      <xdr:rowOff>147138</xdr:rowOff>
    </xdr:to>
    <xdr:sp macro="" textlink="">
      <xdr:nvSpPr>
        <xdr:cNvPr id="446" name="楕円 445"/>
        <xdr:cNvSpPr/>
      </xdr:nvSpPr>
      <xdr:spPr>
        <a:xfrm>
          <a:off x="15430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31024</xdr:rowOff>
    </xdr:from>
    <xdr:to>
      <xdr:col>85</xdr:col>
      <xdr:colOff>127000</xdr:colOff>
      <xdr:row>59</xdr:row>
      <xdr:rowOff>96338</xdr:rowOff>
    </xdr:to>
    <xdr:cxnSp macro="">
      <xdr:nvCxnSpPr>
        <xdr:cNvPr id="447" name="直線コネクタ 446"/>
        <xdr:cNvCxnSpPr/>
      </xdr:nvCxnSpPr>
      <xdr:spPr>
        <a:xfrm flipV="1">
          <a:off x="15481300" y="1014657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28864</xdr:rowOff>
    </xdr:from>
    <xdr:ext cx="405111" cy="259045"/>
    <xdr:sp macro="" textlink="">
      <xdr:nvSpPr>
        <xdr:cNvPr id="448" name="n_1aveValue【学校施設】&#10;有形固定資産減価償却率"/>
        <xdr:cNvSpPr txBox="1"/>
      </xdr:nvSpPr>
      <xdr:spPr>
        <a:xfrm>
          <a:off x="152660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82023</xdr:rowOff>
    </xdr:from>
    <xdr:ext cx="405111" cy="259045"/>
    <xdr:sp macro="" textlink="">
      <xdr:nvSpPr>
        <xdr:cNvPr id="449" name="n_2aveValue【学校施設】&#10;有形固定資産減価償却率"/>
        <xdr:cNvSpPr txBox="1"/>
      </xdr:nvSpPr>
      <xdr:spPr>
        <a:xfrm>
          <a:off x="14389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163665</xdr:rowOff>
    </xdr:from>
    <xdr:ext cx="405111" cy="259045"/>
    <xdr:sp macro="" textlink="">
      <xdr:nvSpPr>
        <xdr:cNvPr id="450" name="n_1mainValue【学校施設】&#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2" name="直線コネクタ 46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3" name="テキスト ボックス 46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4" name="直線コネクタ 46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5" name="テキスト ボックス 46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6" name="直線コネクタ 46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7" name="テキスト ボックス 46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8" name="直線コネクタ 46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9" name="テキスト ボックス 46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82753</xdr:rowOff>
    </xdr:from>
    <xdr:to>
      <xdr:col>116</xdr:col>
      <xdr:colOff>62864</xdr:colOff>
      <xdr:row>64</xdr:row>
      <xdr:rowOff>89612</xdr:rowOff>
    </xdr:to>
    <xdr:cxnSp macro="">
      <xdr:nvCxnSpPr>
        <xdr:cNvPr id="473" name="直線コネクタ 472"/>
        <xdr:cNvCxnSpPr/>
      </xdr:nvCxnSpPr>
      <xdr:spPr>
        <a:xfrm flipV="1">
          <a:off x="22160864" y="9512503"/>
          <a:ext cx="0" cy="1549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93439</xdr:rowOff>
    </xdr:from>
    <xdr:ext cx="469744" cy="259045"/>
    <xdr:sp macro="" textlink="">
      <xdr:nvSpPr>
        <xdr:cNvPr id="474" name="【学校施設】&#10;一人当たり面積最小値テキスト"/>
        <xdr:cNvSpPr txBox="1"/>
      </xdr:nvSpPr>
      <xdr:spPr>
        <a:xfrm>
          <a:off x="22199600" y="1106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89612</xdr:rowOff>
    </xdr:from>
    <xdr:to>
      <xdr:col>116</xdr:col>
      <xdr:colOff>152400</xdr:colOff>
      <xdr:row>64</xdr:row>
      <xdr:rowOff>89612</xdr:rowOff>
    </xdr:to>
    <xdr:cxnSp macro="">
      <xdr:nvCxnSpPr>
        <xdr:cNvPr id="475" name="直線コネクタ 474"/>
        <xdr:cNvCxnSpPr/>
      </xdr:nvCxnSpPr>
      <xdr:spPr>
        <a:xfrm>
          <a:off x="22072600" y="1106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29430</xdr:rowOff>
    </xdr:from>
    <xdr:ext cx="469744" cy="259045"/>
    <xdr:sp macro="" textlink="">
      <xdr:nvSpPr>
        <xdr:cNvPr id="476" name="【学校施設】&#10;一人当たり面積最大値テキスト"/>
        <xdr:cNvSpPr txBox="1"/>
      </xdr:nvSpPr>
      <xdr:spPr>
        <a:xfrm>
          <a:off x="22199600" y="92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82753</xdr:rowOff>
    </xdr:from>
    <xdr:to>
      <xdr:col>116</xdr:col>
      <xdr:colOff>152400</xdr:colOff>
      <xdr:row>55</xdr:row>
      <xdr:rowOff>82753</xdr:rowOff>
    </xdr:to>
    <xdr:cxnSp macro="">
      <xdr:nvCxnSpPr>
        <xdr:cNvPr id="477" name="直線コネクタ 476"/>
        <xdr:cNvCxnSpPr/>
      </xdr:nvCxnSpPr>
      <xdr:spPr>
        <a:xfrm>
          <a:off x="22072600" y="951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55643</xdr:rowOff>
    </xdr:from>
    <xdr:ext cx="469744" cy="259045"/>
    <xdr:sp macro="" textlink="">
      <xdr:nvSpPr>
        <xdr:cNvPr id="478" name="【学校施設】&#10;一人当たり面積平均値テキスト"/>
        <xdr:cNvSpPr txBox="1"/>
      </xdr:nvSpPr>
      <xdr:spPr>
        <a:xfrm>
          <a:off x="22199600" y="10342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77216</xdr:rowOff>
    </xdr:from>
    <xdr:to>
      <xdr:col>116</xdr:col>
      <xdr:colOff>114300</xdr:colOff>
      <xdr:row>61</xdr:row>
      <xdr:rowOff>7366</xdr:rowOff>
    </xdr:to>
    <xdr:sp macro="" textlink="">
      <xdr:nvSpPr>
        <xdr:cNvPr id="479" name="フローチャート: 判断 478"/>
        <xdr:cNvSpPr/>
      </xdr:nvSpPr>
      <xdr:spPr>
        <a:xfrm>
          <a:off x="221107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79959</xdr:rowOff>
    </xdr:from>
    <xdr:to>
      <xdr:col>112</xdr:col>
      <xdr:colOff>38100</xdr:colOff>
      <xdr:row>61</xdr:row>
      <xdr:rowOff>10109</xdr:rowOff>
    </xdr:to>
    <xdr:sp macro="" textlink="">
      <xdr:nvSpPr>
        <xdr:cNvPr id="480" name="フローチャート: 判断 479"/>
        <xdr:cNvSpPr/>
      </xdr:nvSpPr>
      <xdr:spPr>
        <a:xfrm>
          <a:off x="21272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132537</xdr:rowOff>
    </xdr:from>
    <xdr:to>
      <xdr:col>107</xdr:col>
      <xdr:colOff>101600</xdr:colOff>
      <xdr:row>62</xdr:row>
      <xdr:rowOff>62687</xdr:rowOff>
    </xdr:to>
    <xdr:sp macro="" textlink="">
      <xdr:nvSpPr>
        <xdr:cNvPr id="481" name="フローチャート: 判断 480"/>
        <xdr:cNvSpPr/>
      </xdr:nvSpPr>
      <xdr:spPr>
        <a:xfrm>
          <a:off x="20383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127051</xdr:rowOff>
    </xdr:from>
    <xdr:to>
      <xdr:col>116</xdr:col>
      <xdr:colOff>114300</xdr:colOff>
      <xdr:row>60</xdr:row>
      <xdr:rowOff>57201</xdr:rowOff>
    </xdr:to>
    <xdr:sp macro="" textlink="">
      <xdr:nvSpPr>
        <xdr:cNvPr id="487" name="楕円 486"/>
        <xdr:cNvSpPr/>
      </xdr:nvSpPr>
      <xdr:spPr>
        <a:xfrm>
          <a:off x="22110700" y="102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149928</xdr:rowOff>
    </xdr:from>
    <xdr:ext cx="469744" cy="259045"/>
    <xdr:sp macro="" textlink="">
      <xdr:nvSpPr>
        <xdr:cNvPr id="488" name="【学校施設】&#10;一人当たり面積該当値テキスト"/>
        <xdr:cNvSpPr txBox="1"/>
      </xdr:nvSpPr>
      <xdr:spPr>
        <a:xfrm>
          <a:off x="22199600" y="100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133452</xdr:rowOff>
    </xdr:from>
    <xdr:to>
      <xdr:col>112</xdr:col>
      <xdr:colOff>38100</xdr:colOff>
      <xdr:row>60</xdr:row>
      <xdr:rowOff>63602</xdr:rowOff>
    </xdr:to>
    <xdr:sp macro="" textlink="">
      <xdr:nvSpPr>
        <xdr:cNvPr id="489" name="楕円 488"/>
        <xdr:cNvSpPr/>
      </xdr:nvSpPr>
      <xdr:spPr>
        <a:xfrm>
          <a:off x="21272500" y="102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6401</xdr:rowOff>
    </xdr:from>
    <xdr:to>
      <xdr:col>116</xdr:col>
      <xdr:colOff>63500</xdr:colOff>
      <xdr:row>60</xdr:row>
      <xdr:rowOff>12802</xdr:rowOff>
    </xdr:to>
    <xdr:cxnSp macro="">
      <xdr:nvCxnSpPr>
        <xdr:cNvPr id="490" name="直線コネクタ 489"/>
        <xdr:cNvCxnSpPr/>
      </xdr:nvCxnSpPr>
      <xdr:spPr>
        <a:xfrm flipV="1">
          <a:off x="21323300" y="10293401"/>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1236</xdr:rowOff>
    </xdr:from>
    <xdr:ext cx="469744" cy="259045"/>
    <xdr:sp macro="" textlink="">
      <xdr:nvSpPr>
        <xdr:cNvPr id="491" name="n_1aveValue【学校施設】&#10;一人当たり面積"/>
        <xdr:cNvSpPr txBox="1"/>
      </xdr:nvSpPr>
      <xdr:spPr>
        <a:xfrm>
          <a:off x="210757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79214</xdr:rowOff>
    </xdr:from>
    <xdr:ext cx="469744" cy="259045"/>
    <xdr:sp macro="" textlink="">
      <xdr:nvSpPr>
        <xdr:cNvPr id="492" name="n_2aveValue【学校施設】&#10;一人当たり面積"/>
        <xdr:cNvSpPr txBox="1"/>
      </xdr:nvSpPr>
      <xdr:spPr>
        <a:xfrm>
          <a:off x="20199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80129</xdr:rowOff>
    </xdr:from>
    <xdr:ext cx="469744" cy="259045"/>
    <xdr:sp macro="" textlink="">
      <xdr:nvSpPr>
        <xdr:cNvPr id="493" name="n_1mainValue【学校施設】&#10;一人当たり面積"/>
        <xdr:cNvSpPr txBox="1"/>
      </xdr:nvSpPr>
      <xdr:spPr>
        <a:xfrm>
          <a:off x="21075727" y="1002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20" name="テキスト ボックス 51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1" name="直線コネクタ 52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22" name="テキスト ボックス 52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3" name="直線コネクタ 52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4" name="テキスト ボックス 52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5" name="直線コネクタ 52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6" name="テキスト ボックス 52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7" name="直線コネクタ 52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8" name="テキスト ボックス 52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9" name="直線コネクタ 5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0" name="テキスト ボックス 5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763</xdr:rowOff>
    </xdr:to>
    <xdr:cxnSp macro="">
      <xdr:nvCxnSpPr>
        <xdr:cNvPr id="532" name="直線コネクタ 531"/>
        <xdr:cNvCxnSpPr/>
      </xdr:nvCxnSpPr>
      <xdr:spPr>
        <a:xfrm flipV="1">
          <a:off x="16318864" y="17221200"/>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4590</xdr:rowOff>
    </xdr:from>
    <xdr:ext cx="405111" cy="259045"/>
    <xdr:sp macro="" textlink="">
      <xdr:nvSpPr>
        <xdr:cNvPr id="533" name="【公民館】&#10;有形固定資産減価償却率最小値テキスト"/>
        <xdr:cNvSpPr txBox="1"/>
      </xdr:nvSpPr>
      <xdr:spPr>
        <a:xfrm>
          <a:off x="16357600" y="1869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763</xdr:rowOff>
    </xdr:from>
    <xdr:to>
      <xdr:col>86</xdr:col>
      <xdr:colOff>25400</xdr:colOff>
      <xdr:row>109</xdr:row>
      <xdr:rowOff>763</xdr:rowOff>
    </xdr:to>
    <xdr:cxnSp macro="">
      <xdr:nvCxnSpPr>
        <xdr:cNvPr id="534" name="直線コネクタ 533"/>
        <xdr:cNvCxnSpPr/>
      </xdr:nvCxnSpPr>
      <xdr:spPr>
        <a:xfrm>
          <a:off x="16230600" y="186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3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36" name="直線コネクタ 53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13988</xdr:rowOff>
    </xdr:from>
    <xdr:ext cx="405111" cy="259045"/>
    <xdr:sp macro="" textlink="">
      <xdr:nvSpPr>
        <xdr:cNvPr id="537" name="【公民館】&#10;有形固定資産減価償却率平均値テキスト"/>
        <xdr:cNvSpPr txBox="1"/>
      </xdr:nvSpPr>
      <xdr:spPr>
        <a:xfrm>
          <a:off x="16357600" y="18016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538" name="フローチャート: 判断 537"/>
        <xdr:cNvSpPr/>
      </xdr:nvSpPr>
      <xdr:spPr>
        <a:xfrm>
          <a:off x="16268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18542</xdr:rowOff>
    </xdr:from>
    <xdr:to>
      <xdr:col>81</xdr:col>
      <xdr:colOff>101600</xdr:colOff>
      <xdr:row>106</xdr:row>
      <xdr:rowOff>120142</xdr:rowOff>
    </xdr:to>
    <xdr:sp macro="" textlink="">
      <xdr:nvSpPr>
        <xdr:cNvPr id="539" name="フローチャート: 判断 538"/>
        <xdr:cNvSpPr/>
      </xdr:nvSpPr>
      <xdr:spPr>
        <a:xfrm>
          <a:off x="15430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43687</xdr:rowOff>
    </xdr:from>
    <xdr:to>
      <xdr:col>76</xdr:col>
      <xdr:colOff>165100</xdr:colOff>
      <xdr:row>106</xdr:row>
      <xdr:rowOff>145287</xdr:rowOff>
    </xdr:to>
    <xdr:sp macro="" textlink="">
      <xdr:nvSpPr>
        <xdr:cNvPr id="540" name="フローチャート: 判断 539"/>
        <xdr:cNvSpPr/>
      </xdr:nvSpPr>
      <xdr:spPr>
        <a:xfrm>
          <a:off x="14541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1" name="テキスト ボックス 5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2" name="テキスト ボックス 5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3" name="テキスト ボックス 5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4" name="テキスト ボックス 5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5" name="テキスト ボックス 5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4826</xdr:rowOff>
    </xdr:from>
    <xdr:to>
      <xdr:col>85</xdr:col>
      <xdr:colOff>177800</xdr:colOff>
      <xdr:row>107</xdr:row>
      <xdr:rowOff>106426</xdr:rowOff>
    </xdr:to>
    <xdr:sp macro="" textlink="">
      <xdr:nvSpPr>
        <xdr:cNvPr id="546" name="楕円 545"/>
        <xdr:cNvSpPr/>
      </xdr:nvSpPr>
      <xdr:spPr>
        <a:xfrm>
          <a:off x="162687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154703</xdr:rowOff>
    </xdr:from>
    <xdr:ext cx="405111" cy="259045"/>
    <xdr:sp macro="" textlink="">
      <xdr:nvSpPr>
        <xdr:cNvPr id="547" name="【公民館】&#10;有形固定資産減価償却率該当値テキスト"/>
        <xdr:cNvSpPr txBox="1"/>
      </xdr:nvSpPr>
      <xdr:spPr>
        <a:xfrm>
          <a:off x="16357600" y="1832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155702</xdr:rowOff>
    </xdr:from>
    <xdr:to>
      <xdr:col>81</xdr:col>
      <xdr:colOff>101600</xdr:colOff>
      <xdr:row>106</xdr:row>
      <xdr:rowOff>85852</xdr:rowOff>
    </xdr:to>
    <xdr:sp macro="" textlink="">
      <xdr:nvSpPr>
        <xdr:cNvPr id="548" name="楕円 547"/>
        <xdr:cNvSpPr/>
      </xdr:nvSpPr>
      <xdr:spPr>
        <a:xfrm>
          <a:off x="15430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35052</xdr:rowOff>
    </xdr:from>
    <xdr:to>
      <xdr:col>85</xdr:col>
      <xdr:colOff>127000</xdr:colOff>
      <xdr:row>107</xdr:row>
      <xdr:rowOff>55626</xdr:rowOff>
    </xdr:to>
    <xdr:cxnSp macro="">
      <xdr:nvCxnSpPr>
        <xdr:cNvPr id="549" name="直線コネクタ 548"/>
        <xdr:cNvCxnSpPr/>
      </xdr:nvCxnSpPr>
      <xdr:spPr>
        <a:xfrm>
          <a:off x="15481300" y="1820875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111269</xdr:rowOff>
    </xdr:from>
    <xdr:ext cx="405111" cy="259045"/>
    <xdr:sp macro="" textlink="">
      <xdr:nvSpPr>
        <xdr:cNvPr id="550" name="n_1aveValue【公民館】&#10;有形固定資産減価償却率"/>
        <xdr:cNvSpPr txBox="1"/>
      </xdr:nvSpPr>
      <xdr:spPr>
        <a:xfrm>
          <a:off x="152660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161814</xdr:rowOff>
    </xdr:from>
    <xdr:ext cx="405111" cy="259045"/>
    <xdr:sp macro="" textlink="">
      <xdr:nvSpPr>
        <xdr:cNvPr id="551" name="n_2aveValue【公民館】&#10;有形固定資産減価償却率"/>
        <xdr:cNvSpPr txBox="1"/>
      </xdr:nvSpPr>
      <xdr:spPr>
        <a:xfrm>
          <a:off x="14389744"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102379</xdr:rowOff>
    </xdr:from>
    <xdr:ext cx="405111" cy="259045"/>
    <xdr:sp macro="" textlink="">
      <xdr:nvSpPr>
        <xdr:cNvPr id="552" name="n_1mainValue【公民館】&#10;有形固定資産減価償却率"/>
        <xdr:cNvSpPr txBox="1"/>
      </xdr:nvSpPr>
      <xdr:spPr>
        <a:xfrm>
          <a:off x="15266044" y="1793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3" name="直線コネクタ 56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4" name="テキスト ボックス 56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5" name="直線コネクタ 56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6" name="テキスト ボックス 56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7" name="直線コネクタ 56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8" name="テキスト ボックス 56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9" name="直線コネクタ 56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0" name="テキスト ボックス 56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108</xdr:row>
      <xdr:rowOff>35052</xdr:rowOff>
    </xdr:to>
    <xdr:cxnSp macro="">
      <xdr:nvCxnSpPr>
        <xdr:cNvPr id="574" name="直線コネクタ 573"/>
        <xdr:cNvCxnSpPr/>
      </xdr:nvCxnSpPr>
      <xdr:spPr>
        <a:xfrm flipV="1">
          <a:off x="22160864" y="1737207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575"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576" name="直線コネクタ 575"/>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577" name="【公民館】&#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578" name="直線コネクタ 577"/>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579" name="【公民館】&#10;一人当たり面積平均値テキスト"/>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580" name="フローチャート: 判断 579"/>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32258</xdr:rowOff>
    </xdr:from>
    <xdr:to>
      <xdr:col>112</xdr:col>
      <xdr:colOff>38100</xdr:colOff>
      <xdr:row>105</xdr:row>
      <xdr:rowOff>133858</xdr:rowOff>
    </xdr:to>
    <xdr:sp macro="" textlink="">
      <xdr:nvSpPr>
        <xdr:cNvPr id="581" name="フローチャート: 判断 580"/>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582" name="フローチャート: 判断 581"/>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132842</xdr:rowOff>
    </xdr:from>
    <xdr:to>
      <xdr:col>116</xdr:col>
      <xdr:colOff>114300</xdr:colOff>
      <xdr:row>108</xdr:row>
      <xdr:rowOff>62992</xdr:rowOff>
    </xdr:to>
    <xdr:sp macro="" textlink="">
      <xdr:nvSpPr>
        <xdr:cNvPr id="588" name="楕円 587"/>
        <xdr:cNvSpPr/>
      </xdr:nvSpPr>
      <xdr:spPr>
        <a:xfrm>
          <a:off x="221107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47769</xdr:rowOff>
    </xdr:from>
    <xdr:ext cx="469744" cy="259045"/>
    <xdr:sp macro="" textlink="">
      <xdr:nvSpPr>
        <xdr:cNvPr id="589" name="【公民館】&#10;一人当たり面積該当値テキスト"/>
        <xdr:cNvSpPr txBox="1"/>
      </xdr:nvSpPr>
      <xdr:spPr>
        <a:xfrm>
          <a:off x="22199600" y="1839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139700</xdr:rowOff>
    </xdr:from>
    <xdr:to>
      <xdr:col>112</xdr:col>
      <xdr:colOff>38100</xdr:colOff>
      <xdr:row>105</xdr:row>
      <xdr:rowOff>69850</xdr:rowOff>
    </xdr:to>
    <xdr:sp macro="" textlink="">
      <xdr:nvSpPr>
        <xdr:cNvPr id="590" name="楕円 589"/>
        <xdr:cNvSpPr/>
      </xdr:nvSpPr>
      <xdr:spPr>
        <a:xfrm>
          <a:off x="2127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19050</xdr:rowOff>
    </xdr:from>
    <xdr:to>
      <xdr:col>116</xdr:col>
      <xdr:colOff>63500</xdr:colOff>
      <xdr:row>108</xdr:row>
      <xdr:rowOff>12192</xdr:rowOff>
    </xdr:to>
    <xdr:cxnSp macro="">
      <xdr:nvCxnSpPr>
        <xdr:cNvPr id="591" name="直線コネクタ 590"/>
        <xdr:cNvCxnSpPr/>
      </xdr:nvCxnSpPr>
      <xdr:spPr>
        <a:xfrm>
          <a:off x="21323300" y="18021300"/>
          <a:ext cx="838200" cy="50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124985</xdr:rowOff>
    </xdr:from>
    <xdr:ext cx="469744" cy="259045"/>
    <xdr:sp macro="" textlink="">
      <xdr:nvSpPr>
        <xdr:cNvPr id="592" name="n_1aveValue【公民館】&#10;一人当たり面積"/>
        <xdr:cNvSpPr txBox="1"/>
      </xdr:nvSpPr>
      <xdr:spPr>
        <a:xfrm>
          <a:off x="21075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593"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86377</xdr:rowOff>
    </xdr:from>
    <xdr:ext cx="469744" cy="259045"/>
    <xdr:sp macro="" textlink="">
      <xdr:nvSpPr>
        <xdr:cNvPr id="594" name="n_1mainValue【公民館】&#10;一人当たり面積"/>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「道路」の減価償却率は類似団体内と比較して低い水準にあり老朽化は進んでいない状況にあります。一人当たり延長は全国的にも非常に高く、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一人当たりにかかる維持管理費が高くなる要因を含んでます。「舗装修繕計画」を策定し、予防保全型管理を行うことで、維持管理コストの平準化や低減を進めていきます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減価償却率は全国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類似団体内・県平均と比較して若干低い水準にあるものの、市が保有する公営住宅のうち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割近くは築年数が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年を経過している現状があり、今後も、「八代市営住宅長寿命化計画」に基づき、住宅供給の安定と住環境の向上を図っていきます。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の一人当たり面積は、類似団体と比較すると同水準にありますが、県平均と比較すると高い水準にあります。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また、「学校施設」の一人当たり面積は、全国・類似団体内・県平均と比較しても高い水準にあります。今後は、子どもへの保育や教育の質を維持するとともに、特に「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については、「八代市立学校規模適正化基本計画」に基づき、適正規模化を図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っていきます。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一人当たり面積が大きく下がり、全国・類似団体内・県平均と比較するととても低い水準にあります。これは、平成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年度に各校区に設置されていた公民館をコミュニティセンターへ移管し、公民館機能を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カ所に集約したことが要因です。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129,029
126,910
681.36
70,621,432
66,051,695
1,695,821
33,206,970
64,893,956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124206</xdr:rowOff>
    </xdr:from>
    <xdr:to>
      <xdr:col>24</xdr:col>
      <xdr:colOff>62865</xdr:colOff>
      <xdr:row>42</xdr:row>
      <xdr:rowOff>73914</xdr:rowOff>
    </xdr:to>
    <xdr:cxnSp macro="">
      <xdr:nvCxnSpPr>
        <xdr:cNvPr id="54" name="直線コネクタ 53"/>
        <xdr:cNvCxnSpPr/>
      </xdr:nvCxnSpPr>
      <xdr:spPr>
        <a:xfrm flipV="1">
          <a:off x="4634865" y="5782056"/>
          <a:ext cx="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70883</xdr:rowOff>
    </xdr:from>
    <xdr:ext cx="405111" cy="259045"/>
    <xdr:sp macro="" textlink="">
      <xdr:nvSpPr>
        <xdr:cNvPr id="57" name="【図書館】&#10;有形固定資産減価償却率最大値テキスト"/>
        <xdr:cNvSpPr txBox="1"/>
      </xdr:nvSpPr>
      <xdr:spPr>
        <a:xfrm>
          <a:off x="46736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124206</xdr:rowOff>
    </xdr:from>
    <xdr:to>
      <xdr:col>24</xdr:col>
      <xdr:colOff>152400</xdr:colOff>
      <xdr:row>33</xdr:row>
      <xdr:rowOff>124206</xdr:rowOff>
    </xdr:to>
    <xdr:cxnSp macro="">
      <xdr:nvCxnSpPr>
        <xdr:cNvPr id="58" name="直線コネクタ 57"/>
        <xdr:cNvCxnSpPr/>
      </xdr:nvCxnSpPr>
      <xdr:spPr>
        <a:xfrm>
          <a:off x="4546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161561</xdr:rowOff>
    </xdr:from>
    <xdr:ext cx="405111" cy="259045"/>
    <xdr:sp macro="" textlink="">
      <xdr:nvSpPr>
        <xdr:cNvPr id="59" name="【図書館】&#10;有形固定資産減価償却率平均値テキスト"/>
        <xdr:cNvSpPr txBox="1"/>
      </xdr:nvSpPr>
      <xdr:spPr>
        <a:xfrm>
          <a:off x="4673600" y="6505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xdr:rowOff>
    </xdr:from>
    <xdr:to>
      <xdr:col>24</xdr:col>
      <xdr:colOff>114300</xdr:colOff>
      <xdr:row>38</xdr:row>
      <xdr:rowOff>113284</xdr:rowOff>
    </xdr:to>
    <xdr:sp macro="" textlink="">
      <xdr:nvSpPr>
        <xdr:cNvPr id="60" name="フローチャート: 判断 59"/>
        <xdr:cNvSpPr/>
      </xdr:nvSpPr>
      <xdr:spPr>
        <a:xfrm>
          <a:off x="45847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1" name="フローチャート: 判断 60"/>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77978</xdr:rowOff>
    </xdr:from>
    <xdr:to>
      <xdr:col>15</xdr:col>
      <xdr:colOff>101600</xdr:colOff>
      <xdr:row>40</xdr:row>
      <xdr:rowOff>8128</xdr:rowOff>
    </xdr:to>
    <xdr:sp macro="" textlink="">
      <xdr:nvSpPr>
        <xdr:cNvPr id="62" name="フローチャート: 判断 61"/>
        <xdr:cNvSpPr/>
      </xdr:nvSpPr>
      <xdr:spPr>
        <a:xfrm>
          <a:off x="2857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162560</xdr:rowOff>
    </xdr:from>
    <xdr:to>
      <xdr:col>24</xdr:col>
      <xdr:colOff>114300</xdr:colOff>
      <xdr:row>36</xdr:row>
      <xdr:rowOff>92710</xdr:rowOff>
    </xdr:to>
    <xdr:sp macro="" textlink="">
      <xdr:nvSpPr>
        <xdr:cNvPr id="68" name="楕円 67"/>
        <xdr:cNvSpPr/>
      </xdr:nvSpPr>
      <xdr:spPr>
        <a:xfrm>
          <a:off x="4584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13987</xdr:rowOff>
    </xdr:from>
    <xdr:ext cx="405111" cy="259045"/>
    <xdr:sp macro="" textlink="">
      <xdr:nvSpPr>
        <xdr:cNvPr id="69" name="【図書館】&#10;有形固定資産減価償却率該当値テキスト"/>
        <xdr:cNvSpPr txBox="1"/>
      </xdr:nvSpPr>
      <xdr:spPr>
        <a:xfrm>
          <a:off x="4673600"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39116</xdr:rowOff>
    </xdr:from>
    <xdr:to>
      <xdr:col>20</xdr:col>
      <xdr:colOff>38100</xdr:colOff>
      <xdr:row>36</xdr:row>
      <xdr:rowOff>140716</xdr:rowOff>
    </xdr:to>
    <xdr:sp macro="" textlink="">
      <xdr:nvSpPr>
        <xdr:cNvPr id="70" name="楕円 69"/>
        <xdr:cNvSpPr/>
      </xdr:nvSpPr>
      <xdr:spPr>
        <a:xfrm>
          <a:off x="37465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41910</xdr:rowOff>
    </xdr:from>
    <xdr:to>
      <xdr:col>24</xdr:col>
      <xdr:colOff>63500</xdr:colOff>
      <xdr:row>36</xdr:row>
      <xdr:rowOff>89916</xdr:rowOff>
    </xdr:to>
    <xdr:cxnSp macro="">
      <xdr:nvCxnSpPr>
        <xdr:cNvPr id="71" name="直線コネクタ 70"/>
        <xdr:cNvCxnSpPr/>
      </xdr:nvCxnSpPr>
      <xdr:spPr>
        <a:xfrm flipV="1">
          <a:off x="3797300" y="621411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17543</xdr:rowOff>
    </xdr:from>
    <xdr:ext cx="405111" cy="259045"/>
    <xdr:sp macro="" textlink="">
      <xdr:nvSpPr>
        <xdr:cNvPr id="72" name="n_1aveValue【図書館】&#10;有形固定資産減価償却率"/>
        <xdr:cNvSpPr txBox="1"/>
      </xdr:nvSpPr>
      <xdr:spPr>
        <a:xfrm>
          <a:off x="35820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24655</xdr:rowOff>
    </xdr:from>
    <xdr:ext cx="405111" cy="259045"/>
    <xdr:sp macro="" textlink="">
      <xdr:nvSpPr>
        <xdr:cNvPr id="73" name="n_2aveValue【図書館】&#10;有形固定資産減価償却率"/>
        <xdr:cNvSpPr txBox="1"/>
      </xdr:nvSpPr>
      <xdr:spPr>
        <a:xfrm>
          <a:off x="2705744" y="653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157243</xdr:rowOff>
    </xdr:from>
    <xdr:ext cx="405111" cy="259045"/>
    <xdr:sp macro="" textlink="">
      <xdr:nvSpPr>
        <xdr:cNvPr id="74" name="n_1mainValue【図書館】&#10;有形固定資産減価償却率"/>
        <xdr:cNvSpPr txBox="1"/>
      </xdr:nvSpPr>
      <xdr:spPr>
        <a:xfrm>
          <a:off x="35820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42</xdr:row>
      <xdr:rowOff>114300</xdr:rowOff>
    </xdr:to>
    <xdr:cxnSp macro="">
      <xdr:nvCxnSpPr>
        <xdr:cNvPr id="99" name="直線コネクタ 98"/>
        <xdr:cNvCxnSpPr/>
      </xdr:nvCxnSpPr>
      <xdr:spPr>
        <a:xfrm flipV="1">
          <a:off x="10476865" y="56197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100" name="【図書館】&#10;一人当たり面積最小値テキスト"/>
        <xdr:cNvSpPr txBox="1"/>
      </xdr:nvSpPr>
      <xdr:spPr>
        <a:xfrm>
          <a:off x="105156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101" name="直線コネクタ 100"/>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03" name="直線コネクタ 10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124477</xdr:rowOff>
    </xdr:from>
    <xdr:ext cx="469744" cy="259045"/>
    <xdr:sp macro="" textlink="">
      <xdr:nvSpPr>
        <xdr:cNvPr id="104" name="【図書館】&#10;一人当たり面積平均値テキスト"/>
        <xdr:cNvSpPr txBox="1"/>
      </xdr:nvSpPr>
      <xdr:spPr>
        <a:xfrm>
          <a:off x="10515600" y="663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05" name="フローチャート: 判断 104"/>
        <xdr:cNvSpPr/>
      </xdr:nvSpPr>
      <xdr:spPr>
        <a:xfrm>
          <a:off x="104267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06" name="フローチャート: 判断 105"/>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07" name="フローチャート: 判断 106"/>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63500</xdr:rowOff>
    </xdr:from>
    <xdr:to>
      <xdr:col>55</xdr:col>
      <xdr:colOff>50800</xdr:colOff>
      <xdr:row>41</xdr:row>
      <xdr:rowOff>165100</xdr:rowOff>
    </xdr:to>
    <xdr:sp macro="" textlink="">
      <xdr:nvSpPr>
        <xdr:cNvPr id="113" name="楕円 112"/>
        <xdr:cNvSpPr/>
      </xdr:nvSpPr>
      <xdr:spPr>
        <a:xfrm>
          <a:off x="10426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41927</xdr:rowOff>
    </xdr:from>
    <xdr:ext cx="469744" cy="259045"/>
    <xdr:sp macro="" textlink="">
      <xdr:nvSpPr>
        <xdr:cNvPr id="114" name="【図書館】&#10;一人当たり面積該当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63500</xdr:rowOff>
    </xdr:from>
    <xdr:to>
      <xdr:col>50</xdr:col>
      <xdr:colOff>165100</xdr:colOff>
      <xdr:row>41</xdr:row>
      <xdr:rowOff>165100</xdr:rowOff>
    </xdr:to>
    <xdr:sp macro="" textlink="">
      <xdr:nvSpPr>
        <xdr:cNvPr id="115" name="楕円 114"/>
        <xdr:cNvSpPr/>
      </xdr:nvSpPr>
      <xdr:spPr>
        <a:xfrm>
          <a:off x="9588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114300</xdr:rowOff>
    </xdr:from>
    <xdr:to>
      <xdr:col>55</xdr:col>
      <xdr:colOff>0</xdr:colOff>
      <xdr:row>41</xdr:row>
      <xdr:rowOff>114300</xdr:rowOff>
    </xdr:to>
    <xdr:cxnSp macro="">
      <xdr:nvCxnSpPr>
        <xdr:cNvPr id="116" name="直線コネクタ 115"/>
        <xdr:cNvCxnSpPr/>
      </xdr:nvCxnSpPr>
      <xdr:spPr>
        <a:xfrm>
          <a:off x="9639300" y="714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17"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18" name="n_2ave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156227</xdr:rowOff>
    </xdr:from>
    <xdr:ext cx="469744" cy="259045"/>
    <xdr:sp macro="" textlink="">
      <xdr:nvSpPr>
        <xdr:cNvPr id="119" name="n_1mainValue【図書館】&#10;一人当たり面積"/>
        <xdr:cNvSpPr txBox="1"/>
      </xdr:nvSpPr>
      <xdr:spPr>
        <a:xfrm>
          <a:off x="93917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1" name="テキスト ボックス 13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89535</xdr:rowOff>
    </xdr:from>
    <xdr:to>
      <xdr:col>24</xdr:col>
      <xdr:colOff>62865</xdr:colOff>
      <xdr:row>63</xdr:row>
      <xdr:rowOff>59055</xdr:rowOff>
    </xdr:to>
    <xdr:cxnSp macro="">
      <xdr:nvCxnSpPr>
        <xdr:cNvPr id="143" name="直線コネクタ 142"/>
        <xdr:cNvCxnSpPr/>
      </xdr:nvCxnSpPr>
      <xdr:spPr>
        <a:xfrm flipV="1">
          <a:off x="4634865" y="951928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62882</xdr:rowOff>
    </xdr:from>
    <xdr:ext cx="340478" cy="259045"/>
    <xdr:sp macro="" textlink="">
      <xdr:nvSpPr>
        <xdr:cNvPr id="144" name="【体育館・プール】&#10;有形固定資産減価償却率最小値テキスト"/>
        <xdr:cNvSpPr txBox="1"/>
      </xdr:nvSpPr>
      <xdr:spPr>
        <a:xfrm>
          <a:off x="4673600" y="10864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59055</xdr:rowOff>
    </xdr:from>
    <xdr:to>
      <xdr:col>24</xdr:col>
      <xdr:colOff>152400</xdr:colOff>
      <xdr:row>63</xdr:row>
      <xdr:rowOff>59055</xdr:rowOff>
    </xdr:to>
    <xdr:cxnSp macro="">
      <xdr:nvCxnSpPr>
        <xdr:cNvPr id="145" name="直線コネクタ 144"/>
        <xdr:cNvCxnSpPr/>
      </xdr:nvCxnSpPr>
      <xdr:spPr>
        <a:xfrm>
          <a:off x="4546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36212</xdr:rowOff>
    </xdr:from>
    <xdr:ext cx="405111" cy="259045"/>
    <xdr:sp macro="" textlink="">
      <xdr:nvSpPr>
        <xdr:cNvPr id="146" name="【体育館・プール】&#10;有形固定資産減価償却率最大値テキスト"/>
        <xdr:cNvSpPr txBox="1"/>
      </xdr:nvSpPr>
      <xdr:spPr>
        <a:xfrm>
          <a:off x="4673600" y="929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89535</xdr:rowOff>
    </xdr:from>
    <xdr:to>
      <xdr:col>24</xdr:col>
      <xdr:colOff>152400</xdr:colOff>
      <xdr:row>55</xdr:row>
      <xdr:rowOff>89535</xdr:rowOff>
    </xdr:to>
    <xdr:cxnSp macro="">
      <xdr:nvCxnSpPr>
        <xdr:cNvPr id="147" name="直線コネクタ 146"/>
        <xdr:cNvCxnSpPr/>
      </xdr:nvCxnSpPr>
      <xdr:spPr>
        <a:xfrm>
          <a:off x="4546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70502</xdr:rowOff>
    </xdr:from>
    <xdr:ext cx="405111" cy="259045"/>
    <xdr:sp macro="" textlink="">
      <xdr:nvSpPr>
        <xdr:cNvPr id="148" name="【体育館・プール】&#10;有形固定資産減価償却率平均値テキスト"/>
        <xdr:cNvSpPr txBox="1"/>
      </xdr:nvSpPr>
      <xdr:spPr>
        <a:xfrm>
          <a:off x="4673600" y="9843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92075</xdr:rowOff>
    </xdr:from>
    <xdr:to>
      <xdr:col>24</xdr:col>
      <xdr:colOff>114300</xdr:colOff>
      <xdr:row>58</xdr:row>
      <xdr:rowOff>22225</xdr:rowOff>
    </xdr:to>
    <xdr:sp macro="" textlink="">
      <xdr:nvSpPr>
        <xdr:cNvPr id="149" name="フローチャート: 判断 148"/>
        <xdr:cNvSpPr/>
      </xdr:nvSpPr>
      <xdr:spPr>
        <a:xfrm>
          <a:off x="4584700" y="986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78740</xdr:rowOff>
    </xdr:from>
    <xdr:to>
      <xdr:col>20</xdr:col>
      <xdr:colOff>38100</xdr:colOff>
      <xdr:row>58</xdr:row>
      <xdr:rowOff>8890</xdr:rowOff>
    </xdr:to>
    <xdr:sp macro="" textlink="">
      <xdr:nvSpPr>
        <xdr:cNvPr id="150" name="フローチャート: 判断 149"/>
        <xdr:cNvSpPr/>
      </xdr:nvSpPr>
      <xdr:spPr>
        <a:xfrm>
          <a:off x="3746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107315</xdr:rowOff>
    </xdr:from>
    <xdr:to>
      <xdr:col>15</xdr:col>
      <xdr:colOff>101600</xdr:colOff>
      <xdr:row>58</xdr:row>
      <xdr:rowOff>37465</xdr:rowOff>
    </xdr:to>
    <xdr:sp macro="" textlink="">
      <xdr:nvSpPr>
        <xdr:cNvPr id="151" name="フローチャート: 判断 150"/>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69215</xdr:rowOff>
    </xdr:from>
    <xdr:to>
      <xdr:col>24</xdr:col>
      <xdr:colOff>114300</xdr:colOff>
      <xdr:row>57</xdr:row>
      <xdr:rowOff>170815</xdr:rowOff>
    </xdr:to>
    <xdr:sp macro="" textlink="">
      <xdr:nvSpPr>
        <xdr:cNvPr id="157" name="楕円 156"/>
        <xdr:cNvSpPr/>
      </xdr:nvSpPr>
      <xdr:spPr>
        <a:xfrm>
          <a:off x="45847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92092</xdr:rowOff>
    </xdr:from>
    <xdr:ext cx="405111" cy="259045"/>
    <xdr:sp macro="" textlink="">
      <xdr:nvSpPr>
        <xdr:cNvPr id="158" name="【体育館・プール】&#10;有形固定資産減価償却率該当値テキスト"/>
        <xdr:cNvSpPr txBox="1"/>
      </xdr:nvSpPr>
      <xdr:spPr>
        <a:xfrm>
          <a:off x="4673600"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107315</xdr:rowOff>
    </xdr:from>
    <xdr:to>
      <xdr:col>20</xdr:col>
      <xdr:colOff>38100</xdr:colOff>
      <xdr:row>58</xdr:row>
      <xdr:rowOff>37465</xdr:rowOff>
    </xdr:to>
    <xdr:sp macro="" textlink="">
      <xdr:nvSpPr>
        <xdr:cNvPr id="159" name="楕円 158"/>
        <xdr:cNvSpPr/>
      </xdr:nvSpPr>
      <xdr:spPr>
        <a:xfrm>
          <a:off x="3746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120015</xdr:rowOff>
    </xdr:from>
    <xdr:to>
      <xdr:col>24</xdr:col>
      <xdr:colOff>63500</xdr:colOff>
      <xdr:row>57</xdr:row>
      <xdr:rowOff>158115</xdr:rowOff>
    </xdr:to>
    <xdr:cxnSp macro="">
      <xdr:nvCxnSpPr>
        <xdr:cNvPr id="160" name="直線コネクタ 159"/>
        <xdr:cNvCxnSpPr/>
      </xdr:nvCxnSpPr>
      <xdr:spPr>
        <a:xfrm flipV="1">
          <a:off x="3797300" y="98926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25417</xdr:rowOff>
    </xdr:from>
    <xdr:ext cx="405111" cy="259045"/>
    <xdr:sp macro="" textlink="">
      <xdr:nvSpPr>
        <xdr:cNvPr id="161" name="n_1aveValue【体育館・プール】&#10;有形固定資産減価償却率"/>
        <xdr:cNvSpPr txBox="1"/>
      </xdr:nvSpPr>
      <xdr:spPr>
        <a:xfrm>
          <a:off x="35820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53992</xdr:rowOff>
    </xdr:from>
    <xdr:ext cx="405111" cy="259045"/>
    <xdr:sp macro="" textlink="">
      <xdr:nvSpPr>
        <xdr:cNvPr id="162"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28592</xdr:rowOff>
    </xdr:from>
    <xdr:ext cx="405111" cy="259045"/>
    <xdr:sp macro="" textlink="">
      <xdr:nvSpPr>
        <xdr:cNvPr id="163" name="n_1mainValue【体育館・プール】&#10;有形固定資産減価償却率"/>
        <xdr:cNvSpPr txBox="1"/>
      </xdr:nvSpPr>
      <xdr:spPr>
        <a:xfrm>
          <a:off x="3582044"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5" name="テキスト ボックス 17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7" name="テキスト ボックス 17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9" name="テキスト ボックス 17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1" name="テキスト ボックス 18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3" name="テキスト ボックス 18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72390</xdr:rowOff>
    </xdr:from>
    <xdr:to>
      <xdr:col>54</xdr:col>
      <xdr:colOff>189865</xdr:colOff>
      <xdr:row>62</xdr:row>
      <xdr:rowOff>156210</xdr:rowOff>
    </xdr:to>
    <xdr:cxnSp macro="">
      <xdr:nvCxnSpPr>
        <xdr:cNvPr id="187" name="直線コネクタ 186"/>
        <xdr:cNvCxnSpPr/>
      </xdr:nvCxnSpPr>
      <xdr:spPr>
        <a:xfrm flipV="1">
          <a:off x="10476865" y="95021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160037</xdr:rowOff>
    </xdr:from>
    <xdr:ext cx="469744" cy="259045"/>
    <xdr:sp macro="" textlink="">
      <xdr:nvSpPr>
        <xdr:cNvPr id="188" name="【体育館・プール】&#10;一人当たり面積最小値テキスト"/>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156210</xdr:rowOff>
    </xdr:from>
    <xdr:to>
      <xdr:col>55</xdr:col>
      <xdr:colOff>88900</xdr:colOff>
      <xdr:row>62</xdr:row>
      <xdr:rowOff>156210</xdr:rowOff>
    </xdr:to>
    <xdr:cxnSp macro="">
      <xdr:nvCxnSpPr>
        <xdr:cNvPr id="189" name="直線コネクタ 188"/>
        <xdr:cNvCxnSpPr/>
      </xdr:nvCxnSpPr>
      <xdr:spPr>
        <a:xfrm>
          <a:off x="10388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19067</xdr:rowOff>
    </xdr:from>
    <xdr:ext cx="469744" cy="259045"/>
    <xdr:sp macro="" textlink="">
      <xdr:nvSpPr>
        <xdr:cNvPr id="190" name="【体育館・プール】&#10;一人当たり面積最大値テキスト"/>
        <xdr:cNvSpPr txBox="1"/>
      </xdr:nvSpPr>
      <xdr:spPr>
        <a:xfrm>
          <a:off x="10515600" y="927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72390</xdr:rowOff>
    </xdr:from>
    <xdr:to>
      <xdr:col>55</xdr:col>
      <xdr:colOff>88900</xdr:colOff>
      <xdr:row>55</xdr:row>
      <xdr:rowOff>72390</xdr:rowOff>
    </xdr:to>
    <xdr:cxnSp macro="">
      <xdr:nvCxnSpPr>
        <xdr:cNvPr id="191" name="直線コネクタ 190"/>
        <xdr:cNvCxnSpPr/>
      </xdr:nvCxnSpPr>
      <xdr:spPr>
        <a:xfrm>
          <a:off x="10388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166387</xdr:rowOff>
    </xdr:from>
    <xdr:ext cx="469744" cy="259045"/>
    <xdr:sp macro="" textlink="">
      <xdr:nvSpPr>
        <xdr:cNvPr id="192" name="【体育館・プール】&#10;一人当たり面積平均値テキスト"/>
        <xdr:cNvSpPr txBox="1"/>
      </xdr:nvSpPr>
      <xdr:spPr>
        <a:xfrm>
          <a:off x="10515600" y="10110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193" name="フローチャート: 判断 192"/>
        <xdr:cNvSpPr/>
      </xdr:nvSpPr>
      <xdr:spPr>
        <a:xfrm>
          <a:off x="10426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xdr:rowOff>
    </xdr:from>
    <xdr:to>
      <xdr:col>50</xdr:col>
      <xdr:colOff>165100</xdr:colOff>
      <xdr:row>60</xdr:row>
      <xdr:rowOff>111760</xdr:rowOff>
    </xdr:to>
    <xdr:sp macro="" textlink="">
      <xdr:nvSpPr>
        <xdr:cNvPr id="194" name="フローチャート: 判断 193"/>
        <xdr:cNvSpPr/>
      </xdr:nvSpPr>
      <xdr:spPr>
        <a:xfrm>
          <a:off x="9588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162560</xdr:rowOff>
    </xdr:from>
    <xdr:to>
      <xdr:col>46</xdr:col>
      <xdr:colOff>38100</xdr:colOff>
      <xdr:row>61</xdr:row>
      <xdr:rowOff>92710</xdr:rowOff>
    </xdr:to>
    <xdr:sp macro="" textlink="">
      <xdr:nvSpPr>
        <xdr:cNvPr id="195" name="フローチャート: 判断 194"/>
        <xdr:cNvSpPr/>
      </xdr:nvSpPr>
      <xdr:spPr>
        <a:xfrm>
          <a:off x="8699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120650</xdr:rowOff>
    </xdr:from>
    <xdr:to>
      <xdr:col>55</xdr:col>
      <xdr:colOff>50800</xdr:colOff>
      <xdr:row>62</xdr:row>
      <xdr:rowOff>50800</xdr:rowOff>
    </xdr:to>
    <xdr:sp macro="" textlink="">
      <xdr:nvSpPr>
        <xdr:cNvPr id="201" name="楕円 200"/>
        <xdr:cNvSpPr/>
      </xdr:nvSpPr>
      <xdr:spPr>
        <a:xfrm>
          <a:off x="10426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99077</xdr:rowOff>
    </xdr:from>
    <xdr:ext cx="469744" cy="259045"/>
    <xdr:sp macro="" textlink="">
      <xdr:nvSpPr>
        <xdr:cNvPr id="202" name="【体育館・プール】&#10;一人当たり面積該当値テキスト"/>
        <xdr:cNvSpPr txBox="1"/>
      </xdr:nvSpPr>
      <xdr:spPr>
        <a:xfrm>
          <a:off x="10515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139700</xdr:rowOff>
    </xdr:from>
    <xdr:to>
      <xdr:col>50</xdr:col>
      <xdr:colOff>165100</xdr:colOff>
      <xdr:row>64</xdr:row>
      <xdr:rowOff>69850</xdr:rowOff>
    </xdr:to>
    <xdr:sp macro="" textlink="">
      <xdr:nvSpPr>
        <xdr:cNvPr id="203" name="楕円 202"/>
        <xdr:cNvSpPr/>
      </xdr:nvSpPr>
      <xdr:spPr>
        <a:xfrm>
          <a:off x="9588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0</xdr:rowOff>
    </xdr:from>
    <xdr:to>
      <xdr:col>55</xdr:col>
      <xdr:colOff>0</xdr:colOff>
      <xdr:row>64</xdr:row>
      <xdr:rowOff>19050</xdr:rowOff>
    </xdr:to>
    <xdr:cxnSp macro="">
      <xdr:nvCxnSpPr>
        <xdr:cNvPr id="204" name="直線コネクタ 203"/>
        <xdr:cNvCxnSpPr/>
      </xdr:nvCxnSpPr>
      <xdr:spPr>
        <a:xfrm flipV="1">
          <a:off x="9639300" y="1062990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128287</xdr:rowOff>
    </xdr:from>
    <xdr:ext cx="469744" cy="259045"/>
    <xdr:sp macro="" textlink="">
      <xdr:nvSpPr>
        <xdr:cNvPr id="205" name="n_1aveValue【体育館・プール】&#10;一人当たり面積"/>
        <xdr:cNvSpPr txBox="1"/>
      </xdr:nvSpPr>
      <xdr:spPr>
        <a:xfrm>
          <a:off x="93917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109237</xdr:rowOff>
    </xdr:from>
    <xdr:ext cx="469744" cy="259045"/>
    <xdr:sp macro="" textlink="">
      <xdr:nvSpPr>
        <xdr:cNvPr id="206" name="n_2aveValue【体育館・プール】&#10;一人当たり面積"/>
        <xdr:cNvSpPr txBox="1"/>
      </xdr:nvSpPr>
      <xdr:spPr>
        <a:xfrm>
          <a:off x="8515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60977</xdr:rowOff>
    </xdr:from>
    <xdr:ext cx="469744" cy="259045"/>
    <xdr:sp macro="" textlink="">
      <xdr:nvSpPr>
        <xdr:cNvPr id="207" name="n_1mainValue【体育館・プール】&#10;一人当たり面積"/>
        <xdr:cNvSpPr txBox="1"/>
      </xdr:nvSpPr>
      <xdr:spPr>
        <a:xfrm>
          <a:off x="9391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66675</xdr:rowOff>
    </xdr:from>
    <xdr:to>
      <xdr:col>24</xdr:col>
      <xdr:colOff>62865</xdr:colOff>
      <xdr:row>85</xdr:row>
      <xdr:rowOff>161925</xdr:rowOff>
    </xdr:to>
    <xdr:cxnSp macro="">
      <xdr:nvCxnSpPr>
        <xdr:cNvPr id="232" name="直線コネクタ 231"/>
        <xdr:cNvCxnSpPr/>
      </xdr:nvCxnSpPr>
      <xdr:spPr>
        <a:xfrm flipV="1">
          <a:off x="4634865" y="1343977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165752</xdr:rowOff>
    </xdr:from>
    <xdr:ext cx="405111" cy="259045"/>
    <xdr:sp macro="" textlink="">
      <xdr:nvSpPr>
        <xdr:cNvPr id="233" name="【福祉施設】&#10;有形固定資産減価償却率最小値テキスト"/>
        <xdr:cNvSpPr txBox="1"/>
      </xdr:nvSpPr>
      <xdr:spPr>
        <a:xfrm>
          <a:off x="4673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161925</xdr:rowOff>
    </xdr:from>
    <xdr:to>
      <xdr:col>24</xdr:col>
      <xdr:colOff>152400</xdr:colOff>
      <xdr:row>85</xdr:row>
      <xdr:rowOff>161925</xdr:rowOff>
    </xdr:to>
    <xdr:cxnSp macro="">
      <xdr:nvCxnSpPr>
        <xdr:cNvPr id="234" name="直線コネクタ 233"/>
        <xdr:cNvCxnSpPr/>
      </xdr:nvCxnSpPr>
      <xdr:spPr>
        <a:xfrm>
          <a:off x="4546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13352</xdr:rowOff>
    </xdr:from>
    <xdr:ext cx="405111" cy="259045"/>
    <xdr:sp macro="" textlink="">
      <xdr:nvSpPr>
        <xdr:cNvPr id="235" name="【福祉施設】&#10;有形固定資産減価償却率最大値テキスト"/>
        <xdr:cNvSpPr txBox="1"/>
      </xdr:nvSpPr>
      <xdr:spPr>
        <a:xfrm>
          <a:off x="4673600" y="1321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66675</xdr:rowOff>
    </xdr:from>
    <xdr:to>
      <xdr:col>24</xdr:col>
      <xdr:colOff>152400</xdr:colOff>
      <xdr:row>78</xdr:row>
      <xdr:rowOff>66675</xdr:rowOff>
    </xdr:to>
    <xdr:cxnSp macro="">
      <xdr:nvCxnSpPr>
        <xdr:cNvPr id="236" name="直線コネクタ 235"/>
        <xdr:cNvCxnSpPr/>
      </xdr:nvCxnSpPr>
      <xdr:spPr>
        <a:xfrm>
          <a:off x="4546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169563</xdr:rowOff>
    </xdr:from>
    <xdr:ext cx="405111" cy="259045"/>
    <xdr:sp macro="" textlink="">
      <xdr:nvSpPr>
        <xdr:cNvPr id="237" name="【福祉施設】&#10;有形固定資産減価償却率平均値テキスト"/>
        <xdr:cNvSpPr txBox="1"/>
      </xdr:nvSpPr>
      <xdr:spPr>
        <a:xfrm>
          <a:off x="4673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238" name="フローチャート: 判断 237"/>
        <xdr:cNvSpPr/>
      </xdr:nvSpPr>
      <xdr:spPr>
        <a:xfrm>
          <a:off x="4584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39" name="フローチャート: 判断 238"/>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52070</xdr:rowOff>
    </xdr:from>
    <xdr:to>
      <xdr:col>15</xdr:col>
      <xdr:colOff>101600</xdr:colOff>
      <xdr:row>83</xdr:row>
      <xdr:rowOff>153670</xdr:rowOff>
    </xdr:to>
    <xdr:sp macro="" textlink="">
      <xdr:nvSpPr>
        <xdr:cNvPr id="240" name="フローチャート: 判断 239"/>
        <xdr:cNvSpPr/>
      </xdr:nvSpPr>
      <xdr:spPr>
        <a:xfrm>
          <a:off x="2857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46" name="楕円 245"/>
        <xdr:cNvSpPr/>
      </xdr:nvSpPr>
      <xdr:spPr>
        <a:xfrm>
          <a:off x="45847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103522</xdr:rowOff>
    </xdr:from>
    <xdr:ext cx="405111" cy="259045"/>
    <xdr:sp macro="" textlink="">
      <xdr:nvSpPr>
        <xdr:cNvPr id="247" name="【福祉施設】&#10;有形固定資産減価償却率該当値テキスト"/>
        <xdr:cNvSpPr txBox="1"/>
      </xdr:nvSpPr>
      <xdr:spPr>
        <a:xfrm>
          <a:off x="4673600"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126364</xdr:rowOff>
    </xdr:from>
    <xdr:to>
      <xdr:col>20</xdr:col>
      <xdr:colOff>38100</xdr:colOff>
      <xdr:row>83</xdr:row>
      <xdr:rowOff>56514</xdr:rowOff>
    </xdr:to>
    <xdr:sp macro="" textlink="">
      <xdr:nvSpPr>
        <xdr:cNvPr id="248" name="楕円 247"/>
        <xdr:cNvSpPr/>
      </xdr:nvSpPr>
      <xdr:spPr>
        <a:xfrm>
          <a:off x="3746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131445</xdr:rowOff>
    </xdr:from>
    <xdr:to>
      <xdr:col>24</xdr:col>
      <xdr:colOff>63500</xdr:colOff>
      <xdr:row>83</xdr:row>
      <xdr:rowOff>5714</xdr:rowOff>
    </xdr:to>
    <xdr:cxnSp macro="">
      <xdr:nvCxnSpPr>
        <xdr:cNvPr id="249" name="直線コネクタ 248"/>
        <xdr:cNvCxnSpPr/>
      </xdr:nvCxnSpPr>
      <xdr:spPr>
        <a:xfrm flipV="1">
          <a:off x="3797300" y="141903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123841</xdr:rowOff>
    </xdr:from>
    <xdr:ext cx="405111" cy="259045"/>
    <xdr:sp macro="" textlink="">
      <xdr:nvSpPr>
        <xdr:cNvPr id="250" name="n_1aveValue【福祉施設】&#10;有形固定資産減価償却率"/>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170197</xdr:rowOff>
    </xdr:from>
    <xdr:ext cx="405111" cy="259045"/>
    <xdr:sp macro="" textlink="">
      <xdr:nvSpPr>
        <xdr:cNvPr id="251" name="n_2aveValue【福祉施設】&#10;有形固定資産減価償却率"/>
        <xdr:cNvSpPr txBox="1"/>
      </xdr:nvSpPr>
      <xdr:spPr>
        <a:xfrm>
          <a:off x="2705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73041</xdr:rowOff>
    </xdr:from>
    <xdr:ext cx="405111" cy="259045"/>
    <xdr:sp macro="" textlink="">
      <xdr:nvSpPr>
        <xdr:cNvPr id="252" name="n_1mainValue【福祉施設】&#10;有形固定資産減価償却率"/>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2" name="テキスト ボックス 27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102870</xdr:rowOff>
    </xdr:to>
    <xdr:cxnSp macro="">
      <xdr:nvCxnSpPr>
        <xdr:cNvPr id="276" name="直線コネクタ 275"/>
        <xdr:cNvCxnSpPr/>
      </xdr:nvCxnSpPr>
      <xdr:spPr>
        <a:xfrm flipV="1">
          <a:off x="10476865" y="1357503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277"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278" name="直線コネクタ 277"/>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79"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80" name="直線コネクタ 279"/>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151147</xdr:rowOff>
    </xdr:from>
    <xdr:ext cx="469744" cy="259045"/>
    <xdr:sp macro="" textlink="">
      <xdr:nvSpPr>
        <xdr:cNvPr id="281" name="【福祉施設】&#10;一人当たり面積平均値テキスト"/>
        <xdr:cNvSpPr txBox="1"/>
      </xdr:nvSpPr>
      <xdr:spPr>
        <a:xfrm>
          <a:off x="10515600" y="1438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128270</xdr:rowOff>
    </xdr:from>
    <xdr:to>
      <xdr:col>55</xdr:col>
      <xdr:colOff>50800</xdr:colOff>
      <xdr:row>85</xdr:row>
      <xdr:rowOff>58420</xdr:rowOff>
    </xdr:to>
    <xdr:sp macro="" textlink="">
      <xdr:nvSpPr>
        <xdr:cNvPr id="282" name="フローチャート: 判断 281"/>
        <xdr:cNvSpPr/>
      </xdr:nvSpPr>
      <xdr:spPr>
        <a:xfrm>
          <a:off x="104267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139700</xdr:rowOff>
    </xdr:from>
    <xdr:to>
      <xdr:col>50</xdr:col>
      <xdr:colOff>165100</xdr:colOff>
      <xdr:row>85</xdr:row>
      <xdr:rowOff>69850</xdr:rowOff>
    </xdr:to>
    <xdr:sp macro="" textlink="">
      <xdr:nvSpPr>
        <xdr:cNvPr id="283" name="フローチャート: 判断 282"/>
        <xdr:cNvSpPr/>
      </xdr:nvSpPr>
      <xdr:spPr>
        <a:xfrm>
          <a:off x="9588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284" name="フローチャート: 判断 283"/>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128270</xdr:rowOff>
    </xdr:from>
    <xdr:to>
      <xdr:col>55</xdr:col>
      <xdr:colOff>50800</xdr:colOff>
      <xdr:row>86</xdr:row>
      <xdr:rowOff>58420</xdr:rowOff>
    </xdr:to>
    <xdr:sp macro="" textlink="">
      <xdr:nvSpPr>
        <xdr:cNvPr id="290" name="楕円 289"/>
        <xdr:cNvSpPr/>
      </xdr:nvSpPr>
      <xdr:spPr>
        <a:xfrm>
          <a:off x="10426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43197</xdr:rowOff>
    </xdr:from>
    <xdr:ext cx="469744" cy="259045"/>
    <xdr:sp macro="" textlink="">
      <xdr:nvSpPr>
        <xdr:cNvPr id="291" name="【福祉施設】&#10;一人当たり面積該当値テキスト"/>
        <xdr:cNvSpPr txBox="1"/>
      </xdr:nvSpPr>
      <xdr:spPr>
        <a:xfrm>
          <a:off x="10515600" y="1461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128270</xdr:rowOff>
    </xdr:from>
    <xdr:to>
      <xdr:col>50</xdr:col>
      <xdr:colOff>165100</xdr:colOff>
      <xdr:row>86</xdr:row>
      <xdr:rowOff>58420</xdr:rowOff>
    </xdr:to>
    <xdr:sp macro="" textlink="">
      <xdr:nvSpPr>
        <xdr:cNvPr id="292" name="楕円 291"/>
        <xdr:cNvSpPr/>
      </xdr:nvSpPr>
      <xdr:spPr>
        <a:xfrm>
          <a:off x="9588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7620</xdr:rowOff>
    </xdr:from>
    <xdr:to>
      <xdr:col>55</xdr:col>
      <xdr:colOff>0</xdr:colOff>
      <xdr:row>86</xdr:row>
      <xdr:rowOff>7620</xdr:rowOff>
    </xdr:to>
    <xdr:cxnSp macro="">
      <xdr:nvCxnSpPr>
        <xdr:cNvPr id="293" name="直線コネクタ 292"/>
        <xdr:cNvCxnSpPr/>
      </xdr:nvCxnSpPr>
      <xdr:spPr>
        <a:xfrm>
          <a:off x="9639300" y="1475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86377</xdr:rowOff>
    </xdr:from>
    <xdr:ext cx="469744" cy="259045"/>
    <xdr:sp macro="" textlink="">
      <xdr:nvSpPr>
        <xdr:cNvPr id="294" name="n_1aveValue【福祉施設】&#10;一人当たり面積"/>
        <xdr:cNvSpPr txBox="1"/>
      </xdr:nvSpPr>
      <xdr:spPr>
        <a:xfrm>
          <a:off x="9391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295" name="n_2aveValue【福祉施設】&#10;一人当たり面積"/>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49547</xdr:rowOff>
    </xdr:from>
    <xdr:ext cx="469744" cy="259045"/>
    <xdr:sp macro="" textlink="">
      <xdr:nvSpPr>
        <xdr:cNvPr id="296" name="n_1mainValue【福祉施設】&#10;一人当たり面積"/>
        <xdr:cNvSpPr txBox="1"/>
      </xdr:nvSpPr>
      <xdr:spPr>
        <a:xfrm>
          <a:off x="9391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7" name="直線コネクタ 30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8" name="テキスト ボックス 307"/>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9" name="直線コネクタ 30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0" name="テキスト ボックス 30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1" name="直線コネクタ 31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2" name="テキスト ボックス 31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3" name="直線コネクタ 31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4" name="テキスト ボックス 31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5" name="直線コネクタ 31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6" name="テキスト ボックス 31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97155</xdr:rowOff>
    </xdr:to>
    <xdr:cxnSp macro="">
      <xdr:nvCxnSpPr>
        <xdr:cNvPr id="320" name="直線コネクタ 319"/>
        <xdr:cNvCxnSpPr/>
      </xdr:nvCxnSpPr>
      <xdr:spPr>
        <a:xfrm flipV="1">
          <a:off x="4634865" y="1715262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100982</xdr:rowOff>
    </xdr:from>
    <xdr:ext cx="340478" cy="259045"/>
    <xdr:sp macro="" textlink="">
      <xdr:nvSpPr>
        <xdr:cNvPr id="321" name="【市民会館】&#10;有形固定資産減価償却率最小値テキスト"/>
        <xdr:cNvSpPr txBox="1"/>
      </xdr:nvSpPr>
      <xdr:spPr>
        <a:xfrm>
          <a:off x="4673600" y="18617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97155</xdr:rowOff>
    </xdr:from>
    <xdr:to>
      <xdr:col>24</xdr:col>
      <xdr:colOff>152400</xdr:colOff>
      <xdr:row>108</xdr:row>
      <xdr:rowOff>97155</xdr:rowOff>
    </xdr:to>
    <xdr:cxnSp macro="">
      <xdr:nvCxnSpPr>
        <xdr:cNvPr id="322" name="直線コネクタ 321"/>
        <xdr:cNvCxnSpPr/>
      </xdr:nvCxnSpPr>
      <xdr:spPr>
        <a:xfrm>
          <a:off x="4546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23" name="【市民会館】&#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24" name="直線コネクタ 32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47641</xdr:rowOff>
    </xdr:from>
    <xdr:ext cx="405111" cy="259045"/>
    <xdr:sp macro="" textlink="">
      <xdr:nvSpPr>
        <xdr:cNvPr id="325" name="【市民会館】&#10;有形固定資産減価償却率平均値テキスト"/>
        <xdr:cNvSpPr txBox="1"/>
      </xdr:nvSpPr>
      <xdr:spPr>
        <a:xfrm>
          <a:off x="4673600" y="1770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69214</xdr:rowOff>
    </xdr:from>
    <xdr:to>
      <xdr:col>24</xdr:col>
      <xdr:colOff>114300</xdr:colOff>
      <xdr:row>103</xdr:row>
      <xdr:rowOff>170814</xdr:rowOff>
    </xdr:to>
    <xdr:sp macro="" textlink="">
      <xdr:nvSpPr>
        <xdr:cNvPr id="326" name="フローチャート: 判断 325"/>
        <xdr:cNvSpPr/>
      </xdr:nvSpPr>
      <xdr:spPr>
        <a:xfrm>
          <a:off x="45847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xdr:rowOff>
    </xdr:from>
    <xdr:to>
      <xdr:col>20</xdr:col>
      <xdr:colOff>38100</xdr:colOff>
      <xdr:row>103</xdr:row>
      <xdr:rowOff>109855</xdr:rowOff>
    </xdr:to>
    <xdr:sp macro="" textlink="">
      <xdr:nvSpPr>
        <xdr:cNvPr id="327" name="フローチャート: 判断 326"/>
        <xdr:cNvSpPr/>
      </xdr:nvSpPr>
      <xdr:spPr>
        <a:xfrm>
          <a:off x="3746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114936</xdr:rowOff>
    </xdr:from>
    <xdr:to>
      <xdr:col>15</xdr:col>
      <xdr:colOff>101600</xdr:colOff>
      <xdr:row>103</xdr:row>
      <xdr:rowOff>45086</xdr:rowOff>
    </xdr:to>
    <xdr:sp macro="" textlink="">
      <xdr:nvSpPr>
        <xdr:cNvPr id="328" name="フローチャート: 判断 327"/>
        <xdr:cNvSpPr/>
      </xdr:nvSpPr>
      <xdr:spPr>
        <a:xfrm>
          <a:off x="2857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9" name="テキスト ボックス 32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44450</xdr:rowOff>
    </xdr:from>
    <xdr:to>
      <xdr:col>24</xdr:col>
      <xdr:colOff>114300</xdr:colOff>
      <xdr:row>103</xdr:row>
      <xdr:rowOff>146050</xdr:rowOff>
    </xdr:to>
    <xdr:sp macro="" textlink="">
      <xdr:nvSpPr>
        <xdr:cNvPr id="334" name="楕円 333"/>
        <xdr:cNvSpPr/>
      </xdr:nvSpPr>
      <xdr:spPr>
        <a:xfrm>
          <a:off x="45847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67327</xdr:rowOff>
    </xdr:from>
    <xdr:ext cx="405111" cy="259045"/>
    <xdr:sp macro="" textlink="">
      <xdr:nvSpPr>
        <xdr:cNvPr id="335" name="【市民会館】&#10;有形固定資産減価償却率該当値テキスト"/>
        <xdr:cNvSpPr txBox="1"/>
      </xdr:nvSpPr>
      <xdr:spPr>
        <a:xfrm>
          <a:off x="4673600"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78739</xdr:rowOff>
    </xdr:from>
    <xdr:to>
      <xdr:col>20</xdr:col>
      <xdr:colOff>38100</xdr:colOff>
      <xdr:row>104</xdr:row>
      <xdr:rowOff>8889</xdr:rowOff>
    </xdr:to>
    <xdr:sp macro="" textlink="">
      <xdr:nvSpPr>
        <xdr:cNvPr id="336" name="楕円 335"/>
        <xdr:cNvSpPr/>
      </xdr:nvSpPr>
      <xdr:spPr>
        <a:xfrm>
          <a:off x="3746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95250</xdr:rowOff>
    </xdr:from>
    <xdr:to>
      <xdr:col>24</xdr:col>
      <xdr:colOff>63500</xdr:colOff>
      <xdr:row>103</xdr:row>
      <xdr:rowOff>129539</xdr:rowOff>
    </xdr:to>
    <xdr:cxnSp macro="">
      <xdr:nvCxnSpPr>
        <xdr:cNvPr id="337" name="直線コネクタ 336"/>
        <xdr:cNvCxnSpPr/>
      </xdr:nvCxnSpPr>
      <xdr:spPr>
        <a:xfrm flipV="1">
          <a:off x="3797300" y="177546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126382</xdr:rowOff>
    </xdr:from>
    <xdr:ext cx="405111" cy="259045"/>
    <xdr:sp macro="" textlink="">
      <xdr:nvSpPr>
        <xdr:cNvPr id="338" name="n_1aveValue【市民会館】&#10;有形固定資産減価償却率"/>
        <xdr:cNvSpPr txBox="1"/>
      </xdr:nvSpPr>
      <xdr:spPr>
        <a:xfrm>
          <a:off x="35820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61613</xdr:rowOff>
    </xdr:from>
    <xdr:ext cx="405111" cy="259045"/>
    <xdr:sp macro="" textlink="">
      <xdr:nvSpPr>
        <xdr:cNvPr id="339" name="n_2aveValue【市民会館】&#10;有形固定資産減価償却率"/>
        <xdr:cNvSpPr txBox="1"/>
      </xdr:nvSpPr>
      <xdr:spPr>
        <a:xfrm>
          <a:off x="2705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xdr:rowOff>
    </xdr:from>
    <xdr:ext cx="405111" cy="259045"/>
    <xdr:sp macro="" textlink="">
      <xdr:nvSpPr>
        <xdr:cNvPr id="340" name="n_1mainValue【市民会館】&#10;有形固定資産減価償却率"/>
        <xdr:cNvSpPr txBox="1"/>
      </xdr:nvSpPr>
      <xdr:spPr>
        <a:xfrm>
          <a:off x="35820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51" name="テキスト ボックス 35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52" name="直線コネクタ 35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3" name="テキスト ボックス 35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4" name="直線コネクタ 35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5" name="テキスト ボックス 35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6" name="直線コネクタ 35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7" name="テキスト ボックス 35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8" name="直線コネクタ 35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9" name="テキスト ボックス 35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48768</xdr:rowOff>
    </xdr:from>
    <xdr:to>
      <xdr:col>54</xdr:col>
      <xdr:colOff>189865</xdr:colOff>
      <xdr:row>108</xdr:row>
      <xdr:rowOff>76200</xdr:rowOff>
    </xdr:to>
    <xdr:cxnSp macro="">
      <xdr:nvCxnSpPr>
        <xdr:cNvPr id="363" name="直線コネクタ 362"/>
        <xdr:cNvCxnSpPr/>
      </xdr:nvCxnSpPr>
      <xdr:spPr>
        <a:xfrm flipV="1">
          <a:off x="10476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64"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65" name="直線コネクタ 364"/>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166895</xdr:rowOff>
    </xdr:from>
    <xdr:ext cx="469744" cy="259045"/>
    <xdr:sp macro="" textlink="">
      <xdr:nvSpPr>
        <xdr:cNvPr id="366" name="【市民会館】&#10;一人当たり面積最大値テキスト"/>
        <xdr:cNvSpPr txBox="1"/>
      </xdr:nvSpPr>
      <xdr:spPr>
        <a:xfrm>
          <a:off x="10515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48768</xdr:rowOff>
    </xdr:from>
    <xdr:to>
      <xdr:col>55</xdr:col>
      <xdr:colOff>88900</xdr:colOff>
      <xdr:row>100</xdr:row>
      <xdr:rowOff>48768</xdr:rowOff>
    </xdr:to>
    <xdr:cxnSp macro="">
      <xdr:nvCxnSpPr>
        <xdr:cNvPr id="367" name="直線コネクタ 366"/>
        <xdr:cNvCxnSpPr/>
      </xdr:nvCxnSpPr>
      <xdr:spPr>
        <a:xfrm>
          <a:off x="10388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368"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369" name="フローチャート: 判断 368"/>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370" name="フローチャート: 判断 369"/>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34544</xdr:rowOff>
    </xdr:from>
    <xdr:to>
      <xdr:col>46</xdr:col>
      <xdr:colOff>38100</xdr:colOff>
      <xdr:row>104</xdr:row>
      <xdr:rowOff>136144</xdr:rowOff>
    </xdr:to>
    <xdr:sp macro="" textlink="">
      <xdr:nvSpPr>
        <xdr:cNvPr id="371" name="フローチャート: 判断 370"/>
        <xdr:cNvSpPr/>
      </xdr:nvSpPr>
      <xdr:spPr>
        <a:xfrm>
          <a:off x="8699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125985</xdr:rowOff>
    </xdr:from>
    <xdr:to>
      <xdr:col>55</xdr:col>
      <xdr:colOff>50800</xdr:colOff>
      <xdr:row>105</xdr:row>
      <xdr:rowOff>56135</xdr:rowOff>
    </xdr:to>
    <xdr:sp macro="" textlink="">
      <xdr:nvSpPr>
        <xdr:cNvPr id="377" name="楕円 376"/>
        <xdr:cNvSpPr/>
      </xdr:nvSpPr>
      <xdr:spPr>
        <a:xfrm>
          <a:off x="104267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148862</xdr:rowOff>
    </xdr:from>
    <xdr:ext cx="469744" cy="259045"/>
    <xdr:sp macro="" textlink="">
      <xdr:nvSpPr>
        <xdr:cNvPr id="378" name="【市民会館】&#10;一人当たり面積該当値テキスト"/>
        <xdr:cNvSpPr txBox="1"/>
      </xdr:nvSpPr>
      <xdr:spPr>
        <a:xfrm>
          <a:off x="10515600" y="1780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7113</xdr:rowOff>
    </xdr:from>
    <xdr:to>
      <xdr:col>50</xdr:col>
      <xdr:colOff>165100</xdr:colOff>
      <xdr:row>104</xdr:row>
      <xdr:rowOff>108713</xdr:rowOff>
    </xdr:to>
    <xdr:sp macro="" textlink="">
      <xdr:nvSpPr>
        <xdr:cNvPr id="379" name="楕円 378"/>
        <xdr:cNvSpPr/>
      </xdr:nvSpPr>
      <xdr:spPr>
        <a:xfrm>
          <a:off x="9588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57913</xdr:rowOff>
    </xdr:from>
    <xdr:to>
      <xdr:col>55</xdr:col>
      <xdr:colOff>0</xdr:colOff>
      <xdr:row>105</xdr:row>
      <xdr:rowOff>5335</xdr:rowOff>
    </xdr:to>
    <xdr:cxnSp macro="">
      <xdr:nvCxnSpPr>
        <xdr:cNvPr id="380" name="直線コネクタ 379"/>
        <xdr:cNvCxnSpPr/>
      </xdr:nvCxnSpPr>
      <xdr:spPr>
        <a:xfrm>
          <a:off x="9639300" y="17888713"/>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83838</xdr:rowOff>
    </xdr:from>
    <xdr:ext cx="469744" cy="259045"/>
    <xdr:sp macro="" textlink="">
      <xdr:nvSpPr>
        <xdr:cNvPr id="381" name="n_1aveValue【市民会館】&#10;一人当たり面積"/>
        <xdr:cNvSpPr txBox="1"/>
      </xdr:nvSpPr>
      <xdr:spPr>
        <a:xfrm>
          <a:off x="93917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152671</xdr:rowOff>
    </xdr:from>
    <xdr:ext cx="469744" cy="259045"/>
    <xdr:sp macro="" textlink="">
      <xdr:nvSpPr>
        <xdr:cNvPr id="382" name="n_2aveValue【市民会館】&#10;一人当たり面積"/>
        <xdr:cNvSpPr txBox="1"/>
      </xdr:nvSpPr>
      <xdr:spPr>
        <a:xfrm>
          <a:off x="8515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125240</xdr:rowOff>
    </xdr:from>
    <xdr:ext cx="469744" cy="259045"/>
    <xdr:sp macro="" textlink="">
      <xdr:nvSpPr>
        <xdr:cNvPr id="383" name="n_1mainValue【市民会館】&#10;一人当たり面積"/>
        <xdr:cNvSpPr txBox="1"/>
      </xdr:nvSpPr>
      <xdr:spPr>
        <a:xfrm>
          <a:off x="93917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8" name="テキスト ボックス 4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9" name="直線コネクタ 4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0" name="テキスト ボックス 40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1" name="直線コネクタ 41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2" name="テキスト ボックス 41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3" name="直線コネクタ 41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4" name="テキスト ボックス 41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5" name="直線コネクタ 41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6" name="テキスト ボックス 41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7" name="直線コネクタ 41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8" name="テキスト ボックス 41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0" name="テキスト ボックス 41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80010</xdr:rowOff>
    </xdr:to>
    <xdr:cxnSp macro="">
      <xdr:nvCxnSpPr>
        <xdr:cNvPr id="422" name="直線コネクタ 421"/>
        <xdr:cNvCxnSpPr/>
      </xdr:nvCxnSpPr>
      <xdr:spPr>
        <a:xfrm flipV="1">
          <a:off x="16318864" y="96469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3" name="【保健センター・保健所】&#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24" name="直線コネクタ 42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425" name="【保健センター・保健所】&#10;有形固定資産減価償却率最大値テキスト"/>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426" name="直線コネクタ 425"/>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56659</xdr:rowOff>
    </xdr:from>
    <xdr:ext cx="405111" cy="259045"/>
    <xdr:sp macro="" textlink="">
      <xdr:nvSpPr>
        <xdr:cNvPr id="427" name="【保健センター・保健所】&#10;有形固定資産減価償却率平均値テキスト"/>
        <xdr:cNvSpPr txBox="1"/>
      </xdr:nvSpPr>
      <xdr:spPr>
        <a:xfrm>
          <a:off x="16357600" y="10172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428" name="フローチャート: 判断 427"/>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111506</xdr:rowOff>
    </xdr:from>
    <xdr:to>
      <xdr:col>81</xdr:col>
      <xdr:colOff>101600</xdr:colOff>
      <xdr:row>61</xdr:row>
      <xdr:rowOff>41656</xdr:rowOff>
    </xdr:to>
    <xdr:sp macro="" textlink="">
      <xdr:nvSpPr>
        <xdr:cNvPr id="429" name="フローチャート: 判断 428"/>
        <xdr:cNvSpPr/>
      </xdr:nvSpPr>
      <xdr:spPr>
        <a:xfrm>
          <a:off x="15430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122936</xdr:rowOff>
    </xdr:from>
    <xdr:to>
      <xdr:col>76</xdr:col>
      <xdr:colOff>165100</xdr:colOff>
      <xdr:row>61</xdr:row>
      <xdr:rowOff>53086</xdr:rowOff>
    </xdr:to>
    <xdr:sp macro="" textlink="">
      <xdr:nvSpPr>
        <xdr:cNvPr id="430" name="フローチャート: 判断 429"/>
        <xdr:cNvSpPr/>
      </xdr:nvSpPr>
      <xdr:spPr>
        <a:xfrm>
          <a:off x="14541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436" name="楕円 435"/>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64787</xdr:rowOff>
    </xdr:from>
    <xdr:ext cx="405111" cy="259045"/>
    <xdr:sp macro="" textlink="">
      <xdr:nvSpPr>
        <xdr:cNvPr id="437" name="【保健センター・保健所】&#10;有形固定資産減価償却率該当値テキスト"/>
        <xdr:cNvSpPr txBox="1"/>
      </xdr:nvSpPr>
      <xdr:spPr>
        <a:xfrm>
          <a:off x="16357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438" name="楕円 437"/>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60</xdr:row>
      <xdr:rowOff>137160</xdr:rowOff>
    </xdr:to>
    <xdr:cxnSp macro="">
      <xdr:nvCxnSpPr>
        <xdr:cNvPr id="439" name="直線コネクタ 438"/>
        <xdr:cNvCxnSpPr/>
      </xdr:nvCxnSpPr>
      <xdr:spPr>
        <a:xfrm>
          <a:off x="15481300" y="10424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32783</xdr:rowOff>
    </xdr:from>
    <xdr:ext cx="405111" cy="259045"/>
    <xdr:sp macro="" textlink="">
      <xdr:nvSpPr>
        <xdr:cNvPr id="440" name="n_1aveValue【保健センター・保健所】&#10;有形固定資産減価償却率"/>
        <xdr:cNvSpPr txBox="1"/>
      </xdr:nvSpPr>
      <xdr:spPr>
        <a:xfrm>
          <a:off x="152660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69613</xdr:rowOff>
    </xdr:from>
    <xdr:ext cx="405111" cy="259045"/>
    <xdr:sp macro="" textlink="">
      <xdr:nvSpPr>
        <xdr:cNvPr id="441" name="n_2aveValue【保健センター・保健所】&#10;有形固定資産減価償却率"/>
        <xdr:cNvSpPr txBox="1"/>
      </xdr:nvSpPr>
      <xdr:spPr>
        <a:xfrm>
          <a:off x="143897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33037</xdr:rowOff>
    </xdr:from>
    <xdr:ext cx="405111" cy="259045"/>
    <xdr:sp macro="" textlink="">
      <xdr:nvSpPr>
        <xdr:cNvPr id="442" name="n_1mainValue【保健センター・保健所】&#10;有形固定資産減価償却率"/>
        <xdr:cNvSpPr txBox="1"/>
      </xdr:nvSpPr>
      <xdr:spPr>
        <a:xfrm>
          <a:off x="15266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3" name="直線コネクタ 45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4" name="テキスト ボックス 45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5" name="直線コネクタ 45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6" name="テキスト ボックス 45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7" name="直線コネクタ 45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8" name="テキスト ボックス 45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9" name="直線コネクタ 45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0" name="テキスト ボックス 45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1" name="直線コネクタ 46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2" name="テキスト ボックス 46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3" name="直線コネクタ 46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4" name="テキスト ボックス 46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63</xdr:row>
      <xdr:rowOff>73478</xdr:rowOff>
    </xdr:to>
    <xdr:cxnSp macro="">
      <xdr:nvCxnSpPr>
        <xdr:cNvPr id="468" name="直線コネクタ 467"/>
        <xdr:cNvCxnSpPr/>
      </xdr:nvCxnSpPr>
      <xdr:spPr>
        <a:xfrm flipV="1">
          <a:off x="22160864" y="9666515"/>
          <a:ext cx="0" cy="120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69" name="【保健センター・保健所】&#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70" name="直線コネクタ 469"/>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471"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472" name="直線コネクタ 471"/>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25599</xdr:rowOff>
    </xdr:from>
    <xdr:ext cx="469744" cy="259045"/>
    <xdr:sp macro="" textlink="">
      <xdr:nvSpPr>
        <xdr:cNvPr id="473" name="【保健センター・保健所】&#10;一人当たり面積平均値テキスト"/>
        <xdr:cNvSpPr txBox="1"/>
      </xdr:nvSpPr>
      <xdr:spPr>
        <a:xfrm>
          <a:off x="22199600" y="10312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474" name="フローチャート: 判断 473"/>
        <xdr:cNvSpPr/>
      </xdr:nvSpPr>
      <xdr:spPr>
        <a:xfrm>
          <a:off x="221107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475" name="フローチャート: 判断 474"/>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112485</xdr:rowOff>
    </xdr:from>
    <xdr:to>
      <xdr:col>107</xdr:col>
      <xdr:colOff>101600</xdr:colOff>
      <xdr:row>61</xdr:row>
      <xdr:rowOff>42635</xdr:rowOff>
    </xdr:to>
    <xdr:sp macro="" textlink="">
      <xdr:nvSpPr>
        <xdr:cNvPr id="476" name="フローチャート: 判断 475"/>
        <xdr:cNvSpPr/>
      </xdr:nvSpPr>
      <xdr:spPr>
        <a:xfrm>
          <a:off x="20383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55335</xdr:rowOff>
    </xdr:from>
    <xdr:to>
      <xdr:col>116</xdr:col>
      <xdr:colOff>114300</xdr:colOff>
      <xdr:row>59</xdr:row>
      <xdr:rowOff>156935</xdr:rowOff>
    </xdr:to>
    <xdr:sp macro="" textlink="">
      <xdr:nvSpPr>
        <xdr:cNvPr id="482" name="楕円 481"/>
        <xdr:cNvSpPr/>
      </xdr:nvSpPr>
      <xdr:spPr>
        <a:xfrm>
          <a:off x="22110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78212</xdr:rowOff>
    </xdr:from>
    <xdr:ext cx="469744" cy="259045"/>
    <xdr:sp macro="" textlink="">
      <xdr:nvSpPr>
        <xdr:cNvPr id="483" name="【保健センター・保健所】&#10;一人当たり面積該当値テキスト"/>
        <xdr:cNvSpPr txBox="1"/>
      </xdr:nvSpPr>
      <xdr:spPr>
        <a:xfrm>
          <a:off x="22199600" y="1002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55335</xdr:rowOff>
    </xdr:from>
    <xdr:to>
      <xdr:col>112</xdr:col>
      <xdr:colOff>38100</xdr:colOff>
      <xdr:row>59</xdr:row>
      <xdr:rowOff>156935</xdr:rowOff>
    </xdr:to>
    <xdr:sp macro="" textlink="">
      <xdr:nvSpPr>
        <xdr:cNvPr id="484" name="楕円 483"/>
        <xdr:cNvSpPr/>
      </xdr:nvSpPr>
      <xdr:spPr>
        <a:xfrm>
          <a:off x="2127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106135</xdr:rowOff>
    </xdr:from>
    <xdr:to>
      <xdr:col>116</xdr:col>
      <xdr:colOff>63500</xdr:colOff>
      <xdr:row>59</xdr:row>
      <xdr:rowOff>106135</xdr:rowOff>
    </xdr:to>
    <xdr:cxnSp macro="">
      <xdr:nvCxnSpPr>
        <xdr:cNvPr id="485" name="直線コネクタ 484"/>
        <xdr:cNvCxnSpPr/>
      </xdr:nvCxnSpPr>
      <xdr:spPr>
        <a:xfrm>
          <a:off x="21323300" y="10221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139899</xdr:rowOff>
    </xdr:from>
    <xdr:ext cx="469744" cy="259045"/>
    <xdr:sp macro="" textlink="">
      <xdr:nvSpPr>
        <xdr:cNvPr id="486" name="n_1aveValue【保健センター・保健所】&#10;一人当たり面積"/>
        <xdr:cNvSpPr txBox="1"/>
      </xdr:nvSpPr>
      <xdr:spPr>
        <a:xfrm>
          <a:off x="21075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59162</xdr:rowOff>
    </xdr:from>
    <xdr:ext cx="469744" cy="259045"/>
    <xdr:sp macro="" textlink="">
      <xdr:nvSpPr>
        <xdr:cNvPr id="487" name="n_2aveValue【保健センター・保健所】&#10;一人当たり面積"/>
        <xdr:cNvSpPr txBox="1"/>
      </xdr:nvSpPr>
      <xdr:spPr>
        <a:xfrm>
          <a:off x="20199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2012</xdr:rowOff>
    </xdr:from>
    <xdr:ext cx="469744" cy="259045"/>
    <xdr:sp macro="" textlink="">
      <xdr:nvSpPr>
        <xdr:cNvPr id="488" name="n_1mainValue【保健センター・保健所】&#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9" name="テキスト ボックス 49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00" name="直線コネクタ 49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01" name="テキスト ボックス 50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02" name="直線コネクタ 50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03" name="テキスト ボックス 50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04" name="直線コネクタ 50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05" name="テキスト ボックス 50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06" name="直線コネクタ 50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07" name="テキスト ボックス 50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85</xdr:row>
      <xdr:rowOff>24385</xdr:rowOff>
    </xdr:to>
    <xdr:cxnSp macro="">
      <xdr:nvCxnSpPr>
        <xdr:cNvPr id="511" name="直線コネクタ 510"/>
        <xdr:cNvCxnSpPr/>
      </xdr:nvCxnSpPr>
      <xdr:spPr>
        <a:xfrm flipV="1">
          <a:off x="16318864" y="13351763"/>
          <a:ext cx="0" cy="124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28212</xdr:rowOff>
    </xdr:from>
    <xdr:ext cx="405111" cy="259045"/>
    <xdr:sp macro="" textlink="">
      <xdr:nvSpPr>
        <xdr:cNvPr id="512" name="【消防施設】&#10;有形固定資産減価償却率最小値テキスト"/>
        <xdr:cNvSpPr txBox="1"/>
      </xdr:nvSpPr>
      <xdr:spPr>
        <a:xfrm>
          <a:off x="16357600" y="1460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24385</xdr:rowOff>
    </xdr:from>
    <xdr:to>
      <xdr:col>86</xdr:col>
      <xdr:colOff>25400</xdr:colOff>
      <xdr:row>85</xdr:row>
      <xdr:rowOff>24385</xdr:rowOff>
    </xdr:to>
    <xdr:cxnSp macro="">
      <xdr:nvCxnSpPr>
        <xdr:cNvPr id="513" name="直線コネクタ 512"/>
        <xdr:cNvCxnSpPr/>
      </xdr:nvCxnSpPr>
      <xdr:spPr>
        <a:xfrm>
          <a:off x="16230600" y="1459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514" name="【消防施設】&#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515" name="直線コネクタ 514"/>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78757</xdr:rowOff>
    </xdr:from>
    <xdr:ext cx="405111" cy="259045"/>
    <xdr:sp macro="" textlink="">
      <xdr:nvSpPr>
        <xdr:cNvPr id="516" name="【消防施設】&#10;有形固定資産減価償却率平均値テキスト"/>
        <xdr:cNvSpPr txBox="1"/>
      </xdr:nvSpPr>
      <xdr:spPr>
        <a:xfrm>
          <a:off x="16357600" y="1362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517" name="フローチャート: 判断 516"/>
        <xdr:cNvSpPr/>
      </xdr:nvSpPr>
      <xdr:spPr>
        <a:xfrm>
          <a:off x="162687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133604</xdr:rowOff>
    </xdr:from>
    <xdr:to>
      <xdr:col>81</xdr:col>
      <xdr:colOff>101600</xdr:colOff>
      <xdr:row>81</xdr:row>
      <xdr:rowOff>63754</xdr:rowOff>
    </xdr:to>
    <xdr:sp macro="" textlink="">
      <xdr:nvSpPr>
        <xdr:cNvPr id="518" name="フローチャート: 判断 517"/>
        <xdr:cNvSpPr/>
      </xdr:nvSpPr>
      <xdr:spPr>
        <a:xfrm>
          <a:off x="15430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7874</xdr:rowOff>
    </xdr:from>
    <xdr:to>
      <xdr:col>76</xdr:col>
      <xdr:colOff>165100</xdr:colOff>
      <xdr:row>81</xdr:row>
      <xdr:rowOff>109474</xdr:rowOff>
    </xdr:to>
    <xdr:sp macro="" textlink="">
      <xdr:nvSpPr>
        <xdr:cNvPr id="519" name="フローチャート: 判断 518"/>
        <xdr:cNvSpPr/>
      </xdr:nvSpPr>
      <xdr:spPr>
        <a:xfrm>
          <a:off x="14541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0" name="テキスト ボックス 5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117602</xdr:rowOff>
    </xdr:from>
    <xdr:to>
      <xdr:col>85</xdr:col>
      <xdr:colOff>177800</xdr:colOff>
      <xdr:row>85</xdr:row>
      <xdr:rowOff>47752</xdr:rowOff>
    </xdr:to>
    <xdr:sp macro="" textlink="">
      <xdr:nvSpPr>
        <xdr:cNvPr id="525" name="楕円 524"/>
        <xdr:cNvSpPr/>
      </xdr:nvSpPr>
      <xdr:spPr>
        <a:xfrm>
          <a:off x="162687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32529</xdr:rowOff>
    </xdr:from>
    <xdr:ext cx="405111" cy="259045"/>
    <xdr:sp macro="" textlink="">
      <xdr:nvSpPr>
        <xdr:cNvPr id="526" name="【消防施設】&#10;有形固定資産減価償却率該当値テキスト"/>
        <xdr:cNvSpPr txBox="1"/>
      </xdr:nvSpPr>
      <xdr:spPr>
        <a:xfrm>
          <a:off x="16357600" y="14434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117602</xdr:rowOff>
    </xdr:from>
    <xdr:to>
      <xdr:col>81</xdr:col>
      <xdr:colOff>101600</xdr:colOff>
      <xdr:row>85</xdr:row>
      <xdr:rowOff>47752</xdr:rowOff>
    </xdr:to>
    <xdr:sp macro="" textlink="">
      <xdr:nvSpPr>
        <xdr:cNvPr id="527" name="楕円 526"/>
        <xdr:cNvSpPr/>
      </xdr:nvSpPr>
      <xdr:spPr>
        <a:xfrm>
          <a:off x="15430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168402</xdr:rowOff>
    </xdr:from>
    <xdr:to>
      <xdr:col>85</xdr:col>
      <xdr:colOff>127000</xdr:colOff>
      <xdr:row>84</xdr:row>
      <xdr:rowOff>168402</xdr:rowOff>
    </xdr:to>
    <xdr:cxnSp macro="">
      <xdr:nvCxnSpPr>
        <xdr:cNvPr id="528" name="直線コネクタ 527"/>
        <xdr:cNvCxnSpPr/>
      </xdr:nvCxnSpPr>
      <xdr:spPr>
        <a:xfrm>
          <a:off x="15481300" y="145702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80281</xdr:rowOff>
    </xdr:from>
    <xdr:ext cx="405111" cy="259045"/>
    <xdr:sp macro="" textlink="">
      <xdr:nvSpPr>
        <xdr:cNvPr id="529" name="n_1aveValue【消防施設】&#10;有形固定資産減価償却率"/>
        <xdr:cNvSpPr txBox="1"/>
      </xdr:nvSpPr>
      <xdr:spPr>
        <a:xfrm>
          <a:off x="152660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126001</xdr:rowOff>
    </xdr:from>
    <xdr:ext cx="405111" cy="259045"/>
    <xdr:sp macro="" textlink="">
      <xdr:nvSpPr>
        <xdr:cNvPr id="530" name="n_2aveValue【消防施設】&#10;有形固定資産減価償却率"/>
        <xdr:cNvSpPr txBox="1"/>
      </xdr:nvSpPr>
      <xdr:spPr>
        <a:xfrm>
          <a:off x="14389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38879</xdr:rowOff>
    </xdr:from>
    <xdr:ext cx="405111" cy="259045"/>
    <xdr:sp macro="" textlink="">
      <xdr:nvSpPr>
        <xdr:cNvPr id="531" name="n_1mainValue【消防施設】&#10;有形固定資産減価償却率"/>
        <xdr:cNvSpPr txBox="1"/>
      </xdr:nvSpPr>
      <xdr:spPr>
        <a:xfrm>
          <a:off x="15266044" y="1461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2" name="直線コネクタ 5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3" name="テキスト ボックス 5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4" name="直線コネクタ 5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5" name="テキスト ボックス 5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6" name="直線コネクタ 5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7" name="テキスト ボックス 5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8" name="直線コネクタ 5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9" name="テキスト ボックス 5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0" name="直線コネクタ 5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1" name="テキスト ボックス 5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2" name="直線コネクタ 5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3" name="テキスト ボックス 5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72389</xdr:rowOff>
    </xdr:from>
    <xdr:to>
      <xdr:col>116</xdr:col>
      <xdr:colOff>62864</xdr:colOff>
      <xdr:row>86</xdr:row>
      <xdr:rowOff>76200</xdr:rowOff>
    </xdr:to>
    <xdr:cxnSp macro="">
      <xdr:nvCxnSpPr>
        <xdr:cNvPr id="555" name="直線コネクタ 554"/>
        <xdr:cNvCxnSpPr/>
      </xdr:nvCxnSpPr>
      <xdr:spPr>
        <a:xfrm flipV="1">
          <a:off x="22160864" y="134454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56"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57" name="直線コネクタ 55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19066</xdr:rowOff>
    </xdr:from>
    <xdr:ext cx="469744" cy="259045"/>
    <xdr:sp macro="" textlink="">
      <xdr:nvSpPr>
        <xdr:cNvPr id="558" name="【消防施設】&#10;一人当たり面積最大値テキスト"/>
        <xdr:cNvSpPr txBox="1"/>
      </xdr:nvSpPr>
      <xdr:spPr>
        <a:xfrm>
          <a:off x="221996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72389</xdr:rowOff>
    </xdr:from>
    <xdr:to>
      <xdr:col>116</xdr:col>
      <xdr:colOff>152400</xdr:colOff>
      <xdr:row>78</xdr:row>
      <xdr:rowOff>72389</xdr:rowOff>
    </xdr:to>
    <xdr:cxnSp macro="">
      <xdr:nvCxnSpPr>
        <xdr:cNvPr id="559" name="直線コネクタ 558"/>
        <xdr:cNvCxnSpPr/>
      </xdr:nvCxnSpPr>
      <xdr:spPr>
        <a:xfrm>
          <a:off x="22072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13988</xdr:rowOff>
    </xdr:from>
    <xdr:ext cx="469744" cy="259045"/>
    <xdr:sp macro="" textlink="">
      <xdr:nvSpPr>
        <xdr:cNvPr id="560" name="【消防施設】&#10;一人当たり面積平均値テキスト"/>
        <xdr:cNvSpPr txBox="1"/>
      </xdr:nvSpPr>
      <xdr:spPr>
        <a:xfrm>
          <a:off x="22199600" y="1424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561" name="フローチャート: 判断 560"/>
        <xdr:cNvSpPr/>
      </xdr:nvSpPr>
      <xdr:spPr>
        <a:xfrm>
          <a:off x="221107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562" name="フローチャート: 判断 561"/>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563" name="フローチャート: 判断 562"/>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4" name="テキスト ボックス 5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569" name="楕円 568"/>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570" name="【消防施設】&#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571" name="楕円 570"/>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572" name="直線コネクタ 571"/>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135907</xdr:rowOff>
    </xdr:from>
    <xdr:ext cx="469744" cy="259045"/>
    <xdr:sp macro="" textlink="">
      <xdr:nvSpPr>
        <xdr:cNvPr id="573"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574"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575" name="n_1mainValue【消防施設】&#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6" name="テキスト ボックス 58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7" name="直線コネクタ 58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8" name="テキスト ボックス 58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9" name="直線コネクタ 58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0" name="テキスト ボックス 58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1" name="直線コネクタ 59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2" name="テキスト ボックス 59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3" name="直線コネクタ 59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4" name="テキスト ボックス 59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5" name="直線コネクタ 59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6" name="テキスト ボックス 59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8" name="テキスト ボックス 5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30480</xdr:rowOff>
    </xdr:to>
    <xdr:cxnSp macro="">
      <xdr:nvCxnSpPr>
        <xdr:cNvPr id="600" name="直線コネクタ 599"/>
        <xdr:cNvCxnSpPr/>
      </xdr:nvCxnSpPr>
      <xdr:spPr>
        <a:xfrm flipV="1">
          <a:off x="16318864" y="1739265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01"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02" name="直線コネクタ 601"/>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603"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604" name="直線コネクタ 603"/>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60977</xdr:rowOff>
    </xdr:from>
    <xdr:ext cx="405111" cy="259045"/>
    <xdr:sp macro="" textlink="">
      <xdr:nvSpPr>
        <xdr:cNvPr id="605" name="【庁舎】&#10;有形固定資産減価償却率平均値テキスト"/>
        <xdr:cNvSpPr txBox="1"/>
      </xdr:nvSpPr>
      <xdr:spPr>
        <a:xfrm>
          <a:off x="16357600" y="1789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606" name="フローチャート: 判断 605"/>
        <xdr:cNvSpPr/>
      </xdr:nvSpPr>
      <xdr:spPr>
        <a:xfrm>
          <a:off x="16268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07" name="フローチャート: 判断 606"/>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608" name="フローチャート: 判断 607"/>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9" name="テキスト ボックス 6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0" name="テキスト ボックス 6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1" name="テキスト ボックス 6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2" name="テキスト ボックス 6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3" name="テキスト ボックス 6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59689</xdr:rowOff>
    </xdr:from>
    <xdr:to>
      <xdr:col>85</xdr:col>
      <xdr:colOff>177800</xdr:colOff>
      <xdr:row>102</xdr:row>
      <xdr:rowOff>161289</xdr:rowOff>
    </xdr:to>
    <xdr:sp macro="" textlink="">
      <xdr:nvSpPr>
        <xdr:cNvPr id="614" name="楕円 613"/>
        <xdr:cNvSpPr/>
      </xdr:nvSpPr>
      <xdr:spPr>
        <a:xfrm>
          <a:off x="162687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82566</xdr:rowOff>
    </xdr:from>
    <xdr:ext cx="405111" cy="259045"/>
    <xdr:sp macro="" textlink="">
      <xdr:nvSpPr>
        <xdr:cNvPr id="615" name="【庁舎】&#10;有形固定資産減価償却率該当値テキスト"/>
        <xdr:cNvSpPr txBox="1"/>
      </xdr:nvSpPr>
      <xdr:spPr>
        <a:xfrm>
          <a:off x="16357600"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109220</xdr:rowOff>
    </xdr:from>
    <xdr:to>
      <xdr:col>81</xdr:col>
      <xdr:colOff>101600</xdr:colOff>
      <xdr:row>103</xdr:row>
      <xdr:rowOff>39370</xdr:rowOff>
    </xdr:to>
    <xdr:sp macro="" textlink="">
      <xdr:nvSpPr>
        <xdr:cNvPr id="616" name="楕円 615"/>
        <xdr:cNvSpPr/>
      </xdr:nvSpPr>
      <xdr:spPr>
        <a:xfrm>
          <a:off x="15430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110489</xdr:rowOff>
    </xdr:from>
    <xdr:to>
      <xdr:col>85</xdr:col>
      <xdr:colOff>127000</xdr:colOff>
      <xdr:row>102</xdr:row>
      <xdr:rowOff>160020</xdr:rowOff>
    </xdr:to>
    <xdr:cxnSp macro="">
      <xdr:nvCxnSpPr>
        <xdr:cNvPr id="617" name="直線コネクタ 616"/>
        <xdr:cNvCxnSpPr/>
      </xdr:nvCxnSpPr>
      <xdr:spPr>
        <a:xfrm flipV="1">
          <a:off x="15481300" y="1759838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618" name="n_1aveValue【庁舎】&#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134002</xdr:rowOff>
    </xdr:from>
    <xdr:ext cx="405111" cy="259045"/>
    <xdr:sp macro="" textlink="">
      <xdr:nvSpPr>
        <xdr:cNvPr id="619" name="n_2aveValue【庁舎】&#10;有形固定資産減価償却率"/>
        <xdr:cNvSpPr txBox="1"/>
      </xdr:nvSpPr>
      <xdr:spPr>
        <a:xfrm>
          <a:off x="14389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55897</xdr:rowOff>
    </xdr:from>
    <xdr:ext cx="405111" cy="259045"/>
    <xdr:sp macro="" textlink="">
      <xdr:nvSpPr>
        <xdr:cNvPr id="620" name="n_1mainValue【庁舎】&#10;有形固定資産減価償却率"/>
        <xdr:cNvSpPr txBox="1"/>
      </xdr:nvSpPr>
      <xdr:spPr>
        <a:xfrm>
          <a:off x="15266044"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9" name="テキスト ボックス 6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0" name="直線コネクタ 6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1" name="テキスト ボックス 63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32" name="直線コネクタ 631"/>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33" name="テキスト ボックス 632"/>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4" name="直線コネクタ 63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5" name="テキスト ボックス 63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36" name="直線コネクタ 63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37" name="テキスト ボックス 63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8" name="直線コネクタ 6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9" name="テキスト ボックス 6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110489</xdr:rowOff>
    </xdr:from>
    <xdr:to>
      <xdr:col>116</xdr:col>
      <xdr:colOff>62864</xdr:colOff>
      <xdr:row>108</xdr:row>
      <xdr:rowOff>76200</xdr:rowOff>
    </xdr:to>
    <xdr:cxnSp macro="">
      <xdr:nvCxnSpPr>
        <xdr:cNvPr id="641" name="直線コネクタ 640"/>
        <xdr:cNvCxnSpPr/>
      </xdr:nvCxnSpPr>
      <xdr:spPr>
        <a:xfrm flipV="1">
          <a:off x="22160864" y="17255489"/>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642"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643" name="直線コネクタ 642"/>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57166</xdr:rowOff>
    </xdr:from>
    <xdr:ext cx="469744" cy="259045"/>
    <xdr:sp macro="" textlink="">
      <xdr:nvSpPr>
        <xdr:cNvPr id="644" name="【庁舎】&#10;一人当たり面積最大値テキスト"/>
        <xdr:cNvSpPr txBox="1"/>
      </xdr:nvSpPr>
      <xdr:spPr>
        <a:xfrm>
          <a:off x="221996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110489</xdr:rowOff>
    </xdr:from>
    <xdr:to>
      <xdr:col>116</xdr:col>
      <xdr:colOff>152400</xdr:colOff>
      <xdr:row>100</xdr:row>
      <xdr:rowOff>110489</xdr:rowOff>
    </xdr:to>
    <xdr:cxnSp macro="">
      <xdr:nvCxnSpPr>
        <xdr:cNvPr id="645" name="直線コネクタ 644"/>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66691</xdr:rowOff>
    </xdr:from>
    <xdr:ext cx="469744" cy="259045"/>
    <xdr:sp macro="" textlink="">
      <xdr:nvSpPr>
        <xdr:cNvPr id="646" name="【庁舎】&#10;一人当たり面積平均値テキスト"/>
        <xdr:cNvSpPr txBox="1"/>
      </xdr:nvSpPr>
      <xdr:spPr>
        <a:xfrm>
          <a:off x="22199600" y="17726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88264</xdr:rowOff>
    </xdr:from>
    <xdr:to>
      <xdr:col>116</xdr:col>
      <xdr:colOff>114300</xdr:colOff>
      <xdr:row>104</xdr:row>
      <xdr:rowOff>18414</xdr:rowOff>
    </xdr:to>
    <xdr:sp macro="" textlink="">
      <xdr:nvSpPr>
        <xdr:cNvPr id="647" name="フローチャート: 判断 646"/>
        <xdr:cNvSpPr/>
      </xdr:nvSpPr>
      <xdr:spPr>
        <a:xfrm>
          <a:off x="221107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99695</xdr:rowOff>
    </xdr:from>
    <xdr:to>
      <xdr:col>112</xdr:col>
      <xdr:colOff>38100</xdr:colOff>
      <xdr:row>104</xdr:row>
      <xdr:rowOff>29845</xdr:rowOff>
    </xdr:to>
    <xdr:sp macro="" textlink="">
      <xdr:nvSpPr>
        <xdr:cNvPr id="648" name="フローチャート: 判断 647"/>
        <xdr:cNvSpPr/>
      </xdr:nvSpPr>
      <xdr:spPr>
        <a:xfrm>
          <a:off x="21272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48261</xdr:rowOff>
    </xdr:from>
    <xdr:to>
      <xdr:col>107</xdr:col>
      <xdr:colOff>101600</xdr:colOff>
      <xdr:row>105</xdr:row>
      <xdr:rowOff>149861</xdr:rowOff>
    </xdr:to>
    <xdr:sp macro="" textlink="">
      <xdr:nvSpPr>
        <xdr:cNvPr id="649" name="フローチャート: 判断 648"/>
        <xdr:cNvSpPr/>
      </xdr:nvSpPr>
      <xdr:spPr>
        <a:xfrm>
          <a:off x="2038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0" name="テキスト ボックス 6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1" name="テキスト ボックス 6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2" name="テキスト ボックス 6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3" name="テキスト ボックス 6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4" name="テキスト ボックス 6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xdr:rowOff>
    </xdr:from>
    <xdr:to>
      <xdr:col>116</xdr:col>
      <xdr:colOff>114300</xdr:colOff>
      <xdr:row>103</xdr:row>
      <xdr:rowOff>109855</xdr:rowOff>
    </xdr:to>
    <xdr:sp macro="" textlink="">
      <xdr:nvSpPr>
        <xdr:cNvPr id="655" name="楕円 654"/>
        <xdr:cNvSpPr/>
      </xdr:nvSpPr>
      <xdr:spPr>
        <a:xfrm>
          <a:off x="221107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31132</xdr:rowOff>
    </xdr:from>
    <xdr:ext cx="469744" cy="259045"/>
    <xdr:sp macro="" textlink="">
      <xdr:nvSpPr>
        <xdr:cNvPr id="656" name="【庁舎】&#10;一人当たり面積該当値テキスト"/>
        <xdr:cNvSpPr txBox="1"/>
      </xdr:nvSpPr>
      <xdr:spPr>
        <a:xfrm>
          <a:off x="22199600" y="1751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48261</xdr:rowOff>
    </xdr:from>
    <xdr:to>
      <xdr:col>112</xdr:col>
      <xdr:colOff>38100</xdr:colOff>
      <xdr:row>103</xdr:row>
      <xdr:rowOff>149861</xdr:rowOff>
    </xdr:to>
    <xdr:sp macro="" textlink="">
      <xdr:nvSpPr>
        <xdr:cNvPr id="657" name="楕円 656"/>
        <xdr:cNvSpPr/>
      </xdr:nvSpPr>
      <xdr:spPr>
        <a:xfrm>
          <a:off x="21272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59055</xdr:rowOff>
    </xdr:from>
    <xdr:to>
      <xdr:col>116</xdr:col>
      <xdr:colOff>63500</xdr:colOff>
      <xdr:row>103</xdr:row>
      <xdr:rowOff>99061</xdr:rowOff>
    </xdr:to>
    <xdr:cxnSp macro="">
      <xdr:nvCxnSpPr>
        <xdr:cNvPr id="658" name="直線コネクタ 657"/>
        <xdr:cNvCxnSpPr/>
      </xdr:nvCxnSpPr>
      <xdr:spPr>
        <a:xfrm flipV="1">
          <a:off x="21323300" y="177184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20972</xdr:rowOff>
    </xdr:from>
    <xdr:ext cx="469744" cy="259045"/>
    <xdr:sp macro="" textlink="">
      <xdr:nvSpPr>
        <xdr:cNvPr id="659" name="n_1aveValue【庁舎】&#10;一人当たり面積"/>
        <xdr:cNvSpPr txBox="1"/>
      </xdr:nvSpPr>
      <xdr:spPr>
        <a:xfrm>
          <a:off x="2107572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660" name="n_2aveValue【庁舎】&#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166388</xdr:rowOff>
    </xdr:from>
    <xdr:ext cx="469744" cy="259045"/>
    <xdr:sp macro="" textlink="">
      <xdr:nvSpPr>
        <xdr:cNvPr id="661" name="n_1mainValue【庁舎】&#10;一人当たり面積"/>
        <xdr:cNvSpPr txBox="1"/>
      </xdr:nvSpPr>
      <xdr:spPr>
        <a:xfrm>
          <a:off x="210757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「図書館」は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内・県平均</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減価償却率が高く、一人当たり面積は低い水準にあります。図書館本館は、大規模改修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や計画的な</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維持</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補修を行っていますが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、築３０年を経過していることから、今後も適正な施設管理に努めます。</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「体育館・プール」及び「福祉施設」の一人当たり面積については、類似団体内でも低い水準にあ</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りますが、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市域全体での類似施設の集積状況を踏まえたあり方や民間活用を検討していきます。</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「市民会館」は、減価償却率及び一人当たり面積ともに、類似団体内と同水準にありますが、大規模改修等の時期に併せて、類似施設の状況を踏まえたあり方を検討していきます。</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「保健センター・保健所」は、減価償却率は類似団体内と同水準にありますが、一人当たり面積は全国・類似団体内・県平均と比較すると若干高い水準にあります。</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「消防施設」については、ポンプや積載車の格納庫を順次整備していることから、償却率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は低い水準にあるものの、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一人当たり面積については、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全国・類似団体内・県平均と比較しても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低い水準にあります。</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「庁舎」については、庁舎・支所・出張所の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施設のうち</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施設が築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を経過しており、類似団体内の償却率で見ても高い水準にあります</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一人当たり面積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類似団体内</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水準にあります</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。今後建設が始まる本庁舎を中心に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行政サービスを提供する基盤施設として、ファシリティマネジメントの概念を導入した管理手法を検討しながら、庁舎管理の最適化を図っていきます。　</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129,029
126,910
681.36
70,621,432
66,051,695
1,695,821
33,206,970
64,893,956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市町村合併後は担税力が小さい過疎地域を市域に含んだことから、県内市町村平均値</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0.36</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は上回っているものの、類似団体平均値</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0.61</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を下回っている状況です。景気の低迷もあり、指数が大きく改善することは困難な状況ですが、引き続き財政基盤の強化が図られるよう、取組みを進めます。</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46</xdr:row>
      <xdr:rowOff>11793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147865</xdr:rowOff>
    </xdr:from>
    <xdr:to>
      <xdr:col>23</xdr:col>
      <xdr:colOff>133350</xdr:colOff>
      <xdr:row>44</xdr:row>
      <xdr:rowOff>147865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691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78212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7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147865</xdr:rowOff>
    </xdr:from>
    <xdr:to>
      <xdr:col>19</xdr:col>
      <xdr:colOff>133350</xdr:colOff>
      <xdr:row>44</xdr:row>
      <xdr:rowOff>165100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10885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97065</xdr:rowOff>
    </xdr:from>
    <xdr:to>
      <xdr:col>23</xdr:col>
      <xdr:colOff>184150</xdr:colOff>
      <xdr:row>45</xdr:row>
      <xdr:rowOff>27215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69142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61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97065</xdr:rowOff>
    </xdr:from>
    <xdr:to>
      <xdr:col>19</xdr:col>
      <xdr:colOff>184150</xdr:colOff>
      <xdr:row>45</xdr:row>
      <xdr:rowOff>27215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11992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131535</xdr:rowOff>
    </xdr:from>
    <xdr:to>
      <xdr:col>7</xdr:col>
      <xdr:colOff>31750</xdr:colOff>
      <xdr:row>45</xdr:row>
      <xdr:rowOff>61685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46462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経常一般財源総額は前年比でほぼ横ばいでしたが、経常一般財源充当経費が増加したため前年度と比べ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ポイント微増となり、類似団体平均値と比べても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ポイント高くなっています。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今後も、普通交付税の減少や大規模事業の影響に伴う公債費の増加に伴い、経常収支比率の上昇が懸念されるため、公共施設等総合管理計画に基づき、物件費等の抑制を図ります。</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147683</xdr:rowOff>
    </xdr:from>
    <xdr:to>
      <xdr:col>23</xdr:col>
      <xdr:colOff>133350</xdr:colOff>
      <xdr:row>66</xdr:row>
      <xdr:rowOff>113574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091783"/>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62610</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8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147683</xdr:rowOff>
    </xdr:from>
    <xdr:to>
      <xdr:col>24</xdr:col>
      <xdr:colOff>12700</xdr:colOff>
      <xdr:row>58</xdr:row>
      <xdr:rowOff>147683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09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123734</xdr:rowOff>
    </xdr:from>
    <xdr:to>
      <xdr:col>23</xdr:col>
      <xdr:colOff>133350</xdr:colOff>
      <xdr:row>62</xdr:row>
      <xdr:rowOff>130628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114800" y="1075363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13624</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47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168547</xdr:rowOff>
    </xdr:from>
    <xdr:to>
      <xdr:col>23</xdr:col>
      <xdr:colOff>184150</xdr:colOff>
      <xdr:row>62</xdr:row>
      <xdr:rowOff>98697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102144</xdr:rowOff>
    </xdr:from>
    <xdr:to>
      <xdr:col>19</xdr:col>
      <xdr:colOff>133350</xdr:colOff>
      <xdr:row>62</xdr:row>
      <xdr:rowOff>123734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3225800" y="1056059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147865</xdr:rowOff>
    </xdr:from>
    <xdr:to>
      <xdr:col>19</xdr:col>
      <xdr:colOff>184150</xdr:colOff>
      <xdr:row>62</xdr:row>
      <xdr:rowOff>78015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88192</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102144</xdr:rowOff>
    </xdr:from>
    <xdr:to>
      <xdr:col>15</xdr:col>
      <xdr:colOff>82550</xdr:colOff>
      <xdr:row>62</xdr:row>
      <xdr:rowOff>27215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2336800" y="10560594"/>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9978</xdr:rowOff>
    </xdr:from>
    <xdr:to>
      <xdr:col>15</xdr:col>
      <xdr:colOff>133350</xdr:colOff>
      <xdr:row>61</xdr:row>
      <xdr:rowOff>111578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121755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129722</xdr:rowOff>
    </xdr:from>
    <xdr:to>
      <xdr:col>11</xdr:col>
      <xdr:colOff>31750</xdr:colOff>
      <xdr:row>62</xdr:row>
      <xdr:rowOff>27215</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05881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168547</xdr:rowOff>
    </xdr:from>
    <xdr:to>
      <xdr:col>11</xdr:col>
      <xdr:colOff>82550</xdr:colOff>
      <xdr:row>62</xdr:row>
      <xdr:rowOff>98697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83474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19249</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51905</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68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72934</xdr:rowOff>
    </xdr:from>
    <xdr:to>
      <xdr:col>19</xdr:col>
      <xdr:colOff>184150</xdr:colOff>
      <xdr:row>63</xdr:row>
      <xdr:rowOff>3084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159311</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078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51344</xdr:rowOff>
    </xdr:from>
    <xdr:to>
      <xdr:col>15</xdr:col>
      <xdr:colOff>133350</xdr:colOff>
      <xdr:row>61</xdr:row>
      <xdr:rowOff>152944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137721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147865</xdr:rowOff>
    </xdr:from>
    <xdr:to>
      <xdr:col>11</xdr:col>
      <xdr:colOff>82550</xdr:colOff>
      <xdr:row>62</xdr:row>
      <xdr:rowOff>78015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165299</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人当たり人件費・物件費等決算額は、職員数の増加や給与改定により前年度決算額より増加したものの、類似団体平均値</a:t>
          </a:r>
          <a:r>
            <a:rPr kumimoji="1" lang="en-US" altLang="ja-JP" sz="1300">
              <a:latin typeface="ＭＳ Ｐゴシック" panose="020B0600070205080204" pitchFamily="50" charset="-128"/>
              <a:ea typeface="ＭＳ Ｐゴシック" panose="020B0600070205080204" pitchFamily="50" charset="-128"/>
            </a:rPr>
            <a:t>123,025</a:t>
          </a:r>
          <a:r>
            <a:rPr kumimoji="1" lang="ja-JP" altLang="en-US" sz="1300">
              <a:latin typeface="ＭＳ Ｐゴシック" panose="020B0600070205080204" pitchFamily="50" charset="-128"/>
              <a:ea typeface="ＭＳ Ｐゴシック" panose="020B0600070205080204" pitchFamily="50" charset="-128"/>
            </a:rPr>
            <a:t>円を下回っています。今後は、物件費等の抑制と共に適正な定員管理の基に職員の新陳代謝を図り、人件費の抑制に努めます。</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a:extLst>
            <a:ext uri="{FF2B5EF4-FFF2-40B4-BE49-F238E27FC236}">
              <a16:creationId xmlns:a16="http://schemas.microsoft.com/office/drawing/2014/main" id="{00000000-0008-0000-0300-0000C3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87161</xdr:rowOff>
    </xdr:from>
    <xdr:to>
      <xdr:col>23</xdr:col>
      <xdr:colOff>133350</xdr:colOff>
      <xdr:row>89</xdr:row>
      <xdr:rowOff>69160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953000" y="13803161"/>
          <a:ext cx="0" cy="1525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41237</xdr:rowOff>
    </xdr:from>
    <xdr:ext cx="762000" cy="259045"/>
    <xdr:sp macro="" textlink="">
      <xdr:nvSpPr>
        <xdr:cNvPr id="197" name="人件費・物件費等の状況最小値テキスト">
          <a:extLst>
            <a:ext uri="{FF2B5EF4-FFF2-40B4-BE49-F238E27FC236}">
              <a16:creationId xmlns:a16="http://schemas.microsoft.com/office/drawing/2014/main" id="{00000000-0008-0000-0300-0000C5000000}"/>
            </a:ext>
          </a:extLst>
        </xdr:cNvPr>
        <xdr:cNvSpPr txBox="1"/>
      </xdr:nvSpPr>
      <xdr:spPr>
        <a:xfrm>
          <a:off x="5041900" y="1530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69160</xdr:rowOff>
    </xdr:from>
    <xdr:to>
      <xdr:col>24</xdr:col>
      <xdr:colOff>12700</xdr:colOff>
      <xdr:row>89</xdr:row>
      <xdr:rowOff>69160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532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2088</xdr:rowOff>
    </xdr:from>
    <xdr:ext cx="762000" cy="259045"/>
    <xdr:sp macro="" textlink="">
      <xdr:nvSpPr>
        <xdr:cNvPr id="199" name="人件費・物件費等の状況最大値テキスト">
          <a:extLst>
            <a:ext uri="{FF2B5EF4-FFF2-40B4-BE49-F238E27FC236}">
              <a16:creationId xmlns:a16="http://schemas.microsoft.com/office/drawing/2014/main" id="{00000000-0008-0000-0300-0000C7000000}"/>
            </a:ext>
          </a:extLst>
        </xdr:cNvPr>
        <xdr:cNvSpPr txBox="1"/>
      </xdr:nvSpPr>
      <xdr:spPr>
        <a:xfrm>
          <a:off x="5041900" y="135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87161</xdr:rowOff>
    </xdr:from>
    <xdr:to>
      <xdr:col>24</xdr:col>
      <xdr:colOff>12700</xdr:colOff>
      <xdr:row>80</xdr:row>
      <xdr:rowOff>87161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864100" y="1380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83573</xdr:rowOff>
    </xdr:from>
    <xdr:to>
      <xdr:col>23</xdr:col>
      <xdr:colOff>133350</xdr:colOff>
      <xdr:row>83</xdr:row>
      <xdr:rowOff>160341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4114800" y="14313923"/>
          <a:ext cx="838200" cy="7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4258</xdr:rowOff>
    </xdr:from>
    <xdr:ext cx="762000" cy="259045"/>
    <xdr:sp macro="" textlink="">
      <xdr:nvSpPr>
        <xdr:cNvPr id="202" name="人件費・物件費等の状況平均値テキスト">
          <a:extLst>
            <a:ext uri="{FF2B5EF4-FFF2-40B4-BE49-F238E27FC236}">
              <a16:creationId xmlns:a16="http://schemas.microsoft.com/office/drawing/2014/main" id="{00000000-0008-0000-0300-0000CA000000}"/>
            </a:ext>
          </a:extLst>
        </xdr:cNvPr>
        <xdr:cNvSpPr txBox="1"/>
      </xdr:nvSpPr>
      <xdr:spPr>
        <a:xfrm>
          <a:off x="5041900" y="1440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32181</xdr:rowOff>
    </xdr:from>
    <xdr:to>
      <xdr:col>23</xdr:col>
      <xdr:colOff>184150</xdr:colOff>
      <xdr:row>84</xdr:row>
      <xdr:rowOff>133781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9022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168415</xdr:rowOff>
    </xdr:from>
    <xdr:to>
      <xdr:col>19</xdr:col>
      <xdr:colOff>133350</xdr:colOff>
      <xdr:row>83</xdr:row>
      <xdr:rowOff>83573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3225800" y="14227315"/>
          <a:ext cx="889000" cy="8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153716</xdr:rowOff>
    </xdr:from>
    <xdr:to>
      <xdr:col>19</xdr:col>
      <xdr:colOff>184150</xdr:colOff>
      <xdr:row>84</xdr:row>
      <xdr:rowOff>83866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4064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68643</xdr:rowOff>
    </xdr:from>
    <xdr:ext cx="7366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733800" y="1447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109916</xdr:rowOff>
    </xdr:from>
    <xdr:to>
      <xdr:col>15</xdr:col>
      <xdr:colOff>82550</xdr:colOff>
      <xdr:row>82</xdr:row>
      <xdr:rowOff>168415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2336800" y="14168816"/>
          <a:ext cx="889000" cy="5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51957</xdr:rowOff>
    </xdr:from>
    <xdr:to>
      <xdr:col>15</xdr:col>
      <xdr:colOff>133350</xdr:colOff>
      <xdr:row>83</xdr:row>
      <xdr:rowOff>153557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3175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138334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844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65362</xdr:rowOff>
    </xdr:from>
    <xdr:to>
      <xdr:col>11</xdr:col>
      <xdr:colOff>31750</xdr:colOff>
      <xdr:row>82</xdr:row>
      <xdr:rowOff>109916</xdr:rowOff>
    </xdr:to>
    <xdr:cxnSp macro="">
      <xdr:nvCxnSpPr>
        <xdr:cNvPr id="210" name="直線コネクタ 209">
          <a:extLst>
            <a:ext uri="{FF2B5EF4-FFF2-40B4-BE49-F238E27FC236}">
              <a16:creationId xmlns:a16="http://schemas.microsoft.com/office/drawing/2014/main" id="{00000000-0008-0000-0300-0000D2000000}"/>
            </a:ext>
          </a:extLst>
        </xdr:cNvPr>
        <xdr:cNvCxnSpPr/>
      </xdr:nvCxnSpPr>
      <xdr:spPr>
        <a:xfrm>
          <a:off x="1447800" y="14124262"/>
          <a:ext cx="889000" cy="4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40746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55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13" name="フローチャート: 判断 212">
          <a:extLst>
            <a:ext uri="{FF2B5EF4-FFF2-40B4-BE49-F238E27FC236}">
              <a16:creationId xmlns:a16="http://schemas.microsoft.com/office/drawing/2014/main" id="{00000000-0008-0000-0300-0000D5000000}"/>
            </a:ext>
          </a:extLst>
        </xdr:cNvPr>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140943</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066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109541</xdr:rowOff>
    </xdr:from>
    <xdr:to>
      <xdr:col>23</xdr:col>
      <xdr:colOff>184150</xdr:colOff>
      <xdr:row>84</xdr:row>
      <xdr:rowOff>39691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902200" y="143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126068</xdr:rowOff>
    </xdr:from>
    <xdr:ext cx="762000" cy="259045"/>
    <xdr:sp macro="" textlink="">
      <xdr:nvSpPr>
        <xdr:cNvPr id="221" name="人件費・物件費等の状況該当値テキスト">
          <a:extLst>
            <a:ext uri="{FF2B5EF4-FFF2-40B4-BE49-F238E27FC236}">
              <a16:creationId xmlns:a16="http://schemas.microsoft.com/office/drawing/2014/main" id="{00000000-0008-0000-0300-0000DD000000}"/>
            </a:ext>
          </a:extLst>
        </xdr:cNvPr>
        <xdr:cNvSpPr txBox="1"/>
      </xdr:nvSpPr>
      <xdr:spPr>
        <a:xfrm>
          <a:off x="5041900" y="1418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32773</xdr:rowOff>
    </xdr:from>
    <xdr:to>
      <xdr:col>19</xdr:col>
      <xdr:colOff>184150</xdr:colOff>
      <xdr:row>83</xdr:row>
      <xdr:rowOff>134373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4064000" y="142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144550</xdr:rowOff>
    </xdr:from>
    <xdr:ext cx="7366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3733800" y="1403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117615</xdr:rowOff>
    </xdr:from>
    <xdr:to>
      <xdr:col>15</xdr:col>
      <xdr:colOff>133350</xdr:colOff>
      <xdr:row>83</xdr:row>
      <xdr:rowOff>47765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3175000" y="1417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57942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2844800" y="1394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59116</xdr:rowOff>
    </xdr:from>
    <xdr:to>
      <xdr:col>11</xdr:col>
      <xdr:colOff>82550</xdr:colOff>
      <xdr:row>82</xdr:row>
      <xdr:rowOff>160716</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2286000" y="1411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170893</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955800" y="1388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14562</xdr:rowOff>
    </xdr:from>
    <xdr:to>
      <xdr:col>7</xdr:col>
      <xdr:colOff>31750</xdr:colOff>
      <xdr:row>82</xdr:row>
      <xdr:rowOff>116162</xdr:rowOff>
    </xdr:to>
    <xdr:sp macro="" textlink="">
      <xdr:nvSpPr>
        <xdr:cNvPr id="228" name="楕円 227">
          <a:extLst>
            <a:ext uri="{FF2B5EF4-FFF2-40B4-BE49-F238E27FC236}">
              <a16:creationId xmlns:a16="http://schemas.microsoft.com/office/drawing/2014/main" id="{00000000-0008-0000-0300-0000E4000000}"/>
            </a:ext>
          </a:extLst>
        </xdr:cNvPr>
        <xdr:cNvSpPr/>
      </xdr:nvSpPr>
      <xdr:spPr>
        <a:xfrm>
          <a:off x="1397000" y="1407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126339</xdr:rowOff>
    </xdr:from>
    <xdr:ext cx="762000" cy="259045"/>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066800" y="1384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a:extLst>
            <a:ext uri="{FF2B5EF4-FFF2-40B4-BE49-F238E27FC236}">
              <a16:creationId xmlns:a16="http://schemas.microsoft.com/office/drawing/2014/main" id="{00000000-0008-0000-0300-0000F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ほぼ均衡した給与水準となっています。今後も、国や県等の均衡や給与制度の総合的見直しに伴う給料表水準の引下げによる影響などを考慮しながら、引き続き給与水準の適正化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140759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90120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51859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625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85</xdr:row>
      <xdr:rowOff>132291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6251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85</xdr:row>
      <xdr:rowOff>132291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504459"/>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84</xdr:row>
      <xdr:rowOff>102659</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3512800" y="145044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17586</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41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163636</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市町村合併により増大した職員数の是正を図るため、平成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年度を計画初年度とした行財政計画では、合併後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年間で延べ</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人の職員数削減を掲げ、平成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概ね目標値を達成することができました。今後は、国や県からの権限委譲や法改正等により事務量が年々増大していることもあり、専門的な職種の人材確保に重点を置きながら、引き続き適正な定員管理に努めてまいります。</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129286</xdr:rowOff>
    </xdr:from>
    <xdr:to>
      <xdr:col>81</xdr:col>
      <xdr:colOff>44450</xdr:colOff>
      <xdr:row>67</xdr:row>
      <xdr:rowOff>36576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44836"/>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36576</xdr:rowOff>
    </xdr:from>
    <xdr:to>
      <xdr:col>81</xdr:col>
      <xdr:colOff>133350</xdr:colOff>
      <xdr:row>67</xdr:row>
      <xdr:rowOff>36576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44213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129286</xdr:rowOff>
    </xdr:from>
    <xdr:to>
      <xdr:col>81</xdr:col>
      <xdr:colOff>133350</xdr:colOff>
      <xdr:row>59</xdr:row>
      <xdr:rowOff>129286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68453</xdr:rowOff>
    </xdr:from>
    <xdr:to>
      <xdr:col>81</xdr:col>
      <xdr:colOff>44450</xdr:colOff>
      <xdr:row>63</xdr:row>
      <xdr:rowOff>80518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6980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152544</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10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136017</xdr:rowOff>
    </xdr:from>
    <xdr:to>
      <xdr:col>81</xdr:col>
      <xdr:colOff>95250</xdr:colOff>
      <xdr:row>63</xdr:row>
      <xdr:rowOff>66167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34671</xdr:rowOff>
    </xdr:from>
    <xdr:to>
      <xdr:col>77</xdr:col>
      <xdr:colOff>44450</xdr:colOff>
      <xdr:row>63</xdr:row>
      <xdr:rowOff>68453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36021"/>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128778</xdr:rowOff>
    </xdr:from>
    <xdr:to>
      <xdr:col>77</xdr:col>
      <xdr:colOff>95250</xdr:colOff>
      <xdr:row>63</xdr:row>
      <xdr:rowOff>58928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69105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25019</xdr:rowOff>
    </xdr:from>
    <xdr:to>
      <xdr:col>72</xdr:col>
      <xdr:colOff>203200</xdr:colOff>
      <xdr:row>63</xdr:row>
      <xdr:rowOff>34671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82636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150622</xdr:rowOff>
    </xdr:from>
    <xdr:to>
      <xdr:col>73</xdr:col>
      <xdr:colOff>44450</xdr:colOff>
      <xdr:row>62</xdr:row>
      <xdr:rowOff>80772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90949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15367</xdr:rowOff>
    </xdr:from>
    <xdr:to>
      <xdr:col>68</xdr:col>
      <xdr:colOff>152400</xdr:colOff>
      <xdr:row>63</xdr:row>
      <xdr:rowOff>25019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81671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136144</xdr:rowOff>
    </xdr:from>
    <xdr:to>
      <xdr:col>68</xdr:col>
      <xdr:colOff>203200</xdr:colOff>
      <xdr:row>62</xdr:row>
      <xdr:rowOff>66294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76471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81297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29718</xdr:rowOff>
    </xdr:from>
    <xdr:to>
      <xdr:col>81</xdr:col>
      <xdr:colOff>95250</xdr:colOff>
      <xdr:row>63</xdr:row>
      <xdr:rowOff>131318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1795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17653</xdr:rowOff>
    </xdr:from>
    <xdr:to>
      <xdr:col>77</xdr:col>
      <xdr:colOff>95250</xdr:colOff>
      <xdr:row>63</xdr:row>
      <xdr:rowOff>119253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104030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905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155321</xdr:rowOff>
    </xdr:from>
    <xdr:to>
      <xdr:col>73</xdr:col>
      <xdr:colOff>44450</xdr:colOff>
      <xdr:row>63</xdr:row>
      <xdr:rowOff>85471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70248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7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145669</xdr:rowOff>
    </xdr:from>
    <xdr:to>
      <xdr:col>68</xdr:col>
      <xdr:colOff>203200</xdr:colOff>
      <xdr:row>63</xdr:row>
      <xdr:rowOff>75819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60596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86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136017</xdr:rowOff>
    </xdr:from>
    <xdr:to>
      <xdr:col>64</xdr:col>
      <xdr:colOff>152400</xdr:colOff>
      <xdr:row>63</xdr:row>
      <xdr:rowOff>66167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50944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85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ポイント減少していますが、類似団体内平均値</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を上回っている状況です。実質公債費比率が高い要因として、下水道事業会計への繰出金のうち、公債費に充当された額が大きいことが挙げられます。改善にあたっては、料金改定など経営の健全化を進めてお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年度以降は減少に転じ、比率の改善に繋げています。また、今後も公債費に充当する公営企業への繰出金の抑制と建設事業債発行額を公債費償還元金の範囲内に抑えることで公債費の抑制を図ります。</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45</xdr:row>
      <xdr:rowOff>109474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6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121920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2745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43</xdr:row>
      <xdr:rowOff>37338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3228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37338</xdr:rowOff>
    </xdr:from>
    <xdr:to>
      <xdr:col>72</xdr:col>
      <xdr:colOff>203200</xdr:colOff>
      <xdr:row>43</xdr:row>
      <xdr:rowOff>162814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40968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162814</xdr:rowOff>
    </xdr:from>
    <xdr:to>
      <xdr:col>68</xdr:col>
      <xdr:colOff>152400</xdr:colOff>
      <xdr:row>44</xdr:row>
      <xdr:rowOff>107188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53516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157988</xdr:rowOff>
    </xdr:from>
    <xdr:to>
      <xdr:col>73</xdr:col>
      <xdr:colOff>44450</xdr:colOff>
      <xdr:row>43</xdr:row>
      <xdr:rowOff>88138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72915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112014</xdr:rowOff>
    </xdr:from>
    <xdr:to>
      <xdr:col>68</xdr:col>
      <xdr:colOff>203200</xdr:colOff>
      <xdr:row>44</xdr:row>
      <xdr:rowOff>42164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26941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56388</xdr:rowOff>
    </xdr:from>
    <xdr:to>
      <xdr:col>64</xdr:col>
      <xdr:colOff>152400</xdr:colOff>
      <xdr:row>44</xdr:row>
      <xdr:rowOff>157988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142765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ポイント増加しており、類似団体平均値の</a:t>
          </a:r>
          <a:r>
            <a:rPr kumimoji="1" lang="en-US" altLang="ja-JP" sz="1300">
              <a:latin typeface="ＭＳ Ｐゴシック" panose="020B0600070205080204" pitchFamily="50" charset="-128"/>
              <a:ea typeface="ＭＳ Ｐゴシック" panose="020B0600070205080204" pitchFamily="50" charset="-128"/>
            </a:rPr>
            <a:t>51.2</a:t>
          </a:r>
          <a:r>
            <a:rPr kumimoji="1" lang="ja-JP" altLang="en-US" sz="1300">
              <a:latin typeface="ＭＳ Ｐゴシック" panose="020B0600070205080204" pitchFamily="50" charset="-128"/>
              <a:ea typeface="ＭＳ Ｐゴシック" panose="020B0600070205080204" pitchFamily="50" charset="-128"/>
            </a:rPr>
            <a:t>％及び県内市町村平均値</a:t>
          </a:r>
          <a:r>
            <a:rPr kumimoji="1" lang="en-US" altLang="ja-JP" sz="1300">
              <a:latin typeface="ＭＳ Ｐゴシック" panose="020B0600070205080204" pitchFamily="50" charset="-128"/>
              <a:ea typeface="ＭＳ Ｐゴシック" panose="020B0600070205080204" pitchFamily="50" charset="-128"/>
            </a:rPr>
            <a:t>58.8</a:t>
          </a:r>
          <a:r>
            <a:rPr kumimoji="1" lang="ja-JP" altLang="en-US" sz="1300">
              <a:latin typeface="ＭＳ Ｐゴシック" panose="020B0600070205080204" pitchFamily="50" charset="-128"/>
              <a:ea typeface="ＭＳ Ｐゴシック" panose="020B0600070205080204" pitchFamily="50" charset="-128"/>
            </a:rPr>
            <a:t>％を上回っています。主な原因としては、環境センター建設事業の財源として、地方債の借入れと基金の取崩しを行ったことによるものです。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今後、熊本地震で被災した本庁舎の建替えなど大規模事業が予定されていることから、更に地方債発行額の抑制に努めながら、財政の健全化を図っていきます。</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11853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41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155380</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2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11853</xdr:rowOff>
    </xdr:from>
    <xdr:to>
      <xdr:col>81</xdr:col>
      <xdr:colOff>133350</xdr:colOff>
      <xdr:row>23</xdr:row>
      <xdr:rowOff>11853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5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95794</xdr:rowOff>
    </xdr:from>
    <xdr:to>
      <xdr:col>81</xdr:col>
      <xdr:colOff>44450</xdr:colOff>
      <xdr:row>19</xdr:row>
      <xdr:rowOff>47292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3181894"/>
          <a:ext cx="8382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124054</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69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107527</xdr:rowOff>
    </xdr:from>
    <xdr:to>
      <xdr:col>81</xdr:col>
      <xdr:colOff>95250</xdr:colOff>
      <xdr:row>17</xdr:row>
      <xdr:rowOff>37677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138551</xdr:rowOff>
    </xdr:from>
    <xdr:to>
      <xdr:col>77</xdr:col>
      <xdr:colOff>44450</xdr:colOff>
      <xdr:row>18</xdr:row>
      <xdr:rowOff>95794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3053201"/>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129359</xdr:rowOff>
    </xdr:from>
    <xdr:to>
      <xdr:col>77</xdr:col>
      <xdr:colOff>95250</xdr:colOff>
      <xdr:row>17</xdr:row>
      <xdr:rowOff>59509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69686</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64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138551</xdr:rowOff>
    </xdr:from>
    <xdr:to>
      <xdr:col>72</xdr:col>
      <xdr:colOff>203200</xdr:colOff>
      <xdr:row>18</xdr:row>
      <xdr:rowOff>130266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3053201"/>
          <a:ext cx="8890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91682</xdr:rowOff>
    </xdr:from>
    <xdr:to>
      <xdr:col>73</xdr:col>
      <xdr:colOff>44450</xdr:colOff>
      <xdr:row>16</xdr:row>
      <xdr:rowOff>21832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32009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130266</xdr:rowOff>
    </xdr:from>
    <xdr:to>
      <xdr:col>68</xdr:col>
      <xdr:colOff>152400</xdr:colOff>
      <xdr:row>18</xdr:row>
      <xdr:rowOff>160141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3216366"/>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167942</xdr:rowOff>
    </xdr:from>
    <xdr:to>
      <xdr:col>81</xdr:col>
      <xdr:colOff>95250</xdr:colOff>
      <xdr:row>19</xdr:row>
      <xdr:rowOff>98092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325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140019</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322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44994</xdr:rowOff>
    </xdr:from>
    <xdr:to>
      <xdr:col>77</xdr:col>
      <xdr:colOff>95250</xdr:colOff>
      <xdr:row>18</xdr:row>
      <xdr:rowOff>146594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31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131371</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21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87751</xdr:rowOff>
    </xdr:from>
    <xdr:to>
      <xdr:col>73</xdr:col>
      <xdr:colOff>44450</xdr:colOff>
      <xdr:row>18</xdr:row>
      <xdr:rowOff>17901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0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2678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08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79466</xdr:rowOff>
    </xdr:from>
    <xdr:to>
      <xdr:col>68</xdr:col>
      <xdr:colOff>203200</xdr:colOff>
      <xdr:row>19</xdr:row>
      <xdr:rowOff>9616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16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165843</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25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109341</xdr:rowOff>
    </xdr:from>
    <xdr:to>
      <xdr:col>64</xdr:col>
      <xdr:colOff>152400</xdr:colOff>
      <xdr:row>19</xdr:row>
      <xdr:rowOff>39491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1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24268</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2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129,029
126,910
681.36
70,621,432
66,051,695
1,695,821
33,206,970
64,893,956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類似団体平均値を</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％下回っていますが、前年度を</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％上回る結果となっています。その主な要因としては、平成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給与改定の影響により、給料月額及び勤勉手当などの費用が増えたことによるものです。ラスパイレス指数は類似団体平均値とほぼ均衡している傾向にあることから、今後は現在の給与水準を維持しながら、組織体制の見直しや事務事業の見直し等を積極的に進め、適正な定員管理の基に職員の新陳代謝を図り、人件費の抑制に努めてまい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154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29028</xdr:rowOff>
    </xdr:from>
    <xdr:to>
      <xdr:col>24</xdr:col>
      <xdr:colOff>25400</xdr:colOff>
      <xdr:row>36</xdr:row>
      <xdr:rowOff>110672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012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102507</xdr:rowOff>
    </xdr:from>
    <xdr:to>
      <xdr:col>19</xdr:col>
      <xdr:colOff>187325</xdr:colOff>
      <xdr:row>36</xdr:row>
      <xdr:rowOff>29028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1032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146249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102507</xdr:rowOff>
    </xdr:from>
    <xdr:to>
      <xdr:col>15</xdr:col>
      <xdr:colOff>98425</xdr:colOff>
      <xdr:row>35</xdr:row>
      <xdr:rowOff>102507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03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43543</xdr:rowOff>
    </xdr:from>
    <xdr:to>
      <xdr:col>15</xdr:col>
      <xdr:colOff>149225</xdr:colOff>
      <xdr:row>36</xdr:row>
      <xdr:rowOff>145143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129920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37193</xdr:rowOff>
    </xdr:from>
    <xdr:to>
      <xdr:col>11</xdr:col>
      <xdr:colOff>9525</xdr:colOff>
      <xdr:row>35</xdr:row>
      <xdr:rowOff>102507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0379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166007</xdr:rowOff>
    </xdr:from>
    <xdr:to>
      <xdr:col>11</xdr:col>
      <xdr:colOff>60325</xdr:colOff>
      <xdr:row>38</xdr:row>
      <xdr:rowOff>96157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80934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59872</xdr:rowOff>
    </xdr:from>
    <xdr:to>
      <xdr:col>24</xdr:col>
      <xdr:colOff>76200</xdr:colOff>
      <xdr:row>36</xdr:row>
      <xdr:rowOff>161472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31949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149678</xdr:rowOff>
    </xdr:from>
    <xdr:to>
      <xdr:col>20</xdr:col>
      <xdr:colOff>38100</xdr:colOff>
      <xdr:row>36</xdr:row>
      <xdr:rowOff>79828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90005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1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51707</xdr:rowOff>
    </xdr:from>
    <xdr:to>
      <xdr:col>15</xdr:col>
      <xdr:colOff>149225</xdr:colOff>
      <xdr:row>35</xdr:row>
      <xdr:rowOff>153307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163484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51707</xdr:rowOff>
    </xdr:from>
    <xdr:to>
      <xdr:col>11</xdr:col>
      <xdr:colOff>60325</xdr:colOff>
      <xdr:row>35</xdr:row>
      <xdr:rowOff>153307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163484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157843</xdr:rowOff>
    </xdr:from>
    <xdr:to>
      <xdr:col>6</xdr:col>
      <xdr:colOff>171450</xdr:colOff>
      <xdr:row>35</xdr:row>
      <xdr:rowOff>87993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98170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5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が類似団体と比較して低い主な要因は、予算編成の際に経常的経費の要求基準を定め、削減を図っていることによる効果であると思われます。今後も事業見直しによる経常的経費の削減に努め、公共施設等総合管理計画に基づき、公共施設の統廃合による維持管理経費の削減等を進め、経費の抑制を図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45357</xdr:rowOff>
    </xdr:from>
    <xdr:to>
      <xdr:col>82</xdr:col>
      <xdr:colOff>107950</xdr:colOff>
      <xdr:row>14</xdr:row>
      <xdr:rowOff>61686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4456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118836</xdr:rowOff>
    </xdr:from>
    <xdr:to>
      <xdr:col>78</xdr:col>
      <xdr:colOff>69850</xdr:colOff>
      <xdr:row>14</xdr:row>
      <xdr:rowOff>45357</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3476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7456</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118836</xdr:rowOff>
    </xdr:from>
    <xdr:to>
      <xdr:col>73</xdr:col>
      <xdr:colOff>180975</xdr:colOff>
      <xdr:row>13</xdr:row>
      <xdr:rowOff>135164</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3476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53521</xdr:rowOff>
    </xdr:from>
    <xdr:to>
      <xdr:col>69</xdr:col>
      <xdr:colOff>92075</xdr:colOff>
      <xdr:row>13</xdr:row>
      <xdr:rowOff>135164</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28237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10886</xdr:rowOff>
    </xdr:from>
    <xdr:to>
      <xdr:col>82</xdr:col>
      <xdr:colOff>158750</xdr:colOff>
      <xdr:row>14</xdr:row>
      <xdr:rowOff>112486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27413</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166007</xdr:rowOff>
    </xdr:from>
    <xdr:to>
      <xdr:col>78</xdr:col>
      <xdr:colOff>120650</xdr:colOff>
      <xdr:row>14</xdr:row>
      <xdr:rowOff>96157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106334</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16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68036</xdr:rowOff>
    </xdr:from>
    <xdr:to>
      <xdr:col>74</xdr:col>
      <xdr:colOff>31750</xdr:colOff>
      <xdr:row>13</xdr:row>
      <xdr:rowOff>169636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8363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2721</xdr:rowOff>
    </xdr:from>
    <xdr:to>
      <xdr:col>65</xdr:col>
      <xdr:colOff>53975</xdr:colOff>
      <xdr:row>13</xdr:row>
      <xdr:rowOff>104321</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114498</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00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ますが、扶助費が高い主な原因は、児童福祉費、障害福祉給付費、生活保護費に係る経費が大きくなっているためです。今後は、単独事業で実施している扶助費の調整及び見直しを図りながら経費の抑制に努め、福祉サービスの適正化を図ります。</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82528"/>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55</xdr:row>
      <xdr:rowOff>162378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581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8362</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26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151493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4723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119743</xdr:rowOff>
    </xdr:from>
    <xdr:to>
      <xdr:col>20</xdr:col>
      <xdr:colOff>38100</xdr:colOff>
      <xdr:row>55</xdr:row>
      <xdr:rowOff>49893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42635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450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72572</xdr:rowOff>
    </xdr:from>
    <xdr:to>
      <xdr:col>11</xdr:col>
      <xdr:colOff>9525</xdr:colOff>
      <xdr:row>55</xdr:row>
      <xdr:rowOff>20865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3308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83655</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5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78212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108149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36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ポイント増加しており、この主な要因は、後期高齢者広域連合負担金や介護保険特別会計繰出金が増加したことが挙げられます。これは高齢者の介護給付費や医療費の増加によるものです。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類似団体内平均や県平均と比較しても高い水準となっていることから、収納率向上や医療費適正化対策を推進し、健全な財政運営を図ります。</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62</xdr:row>
      <xdr:rowOff>78015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24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50092</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78015</xdr:rowOff>
    </xdr:from>
    <xdr:to>
      <xdr:col>82</xdr:col>
      <xdr:colOff>196850</xdr:colOff>
      <xdr:row>62</xdr:row>
      <xdr:rowOff>78015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58</xdr:row>
      <xdr:rowOff>94343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10005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84562</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685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68035</xdr:rowOff>
    </xdr:from>
    <xdr:to>
      <xdr:col>82</xdr:col>
      <xdr:colOff>158750</xdr:colOff>
      <xdr:row>57</xdr:row>
      <xdr:rowOff>169635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118835</xdr:rowOff>
    </xdr:from>
    <xdr:to>
      <xdr:col>78</xdr:col>
      <xdr:colOff>69850</xdr:colOff>
      <xdr:row>58</xdr:row>
      <xdr:rowOff>61685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8914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118835</xdr:rowOff>
    </xdr:from>
    <xdr:to>
      <xdr:col>73</xdr:col>
      <xdr:colOff>180975</xdr:colOff>
      <xdr:row>61</xdr:row>
      <xdr:rowOff>37193</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flipV="1">
          <a:off x="13893800" y="9891485"/>
          <a:ext cx="889000" cy="60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117022</xdr:rowOff>
    </xdr:from>
    <xdr:to>
      <xdr:col>74</xdr:col>
      <xdr:colOff>31750</xdr:colOff>
      <xdr:row>58</xdr:row>
      <xdr:rowOff>47172</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37193</xdr:rowOff>
    </xdr:from>
    <xdr:to>
      <xdr:col>69</xdr:col>
      <xdr:colOff>92075</xdr:colOff>
      <xdr:row>61</xdr:row>
      <xdr:rowOff>86178</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10495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27215</xdr:rowOff>
    </xdr:from>
    <xdr:to>
      <xdr:col>69</xdr:col>
      <xdr:colOff>142875</xdr:colOff>
      <xdr:row>58</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138992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15620</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xdr:rowOff>
    </xdr:from>
    <xdr:to>
      <xdr:col>78</xdr:col>
      <xdr:colOff>120650</xdr:colOff>
      <xdr:row>58</xdr:row>
      <xdr:rowOff>112485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68035</xdr:rowOff>
    </xdr:from>
    <xdr:to>
      <xdr:col>74</xdr:col>
      <xdr:colOff>31750</xdr:colOff>
      <xdr:row>57</xdr:row>
      <xdr:rowOff>169635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8362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157843</xdr:rowOff>
    </xdr:from>
    <xdr:to>
      <xdr:col>69</xdr:col>
      <xdr:colOff>142875</xdr:colOff>
      <xdr:row>61</xdr:row>
      <xdr:rowOff>87993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72770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35378</xdr:rowOff>
    </xdr:from>
    <xdr:to>
      <xdr:col>65</xdr:col>
      <xdr:colOff>53975</xdr:colOff>
      <xdr:row>61</xdr:row>
      <xdr:rowOff>136978</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121755</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補助費等は</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年度にかけて大幅増となり、</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年度も前年度と同水準となっています。この主な要因は、公共下水道事業が企業会計となったことにより、一般会計からの繰出金の性質が繰出金から補助費等へと変わったことによるものです。</a:t>
          </a:r>
        </a:p>
        <a:p>
          <a:r>
            <a:rPr kumimoji="1" lang="ja-JP" altLang="en-US" sz="1100">
              <a:latin typeface="ＭＳ Ｐゴシック" panose="020B0600070205080204" pitchFamily="50" charset="-128"/>
              <a:ea typeface="ＭＳ Ｐゴシック" panose="020B0600070205080204" pitchFamily="50" charset="-128"/>
            </a:rPr>
            <a:t>本市の場合、下水道事業は地理的条件等から普及率が低く、建設費の割合が大きいこと等から、他の団体と比較して下水道事業への繰出金が大きくなっています。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また今後、補助金の見直しを行い、必要性の検証を基に縮小や廃止を行う方針です。</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a:extLst>
            <a:ext uri="{FF2B5EF4-FFF2-40B4-BE49-F238E27FC236}">
              <a16:creationId xmlns:a16="http://schemas.microsoft.com/office/drawing/2014/main" id="{00000000-0008-0000-0400-00003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40</xdr:row>
      <xdr:rowOff>165100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6510000" y="5880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3" name="補助費等最小値テキスト">
          <a:extLst>
            <a:ext uri="{FF2B5EF4-FFF2-40B4-BE49-F238E27FC236}">
              <a16:creationId xmlns:a16="http://schemas.microsoft.com/office/drawing/2014/main" id="{00000000-0008-0000-0400-000039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5" name="補助費等最大値テキスト">
          <a:extLst>
            <a:ext uri="{FF2B5EF4-FFF2-40B4-BE49-F238E27FC236}">
              <a16:creationId xmlns:a16="http://schemas.microsoft.com/office/drawing/2014/main" id="{00000000-0008-0000-0400-00003B010000}"/>
            </a:ext>
          </a:extLst>
        </xdr:cNvPr>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73660</xdr:rowOff>
    </xdr:from>
    <xdr:to>
      <xdr:col>82</xdr:col>
      <xdr:colOff>107950</xdr:colOff>
      <xdr:row>38</xdr:row>
      <xdr:rowOff>73660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5671800" y="6588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8" name="補助費等平均値テキスト">
          <a:extLst>
            <a:ext uri="{FF2B5EF4-FFF2-40B4-BE49-F238E27FC236}">
              <a16:creationId xmlns:a16="http://schemas.microsoft.com/office/drawing/2014/main" id="{00000000-0008-0000-0400-00003E010000}"/>
            </a:ext>
          </a:extLst>
        </xdr:cNvPr>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73660</xdr:rowOff>
    </xdr:from>
    <xdr:to>
      <xdr:col>78</xdr:col>
      <xdr:colOff>69850</xdr:colOff>
      <xdr:row>38</xdr:row>
      <xdr:rowOff>81280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4782800" y="658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38</xdr:row>
      <xdr:rowOff>81280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893800" y="63449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16510</xdr:rowOff>
    </xdr:to>
    <xdr:cxnSp macro="">
      <xdr:nvCxnSpPr>
        <xdr:cNvPr id="326" name="直線コネクタ 325">
          <a:extLst>
            <a:ext uri="{FF2B5EF4-FFF2-40B4-BE49-F238E27FC236}">
              <a16:creationId xmlns:a16="http://schemas.microsoft.com/office/drawing/2014/main" id="{00000000-0008-0000-0400-000046010000}"/>
            </a:ext>
          </a:extLst>
        </xdr:cNvPr>
        <xdr:cNvCxnSpPr/>
      </xdr:nvCxnSpPr>
      <xdr:spPr>
        <a:xfrm flipV="1">
          <a:off x="13004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9" name="フローチャート: 判断 328">
          <a:extLst>
            <a:ext uri="{FF2B5EF4-FFF2-40B4-BE49-F238E27FC236}">
              <a16:creationId xmlns:a16="http://schemas.microsoft.com/office/drawing/2014/main" id="{00000000-0008-0000-0400-000049010000}"/>
            </a:ext>
          </a:extLst>
        </xdr:cNvPr>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22860</xdr:rowOff>
    </xdr:from>
    <xdr:to>
      <xdr:col>82</xdr:col>
      <xdr:colOff>158750</xdr:colOff>
      <xdr:row>38</xdr:row>
      <xdr:rowOff>124460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6459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166387</xdr:rowOff>
    </xdr:from>
    <xdr:ext cx="762000" cy="259045"/>
    <xdr:sp macro="" textlink="">
      <xdr:nvSpPr>
        <xdr:cNvPr id="337" name="補助費等該当値テキスト">
          <a:extLst>
            <a:ext uri="{FF2B5EF4-FFF2-40B4-BE49-F238E27FC236}">
              <a16:creationId xmlns:a16="http://schemas.microsoft.com/office/drawing/2014/main" id="{00000000-0008-0000-0400-000051010000}"/>
            </a:ext>
          </a:extLst>
        </xdr:cNvPr>
        <xdr:cNvSpPr txBox="1"/>
      </xdr:nvSpPr>
      <xdr:spPr>
        <a:xfrm>
          <a:off x="16598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22860</xdr:rowOff>
    </xdr:from>
    <xdr:to>
      <xdr:col>78</xdr:col>
      <xdr:colOff>120650</xdr:colOff>
      <xdr:row>38</xdr:row>
      <xdr:rowOff>124460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5621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109237</xdr:rowOff>
    </xdr:from>
    <xdr:ext cx="7366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5290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137160</xdr:rowOff>
    </xdr:from>
    <xdr:to>
      <xdr:col>65</xdr:col>
      <xdr:colOff>53975</xdr:colOff>
      <xdr:row>37</xdr:row>
      <xdr:rowOff>67310</xdr:rowOff>
    </xdr:to>
    <xdr:sp macro="" textlink="">
      <xdr:nvSpPr>
        <xdr:cNvPr id="344" name="楕円 343">
          <a:extLst>
            <a:ext uri="{FF2B5EF4-FFF2-40B4-BE49-F238E27FC236}">
              <a16:creationId xmlns:a16="http://schemas.microsoft.com/office/drawing/2014/main" id="{00000000-0008-0000-0400-000058010000}"/>
            </a:ext>
          </a:extLst>
        </xdr:cNvPr>
        <xdr:cNvSpPr/>
      </xdr:nvSpPr>
      <xdr:spPr>
        <a:xfrm>
          <a:off x="12954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52087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12623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事業債の償還元金を上回らないよう、事業債の発行を抑えてきたことで、元利償還金が減少し、公債費は前年度比で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今後、大規模事業に伴う地方債現在高の増加を見込んでおり、本市中期財政計画においては、</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年度をピークに公債費の増加が見込まれることから、地方債の新規発行額を抑制しながら、公債費の抑制を図ります。</a:t>
          </a:r>
        </a:p>
      </xdr:txBody>
    </xdr:sp>
    <xdr:clientData/>
  </xdr:twoCellAnchor>
  <xdr:oneCellAnchor>
    <xdr:from>
      <xdr:col>3</xdr:col>
      <xdr:colOff>123825</xdr:colOff>
      <xdr:row>69</xdr:row>
      <xdr:rowOff>107950</xdr:rowOff>
    </xdr:from>
    <xdr:ext cx="298543" cy="225703"/>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4" name="公債費グラフ枠">
          <a:extLst>
            <a:ext uri="{FF2B5EF4-FFF2-40B4-BE49-F238E27FC236}">
              <a16:creationId xmlns:a16="http://schemas.microsoft.com/office/drawing/2014/main" id="{00000000-0008-0000-0400-00007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26307</xdr:rowOff>
    </xdr:from>
    <xdr:to>
      <xdr:col>24</xdr:col>
      <xdr:colOff>25400</xdr:colOff>
      <xdr:row>82</xdr:row>
      <xdr:rowOff>29029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4826000" y="125421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1106</xdr:rowOff>
    </xdr:from>
    <xdr:ext cx="762000" cy="259045"/>
    <xdr:sp macro="" textlink="">
      <xdr:nvSpPr>
        <xdr:cNvPr id="376" name="公債費最小値テキスト">
          <a:extLst>
            <a:ext uri="{FF2B5EF4-FFF2-40B4-BE49-F238E27FC236}">
              <a16:creationId xmlns:a16="http://schemas.microsoft.com/office/drawing/2014/main" id="{00000000-0008-0000-0400-000078010000}"/>
            </a:ext>
          </a:extLst>
        </xdr:cNvPr>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29029</xdr:rowOff>
    </xdr:from>
    <xdr:to>
      <xdr:col>24</xdr:col>
      <xdr:colOff>114300</xdr:colOff>
      <xdr:row>82</xdr:row>
      <xdr:rowOff>29029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112684</xdr:rowOff>
    </xdr:from>
    <xdr:ext cx="762000" cy="259045"/>
    <xdr:sp macro="" textlink="">
      <xdr:nvSpPr>
        <xdr:cNvPr id="378" name="公債費最大値テキスト">
          <a:extLst>
            <a:ext uri="{FF2B5EF4-FFF2-40B4-BE49-F238E27FC236}">
              <a16:creationId xmlns:a16="http://schemas.microsoft.com/office/drawing/2014/main" id="{00000000-0008-0000-0400-00007A010000}"/>
            </a:ext>
          </a:extLst>
        </xdr:cNvPr>
        <xdr:cNvSpPr txBox="1"/>
      </xdr:nvSpPr>
      <xdr:spPr>
        <a:xfrm>
          <a:off x="4914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26307</xdr:rowOff>
    </xdr:from>
    <xdr:to>
      <xdr:col>24</xdr:col>
      <xdr:colOff>114300</xdr:colOff>
      <xdr:row>73</xdr:row>
      <xdr:rowOff>26307</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4737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156936</xdr:rowOff>
    </xdr:from>
    <xdr:to>
      <xdr:col>24</xdr:col>
      <xdr:colOff>25400</xdr:colOff>
      <xdr:row>78</xdr:row>
      <xdr:rowOff>72571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987800" y="133585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81" name="公債費平均値テキスト">
          <a:extLst>
            <a:ext uri="{FF2B5EF4-FFF2-40B4-BE49-F238E27FC236}">
              <a16:creationId xmlns:a16="http://schemas.microsoft.com/office/drawing/2014/main" id="{00000000-0008-0000-0400-00007D010000}"/>
            </a:ext>
          </a:extLst>
        </xdr:cNvPr>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72571</xdr:rowOff>
    </xdr:from>
    <xdr:to>
      <xdr:col>19</xdr:col>
      <xdr:colOff>187325</xdr:colOff>
      <xdr:row>78</xdr:row>
      <xdr:rowOff>72571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3098800" y="13445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72571</xdr:rowOff>
    </xdr:from>
    <xdr:to>
      <xdr:col>15</xdr:col>
      <xdr:colOff>98425</xdr:colOff>
      <xdr:row>79</xdr:row>
      <xdr:rowOff>20864</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2209800" y="134456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70757</xdr:rowOff>
    </xdr:from>
    <xdr:to>
      <xdr:col>15</xdr:col>
      <xdr:colOff>149225</xdr:colOff>
      <xdr:row>77</xdr:row>
      <xdr:rowOff>907</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3048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11084</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20864</xdr:rowOff>
    </xdr:from>
    <xdr:to>
      <xdr:col>11</xdr:col>
      <xdr:colOff>9525</xdr:colOff>
      <xdr:row>79</xdr:row>
      <xdr:rowOff>75293</xdr:rowOff>
    </xdr:to>
    <xdr:cxnSp macro="">
      <xdr:nvCxnSpPr>
        <xdr:cNvPr id="389" name="直線コネクタ 388">
          <a:extLst>
            <a:ext uri="{FF2B5EF4-FFF2-40B4-BE49-F238E27FC236}">
              <a16:creationId xmlns:a16="http://schemas.microsoft.com/office/drawing/2014/main" id="{00000000-0008-0000-0400-000085010000}"/>
            </a:ext>
          </a:extLst>
        </xdr:cNvPr>
        <xdr:cNvCxnSpPr/>
      </xdr:nvCxnSpPr>
      <xdr:spPr>
        <a:xfrm flipV="1">
          <a:off x="1320800" y="13565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90" name="フローチャート: 判断 389">
          <a:extLst>
            <a:ext uri="{FF2B5EF4-FFF2-40B4-BE49-F238E27FC236}">
              <a16:creationId xmlns:a16="http://schemas.microsoft.com/office/drawing/2014/main" id="{00000000-0008-0000-0400-000086010000}"/>
            </a:ext>
          </a:extLst>
        </xdr:cNvPr>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141713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92" name="フローチャート: 判断 391">
          <a:extLst>
            <a:ext uri="{FF2B5EF4-FFF2-40B4-BE49-F238E27FC236}">
              <a16:creationId xmlns:a16="http://schemas.microsoft.com/office/drawing/2014/main" id="{00000000-0008-0000-0400-000088010000}"/>
            </a:ext>
          </a:extLst>
        </xdr:cNvPr>
        <xdr:cNvSpPr/>
      </xdr:nvSpPr>
      <xdr:spPr>
        <a:xfrm>
          <a:off x="1270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2920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47752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78213</xdr:rowOff>
    </xdr:from>
    <xdr:ext cx="762000" cy="259045"/>
    <xdr:sp macro="" textlink="">
      <xdr:nvSpPr>
        <xdr:cNvPr id="400" name="公債費該当値テキスト">
          <a:extLst>
            <a:ext uri="{FF2B5EF4-FFF2-40B4-BE49-F238E27FC236}">
              <a16:creationId xmlns:a16="http://schemas.microsoft.com/office/drawing/2014/main" id="{00000000-0008-0000-0400-000090010000}"/>
            </a:ext>
          </a:extLst>
        </xdr:cNvPr>
        <xdr:cNvSpPr txBox="1"/>
      </xdr:nvSpPr>
      <xdr:spPr>
        <a:xfrm>
          <a:off x="4914900" y="1327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21771</xdr:rowOff>
    </xdr:from>
    <xdr:to>
      <xdr:col>20</xdr:col>
      <xdr:colOff>38100</xdr:colOff>
      <xdr:row>78</xdr:row>
      <xdr:rowOff>123371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3937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108148</xdr:rowOff>
    </xdr:from>
    <xdr:ext cx="7366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3606800" y="1348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21771</xdr:rowOff>
    </xdr:from>
    <xdr:to>
      <xdr:col>15</xdr:col>
      <xdr:colOff>149225</xdr:colOff>
      <xdr:row>78</xdr:row>
      <xdr:rowOff>123371</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3048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108148</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2717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141514</xdr:rowOff>
    </xdr:from>
    <xdr:to>
      <xdr:col>11</xdr:col>
      <xdr:colOff>60325</xdr:colOff>
      <xdr:row>79</xdr:row>
      <xdr:rowOff>71664</xdr:rowOff>
    </xdr:to>
    <xdr:sp macro="" textlink="">
      <xdr:nvSpPr>
        <xdr:cNvPr id="405" name="楕円 404">
          <a:extLst>
            <a:ext uri="{FF2B5EF4-FFF2-40B4-BE49-F238E27FC236}">
              <a16:creationId xmlns:a16="http://schemas.microsoft.com/office/drawing/2014/main" id="{00000000-0008-0000-0400-000095010000}"/>
            </a:ext>
          </a:extLst>
        </xdr:cNvPr>
        <xdr:cNvSpPr/>
      </xdr:nvSpPr>
      <xdr:spPr>
        <a:xfrm>
          <a:off x="2159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56441</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24493</xdr:rowOff>
    </xdr:from>
    <xdr:to>
      <xdr:col>6</xdr:col>
      <xdr:colOff>171450</xdr:colOff>
      <xdr:row>79</xdr:row>
      <xdr:rowOff>126093</xdr:rowOff>
    </xdr:to>
    <xdr:sp macro="" textlink="">
      <xdr:nvSpPr>
        <xdr:cNvPr id="407" name="楕円 406">
          <a:extLst>
            <a:ext uri="{FF2B5EF4-FFF2-40B4-BE49-F238E27FC236}">
              <a16:creationId xmlns:a16="http://schemas.microsoft.com/office/drawing/2014/main" id="{00000000-0008-0000-0400-000097010000}"/>
            </a:ext>
          </a:extLst>
        </xdr:cNvPr>
        <xdr:cNvSpPr/>
      </xdr:nvSpPr>
      <xdr:spPr>
        <a:xfrm>
          <a:off x="1270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110870</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939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おり、この主な要因として、職員数の増加や給与改定による人件費の増加が挙げられます。引き続き、組織体制の見直しや事務事業の見直し等を積極的に進め、質の高い行政サービスを維持しながら職員の適正配置に努め、人件費の抑制に努めてまいります。</a:t>
          </a:r>
        </a:p>
      </xdr:txBody>
    </xdr:sp>
    <xdr:clientData/>
  </xdr:twoCellAnchor>
  <xdr:oneCellAnchor>
    <xdr:from>
      <xdr:col>62</xdr:col>
      <xdr:colOff>6350</xdr:colOff>
      <xdr:row>69</xdr:row>
      <xdr:rowOff>107950</xdr:rowOff>
    </xdr:from>
    <xdr:ext cx="298543" cy="225703"/>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5" name="公債費以外グラフ枠">
          <a:extLst>
            <a:ext uri="{FF2B5EF4-FFF2-40B4-BE49-F238E27FC236}">
              <a16:creationId xmlns:a16="http://schemas.microsoft.com/office/drawing/2014/main" id="{00000000-0008-0000-0400-0000B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66040</xdr:rowOff>
    </xdr:from>
    <xdr:to>
      <xdr:col>82</xdr:col>
      <xdr:colOff>107950</xdr:colOff>
      <xdr:row>80</xdr:row>
      <xdr:rowOff>73661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6510000" y="12410440"/>
          <a:ext cx="0" cy="1379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7" name="公債費以外最小値テキスト">
          <a:extLst>
            <a:ext uri="{FF2B5EF4-FFF2-40B4-BE49-F238E27FC236}">
              <a16:creationId xmlns:a16="http://schemas.microsoft.com/office/drawing/2014/main" id="{00000000-0008-0000-0400-0000B5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152417</xdr:rowOff>
    </xdr:from>
    <xdr:ext cx="762000" cy="259045"/>
    <xdr:sp macro="" textlink="">
      <xdr:nvSpPr>
        <xdr:cNvPr id="439" name="公債費以外最大値テキスト">
          <a:extLst>
            <a:ext uri="{FF2B5EF4-FFF2-40B4-BE49-F238E27FC236}">
              <a16:creationId xmlns:a16="http://schemas.microsoft.com/office/drawing/2014/main" id="{00000000-0008-0000-0400-0000B7010000}"/>
            </a:ext>
          </a:extLst>
        </xdr:cNvPr>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66040</xdr:rowOff>
    </xdr:from>
    <xdr:to>
      <xdr:col>82</xdr:col>
      <xdr:colOff>196850</xdr:colOff>
      <xdr:row>72</xdr:row>
      <xdr:rowOff>66040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111760</xdr:rowOff>
    </xdr:from>
    <xdr:to>
      <xdr:col>82</xdr:col>
      <xdr:colOff>107950</xdr:colOff>
      <xdr:row>75</xdr:row>
      <xdr:rowOff>8890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5671800" y="12799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69867</xdr:rowOff>
    </xdr:from>
    <xdr:ext cx="762000" cy="259045"/>
    <xdr:sp macro="" textlink="">
      <xdr:nvSpPr>
        <xdr:cNvPr id="442" name="公債費以外平均値テキスト">
          <a:extLst>
            <a:ext uri="{FF2B5EF4-FFF2-40B4-BE49-F238E27FC236}">
              <a16:creationId xmlns:a16="http://schemas.microsoft.com/office/drawing/2014/main" id="{00000000-0008-0000-0400-0000BA010000}"/>
            </a:ext>
          </a:extLst>
        </xdr:cNvPr>
        <xdr:cNvSpPr txBox="1"/>
      </xdr:nvSpPr>
      <xdr:spPr>
        <a:xfrm>
          <a:off x="16598900" y="1258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64592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69850</xdr:rowOff>
    </xdr:from>
    <xdr:to>
      <xdr:col>78</xdr:col>
      <xdr:colOff>69850</xdr:colOff>
      <xdr:row>74</xdr:row>
      <xdr:rowOff>111760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4782800" y="125857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22860</xdr:rowOff>
    </xdr:from>
    <xdr:to>
      <xdr:col>78</xdr:col>
      <xdr:colOff>120650</xdr:colOff>
      <xdr:row>74</xdr:row>
      <xdr:rowOff>124460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5621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134637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69850</xdr:rowOff>
    </xdr:from>
    <xdr:to>
      <xdr:col>73</xdr:col>
      <xdr:colOff>180975</xdr:colOff>
      <xdr:row>73</xdr:row>
      <xdr:rowOff>92710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893800" y="12585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7620</xdr:rowOff>
    </xdr:from>
    <xdr:to>
      <xdr:col>74</xdr:col>
      <xdr:colOff>31750</xdr:colOff>
      <xdr:row>74</xdr:row>
      <xdr:rowOff>109220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4732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93997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149860</xdr:rowOff>
    </xdr:from>
    <xdr:to>
      <xdr:col>69</xdr:col>
      <xdr:colOff>92075</xdr:colOff>
      <xdr:row>73</xdr:row>
      <xdr:rowOff>92710</xdr:rowOff>
    </xdr:to>
    <xdr:cxnSp macro="">
      <xdr:nvCxnSpPr>
        <xdr:cNvPr id="450" name="直線コネクタ 449">
          <a:extLst>
            <a:ext uri="{FF2B5EF4-FFF2-40B4-BE49-F238E27FC236}">
              <a16:creationId xmlns:a16="http://schemas.microsoft.com/office/drawing/2014/main" id="{00000000-0008-0000-0400-0000C2010000}"/>
            </a:ext>
          </a:extLst>
        </xdr:cNvPr>
        <xdr:cNvCxnSpPr/>
      </xdr:nvCxnSpPr>
      <xdr:spPr>
        <a:xfrm>
          <a:off x="13004800" y="12494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91440</xdr:rowOff>
    </xdr:from>
    <xdr:to>
      <xdr:col>69</xdr:col>
      <xdr:colOff>142875</xdr:colOff>
      <xdr:row>75</xdr:row>
      <xdr:rowOff>21590</xdr:rowOff>
    </xdr:to>
    <xdr:sp macro="" textlink="">
      <xdr:nvSpPr>
        <xdr:cNvPr id="451" name="フローチャート: 判断 450">
          <a:extLst>
            <a:ext uri="{FF2B5EF4-FFF2-40B4-BE49-F238E27FC236}">
              <a16:creationId xmlns:a16="http://schemas.microsoft.com/office/drawing/2014/main" id="{00000000-0008-0000-0400-0000C3010000}"/>
            </a:ext>
          </a:extLst>
        </xdr:cNvPr>
        <xdr:cNvSpPr/>
      </xdr:nvSpPr>
      <xdr:spPr>
        <a:xfrm>
          <a:off x="13843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6367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140970</xdr:rowOff>
    </xdr:from>
    <xdr:to>
      <xdr:col>65</xdr:col>
      <xdr:colOff>53975</xdr:colOff>
      <xdr:row>74</xdr:row>
      <xdr:rowOff>71120</xdr:rowOff>
    </xdr:to>
    <xdr:sp macro="" textlink="">
      <xdr:nvSpPr>
        <xdr:cNvPr id="453" name="フローチャート: 判断 452">
          <a:extLst>
            <a:ext uri="{FF2B5EF4-FFF2-40B4-BE49-F238E27FC236}">
              <a16:creationId xmlns:a16="http://schemas.microsoft.com/office/drawing/2014/main" id="{00000000-0008-0000-0400-0000C5010000}"/>
            </a:ext>
          </a:extLst>
        </xdr:cNvPr>
        <xdr:cNvSpPr/>
      </xdr:nvSpPr>
      <xdr:spPr>
        <a:xfrm>
          <a:off x="12954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55897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4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6459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101617</xdr:rowOff>
    </xdr:from>
    <xdr:ext cx="762000" cy="259045"/>
    <xdr:sp macro="" textlink="">
      <xdr:nvSpPr>
        <xdr:cNvPr id="461" name="公債費以外該当値テキスト">
          <a:extLst>
            <a:ext uri="{FF2B5EF4-FFF2-40B4-BE49-F238E27FC236}">
              <a16:creationId xmlns:a16="http://schemas.microsoft.com/office/drawing/2014/main" id="{00000000-0008-0000-0400-0000CD010000}"/>
            </a:ext>
          </a:extLst>
        </xdr:cNvPr>
        <xdr:cNvSpPr txBox="1"/>
      </xdr:nvSpPr>
      <xdr:spPr>
        <a:xfrm>
          <a:off x="16598900" y="1278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60960</xdr:rowOff>
    </xdr:from>
    <xdr:to>
      <xdr:col>78</xdr:col>
      <xdr:colOff>120650</xdr:colOff>
      <xdr:row>74</xdr:row>
      <xdr:rowOff>162560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5621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147337</xdr:rowOff>
    </xdr:from>
    <xdr:ext cx="7366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5290800" y="12834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19050</xdr:rowOff>
    </xdr:from>
    <xdr:to>
      <xdr:col>74</xdr:col>
      <xdr:colOff>31750</xdr:colOff>
      <xdr:row>73</xdr:row>
      <xdr:rowOff>120650</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4732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130827</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4401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41910</xdr:rowOff>
    </xdr:from>
    <xdr:to>
      <xdr:col>69</xdr:col>
      <xdr:colOff>142875</xdr:colOff>
      <xdr:row>73</xdr:row>
      <xdr:rowOff>143510</xdr:rowOff>
    </xdr:to>
    <xdr:sp macro="" textlink="">
      <xdr:nvSpPr>
        <xdr:cNvPr id="466" name="楕円 465">
          <a:extLst>
            <a:ext uri="{FF2B5EF4-FFF2-40B4-BE49-F238E27FC236}">
              <a16:creationId xmlns:a16="http://schemas.microsoft.com/office/drawing/2014/main" id="{00000000-0008-0000-0400-0000D2010000}"/>
            </a:ext>
          </a:extLst>
        </xdr:cNvPr>
        <xdr:cNvSpPr/>
      </xdr:nvSpPr>
      <xdr:spPr>
        <a:xfrm>
          <a:off x="13843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153687</xdr:rowOff>
    </xdr:from>
    <xdr:ext cx="762000" cy="259045"/>
    <xdr:sp macro="" textlink="">
      <xdr:nvSpPr>
        <xdr:cNvPr id="467" name="テキスト ボックス 466">
          <a:extLst>
            <a:ext uri="{FF2B5EF4-FFF2-40B4-BE49-F238E27FC236}">
              <a16:creationId xmlns:a16="http://schemas.microsoft.com/office/drawing/2014/main" id="{00000000-0008-0000-0400-0000D3010000}"/>
            </a:ext>
          </a:extLst>
        </xdr:cNvPr>
        <xdr:cNvSpPr txBox="1"/>
      </xdr:nvSpPr>
      <xdr:spPr>
        <a:xfrm>
          <a:off x="13512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99060</xdr:rowOff>
    </xdr:from>
    <xdr:to>
      <xdr:col>65</xdr:col>
      <xdr:colOff>53975</xdr:colOff>
      <xdr:row>73</xdr:row>
      <xdr:rowOff>29210</xdr:rowOff>
    </xdr:to>
    <xdr:sp macro="" textlink="">
      <xdr:nvSpPr>
        <xdr:cNvPr id="468" name="楕円 467">
          <a:extLst>
            <a:ext uri="{FF2B5EF4-FFF2-40B4-BE49-F238E27FC236}">
              <a16:creationId xmlns:a16="http://schemas.microsoft.com/office/drawing/2014/main" id="{00000000-0008-0000-0400-0000D4010000}"/>
            </a:ext>
          </a:extLst>
        </xdr:cNvPr>
        <xdr:cNvSpPr/>
      </xdr:nvSpPr>
      <xdr:spPr>
        <a:xfrm>
          <a:off x="12954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39387</xdr:rowOff>
    </xdr:from>
    <xdr:ext cx="762000" cy="259045"/>
    <xdr:sp macro="" textlink="">
      <xdr:nvSpPr>
        <xdr:cNvPr id="469" name="テキスト ボックス 468">
          <a:extLst>
            <a:ext uri="{FF2B5EF4-FFF2-40B4-BE49-F238E27FC236}">
              <a16:creationId xmlns:a16="http://schemas.microsoft.com/office/drawing/2014/main" id="{00000000-0008-0000-0400-0000D5010000}"/>
            </a:ext>
          </a:extLst>
        </xdr:cNvPr>
        <xdr:cNvSpPr txBox="1"/>
      </xdr:nvSpPr>
      <xdr:spPr>
        <a:xfrm>
          <a:off x="12623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27243</xdr:rowOff>
    </xdr:from>
    <xdr:to>
      <xdr:col>29</xdr:col>
      <xdr:colOff>127000</xdr:colOff>
      <xdr:row>19</xdr:row>
      <xdr:rowOff>154182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32268"/>
          <a:ext cx="0" cy="1327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126259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154182</xdr:rowOff>
    </xdr:from>
    <xdr:to>
      <xdr:col>30</xdr:col>
      <xdr:colOff>25400</xdr:colOff>
      <xdr:row>19</xdr:row>
      <xdr:rowOff>154182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9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113620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27243</xdr:rowOff>
    </xdr:from>
    <xdr:to>
      <xdr:col>30</xdr:col>
      <xdr:colOff>25400</xdr:colOff>
      <xdr:row>12</xdr:row>
      <xdr:rowOff>27243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32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165644</xdr:rowOff>
    </xdr:from>
    <xdr:to>
      <xdr:col>29</xdr:col>
      <xdr:colOff>127000</xdr:colOff>
      <xdr:row>15</xdr:row>
      <xdr:rowOff>24141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613569"/>
          <a:ext cx="647700" cy="2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159616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7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16089</xdr:rowOff>
    </xdr:from>
    <xdr:to>
      <xdr:col>29</xdr:col>
      <xdr:colOff>177800</xdr:colOff>
      <xdr:row>16</xdr:row>
      <xdr:rowOff>117689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165644</xdr:rowOff>
    </xdr:from>
    <xdr:to>
      <xdr:col>26</xdr:col>
      <xdr:colOff>50800</xdr:colOff>
      <xdr:row>15</xdr:row>
      <xdr:rowOff>48405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13569"/>
          <a:ext cx="698500" cy="54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40517</xdr:rowOff>
    </xdr:from>
    <xdr:to>
      <xdr:col>26</xdr:col>
      <xdr:colOff>101600</xdr:colOff>
      <xdr:row>16</xdr:row>
      <xdr:rowOff>142117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126894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17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48405</xdr:rowOff>
    </xdr:from>
    <xdr:to>
      <xdr:col>22</xdr:col>
      <xdr:colOff>114300</xdr:colOff>
      <xdr:row>15</xdr:row>
      <xdr:rowOff>110584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67780"/>
          <a:ext cx="698500" cy="62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38492</xdr:rowOff>
    </xdr:from>
    <xdr:to>
      <xdr:col>22</xdr:col>
      <xdr:colOff>165100</xdr:colOff>
      <xdr:row>17</xdr:row>
      <xdr:rowOff>140092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124869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110584</xdr:rowOff>
    </xdr:from>
    <xdr:to>
      <xdr:col>18</xdr:col>
      <xdr:colOff>177800</xdr:colOff>
      <xdr:row>16</xdr:row>
      <xdr:rowOff>14050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29959"/>
          <a:ext cx="698500" cy="74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102369</xdr:rowOff>
    </xdr:from>
    <xdr:to>
      <xdr:col>19</xdr:col>
      <xdr:colOff>38100</xdr:colOff>
      <xdr:row>18</xdr:row>
      <xdr:rowOff>32519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17296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146228</xdr:rowOff>
    </xdr:from>
    <xdr:to>
      <xdr:col>15</xdr:col>
      <xdr:colOff>101600</xdr:colOff>
      <xdr:row>18</xdr:row>
      <xdr:rowOff>76378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61155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144791</xdr:rowOff>
    </xdr:from>
    <xdr:to>
      <xdr:col>29</xdr:col>
      <xdr:colOff>177800</xdr:colOff>
      <xdr:row>15</xdr:row>
      <xdr:rowOff>74941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92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161318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3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114844</xdr:rowOff>
    </xdr:from>
    <xdr:to>
      <xdr:col>26</xdr:col>
      <xdr:colOff>101600</xdr:colOff>
      <xdr:row>15</xdr:row>
      <xdr:rowOff>44994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62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55171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3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169055</xdr:rowOff>
    </xdr:from>
    <xdr:to>
      <xdr:col>22</xdr:col>
      <xdr:colOff>165100</xdr:colOff>
      <xdr:row>15</xdr:row>
      <xdr:rowOff>99205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16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109382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59784</xdr:rowOff>
    </xdr:from>
    <xdr:to>
      <xdr:col>19</xdr:col>
      <xdr:colOff>38100</xdr:colOff>
      <xdr:row>15</xdr:row>
      <xdr:rowOff>161384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79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4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134700</xdr:rowOff>
    </xdr:from>
    <xdr:to>
      <xdr:col>15</xdr:col>
      <xdr:colOff>101600</xdr:colOff>
      <xdr:row>16</xdr:row>
      <xdr:rowOff>64850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54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75027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2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99263</xdr:rowOff>
    </xdr:from>
    <xdr:to>
      <xdr:col>29</xdr:col>
      <xdr:colOff>127000</xdr:colOff>
      <xdr:row>38</xdr:row>
      <xdr:rowOff>100025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23813"/>
          <a:ext cx="0" cy="1543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72102</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3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100025</xdr:rowOff>
    </xdr:from>
    <xdr:to>
      <xdr:col>30</xdr:col>
      <xdr:colOff>25400</xdr:colOff>
      <xdr:row>38</xdr:row>
      <xdr:rowOff>100025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67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14190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99263</xdr:rowOff>
    </xdr:from>
    <xdr:to>
      <xdr:col>30</xdr:col>
      <xdr:colOff>25400</xdr:colOff>
      <xdr:row>33</xdr:row>
      <xdr:rowOff>99263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238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38646</xdr:rowOff>
    </xdr:from>
    <xdr:to>
      <xdr:col>29</xdr:col>
      <xdr:colOff>127000</xdr:colOff>
      <xdr:row>35</xdr:row>
      <xdr:rowOff>123190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648996"/>
          <a:ext cx="647700" cy="84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235958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46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263881</xdr:rowOff>
    </xdr:from>
    <xdr:to>
      <xdr:col>29</xdr:col>
      <xdr:colOff>177800</xdr:colOff>
      <xdr:row>36</xdr:row>
      <xdr:rowOff>22581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19520</xdr:rowOff>
    </xdr:from>
    <xdr:to>
      <xdr:col>26</xdr:col>
      <xdr:colOff>50800</xdr:colOff>
      <xdr:row>35</xdr:row>
      <xdr:rowOff>38646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629870"/>
          <a:ext cx="698500" cy="19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234696</xdr:rowOff>
    </xdr:from>
    <xdr:to>
      <xdr:col>26</xdr:col>
      <xdr:colOff>101600</xdr:colOff>
      <xdr:row>35</xdr:row>
      <xdr:rowOff>336296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321073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31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5766</xdr:rowOff>
    </xdr:from>
    <xdr:to>
      <xdr:col>22</xdr:col>
      <xdr:colOff>114300</xdr:colOff>
      <xdr:row>35</xdr:row>
      <xdr:rowOff>19520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616116"/>
          <a:ext cx="698500" cy="13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40539</xdr:rowOff>
    </xdr:from>
    <xdr:to>
      <xdr:col>22</xdr:col>
      <xdr:colOff>165100</xdr:colOff>
      <xdr:row>36</xdr:row>
      <xdr:rowOff>142139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126916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146012</xdr:rowOff>
    </xdr:from>
    <xdr:to>
      <xdr:col>18</xdr:col>
      <xdr:colOff>177800</xdr:colOff>
      <xdr:row>35</xdr:row>
      <xdr:rowOff>5766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413462"/>
          <a:ext cx="698500" cy="202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107214</xdr:rowOff>
    </xdr:from>
    <xdr:to>
      <xdr:col>19</xdr:col>
      <xdr:colOff>38100</xdr:colOff>
      <xdr:row>37</xdr:row>
      <xdr:rowOff>37364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22141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33604</xdr:rowOff>
    </xdr:from>
    <xdr:to>
      <xdr:col>15</xdr:col>
      <xdr:colOff>101600</xdr:colOff>
      <xdr:row>36</xdr:row>
      <xdr:rowOff>135204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119981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72390</xdr:rowOff>
    </xdr:from>
    <xdr:to>
      <xdr:col>29</xdr:col>
      <xdr:colOff>177800</xdr:colOff>
      <xdr:row>35</xdr:row>
      <xdr:rowOff>173990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682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260367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330746</xdr:rowOff>
    </xdr:from>
    <xdr:to>
      <xdr:col>26</xdr:col>
      <xdr:colOff>101600</xdr:colOff>
      <xdr:row>35</xdr:row>
      <xdr:rowOff>89446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59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99623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36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311620</xdr:rowOff>
    </xdr:from>
    <xdr:to>
      <xdr:col>22</xdr:col>
      <xdr:colOff>165100</xdr:colOff>
      <xdr:row>35</xdr:row>
      <xdr:rowOff>70320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579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80497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34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297866</xdr:rowOff>
    </xdr:from>
    <xdr:to>
      <xdr:col>19</xdr:col>
      <xdr:colOff>38100</xdr:colOff>
      <xdr:row>35</xdr:row>
      <xdr:rowOff>56566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565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66743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3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95212</xdr:rowOff>
    </xdr:from>
    <xdr:to>
      <xdr:col>15</xdr:col>
      <xdr:colOff>101600</xdr:colOff>
      <xdr:row>34</xdr:row>
      <xdr:rowOff>196812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362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206989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13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129,029
126,910
681.36
70,621,432
66,051,695
1,695,821
33,206,970
64,893,956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139308</xdr:rowOff>
    </xdr:from>
    <xdr:to>
      <xdr:col>24</xdr:col>
      <xdr:colOff>62865</xdr:colOff>
      <xdr:row>39</xdr:row>
      <xdr:rowOff>22754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11358"/>
          <a:ext cx="1270" cy="159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26581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22754</xdr:rowOff>
    </xdr:from>
    <xdr:to>
      <xdr:col>24</xdr:col>
      <xdr:colOff>152400</xdr:colOff>
      <xdr:row>39</xdr:row>
      <xdr:rowOff>22754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85985</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139308</xdr:rowOff>
    </xdr:from>
    <xdr:to>
      <xdr:col>24</xdr:col>
      <xdr:colOff>152400</xdr:colOff>
      <xdr:row>29</xdr:row>
      <xdr:rowOff>139308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1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14166</xdr:rowOff>
    </xdr:from>
    <xdr:to>
      <xdr:col>24</xdr:col>
      <xdr:colOff>63500</xdr:colOff>
      <xdr:row>35</xdr:row>
      <xdr:rowOff>24355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14916"/>
          <a:ext cx="8382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165658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15781</xdr:rowOff>
    </xdr:from>
    <xdr:to>
      <xdr:col>24</xdr:col>
      <xdr:colOff>114300</xdr:colOff>
      <xdr:row>35</xdr:row>
      <xdr:rowOff>117381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24355</xdr:rowOff>
    </xdr:from>
    <xdr:to>
      <xdr:col>19</xdr:col>
      <xdr:colOff>177800</xdr:colOff>
      <xdr:row>35</xdr:row>
      <xdr:rowOff>42349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25105"/>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13299</xdr:rowOff>
    </xdr:from>
    <xdr:to>
      <xdr:col>20</xdr:col>
      <xdr:colOff>38100</xdr:colOff>
      <xdr:row>35</xdr:row>
      <xdr:rowOff>114899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106026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42349</xdr:rowOff>
    </xdr:from>
    <xdr:to>
      <xdr:col>15</xdr:col>
      <xdr:colOff>50800</xdr:colOff>
      <xdr:row>35</xdr:row>
      <xdr:rowOff>147015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43099"/>
          <a:ext cx="889000" cy="10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99514</xdr:rowOff>
    </xdr:from>
    <xdr:to>
      <xdr:col>15</xdr:col>
      <xdr:colOff>101600</xdr:colOff>
      <xdr:row>36</xdr:row>
      <xdr:rowOff>29664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20791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147015</xdr:rowOff>
    </xdr:from>
    <xdr:to>
      <xdr:col>10</xdr:col>
      <xdr:colOff>114300</xdr:colOff>
      <xdr:row>35</xdr:row>
      <xdr:rowOff>152403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47765"/>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54199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134816</xdr:rowOff>
    </xdr:from>
    <xdr:to>
      <xdr:col>24</xdr:col>
      <xdr:colOff>114300</xdr:colOff>
      <xdr:row>35</xdr:row>
      <xdr:rowOff>64966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157693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1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145005</xdr:rowOff>
    </xdr:from>
    <xdr:to>
      <xdr:col>20</xdr:col>
      <xdr:colOff>38100</xdr:colOff>
      <xdr:row>35</xdr:row>
      <xdr:rowOff>75155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91682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4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162999</xdr:rowOff>
    </xdr:from>
    <xdr:to>
      <xdr:col>15</xdr:col>
      <xdr:colOff>101600</xdr:colOff>
      <xdr:row>35</xdr:row>
      <xdr:rowOff>93149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9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109676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96215</xdr:rowOff>
    </xdr:from>
    <xdr:to>
      <xdr:col>10</xdr:col>
      <xdr:colOff>165100</xdr:colOff>
      <xdr:row>36</xdr:row>
      <xdr:rowOff>26365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42892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101603</xdr:rowOff>
    </xdr:from>
    <xdr:to>
      <xdr:col>6</xdr:col>
      <xdr:colOff>38100</xdr:colOff>
      <xdr:row>36</xdr:row>
      <xdr:rowOff>31753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48280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133691</xdr:rowOff>
    </xdr:from>
    <xdr:to>
      <xdr:col>24</xdr:col>
      <xdr:colOff>62865</xdr:colOff>
      <xdr:row>59</xdr:row>
      <xdr:rowOff>37320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34741"/>
          <a:ext cx="1270" cy="161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41147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37320</xdr:rowOff>
    </xdr:from>
    <xdr:to>
      <xdr:col>24</xdr:col>
      <xdr:colOff>152400</xdr:colOff>
      <xdr:row>59</xdr:row>
      <xdr:rowOff>37320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5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80368</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133691</xdr:rowOff>
    </xdr:from>
    <xdr:to>
      <xdr:col>24</xdr:col>
      <xdr:colOff>152400</xdr:colOff>
      <xdr:row>49</xdr:row>
      <xdr:rowOff>133691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3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34152</xdr:rowOff>
    </xdr:from>
    <xdr:to>
      <xdr:col>24</xdr:col>
      <xdr:colOff>63500</xdr:colOff>
      <xdr:row>57</xdr:row>
      <xdr:rowOff>169385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06802"/>
          <a:ext cx="838200" cy="13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148876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125999</xdr:rowOff>
    </xdr:from>
    <xdr:to>
      <xdr:col>24</xdr:col>
      <xdr:colOff>114300</xdr:colOff>
      <xdr:row>56</xdr:row>
      <xdr:rowOff>56149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169385</xdr:rowOff>
    </xdr:from>
    <xdr:to>
      <xdr:col>19</xdr:col>
      <xdr:colOff>177800</xdr:colOff>
      <xdr:row>58</xdr:row>
      <xdr:rowOff>118604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42035"/>
          <a:ext cx="889000" cy="1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3339</xdr:rowOff>
    </xdr:from>
    <xdr:to>
      <xdr:col>20</xdr:col>
      <xdr:colOff>38100</xdr:colOff>
      <xdr:row>56</xdr:row>
      <xdr:rowOff>104939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121466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118604</xdr:rowOff>
    </xdr:from>
    <xdr:to>
      <xdr:col>15</xdr:col>
      <xdr:colOff>50800</xdr:colOff>
      <xdr:row>59</xdr:row>
      <xdr:rowOff>12664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62704"/>
          <a:ext cx="889000" cy="6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79723</xdr:rowOff>
    </xdr:from>
    <xdr:to>
      <xdr:col>15</xdr:col>
      <xdr:colOff>101600</xdr:colOff>
      <xdr:row>57</xdr:row>
      <xdr:rowOff>9873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26400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12664</xdr:rowOff>
    </xdr:from>
    <xdr:to>
      <xdr:col>10</xdr:col>
      <xdr:colOff>114300</xdr:colOff>
      <xdr:row>59</xdr:row>
      <xdr:rowOff>43786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128214"/>
          <a:ext cx="8890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3312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88220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154802</xdr:rowOff>
    </xdr:from>
    <xdr:to>
      <xdr:col>24</xdr:col>
      <xdr:colOff>114300</xdr:colOff>
      <xdr:row>57</xdr:row>
      <xdr:rowOff>84952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133229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118585</xdr:rowOff>
    </xdr:from>
    <xdr:to>
      <xdr:col>20</xdr:col>
      <xdr:colOff>38100</xdr:colOff>
      <xdr:row>58</xdr:row>
      <xdr:rowOff>48735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39862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67804</xdr:rowOff>
    </xdr:from>
    <xdr:to>
      <xdr:col>15</xdr:col>
      <xdr:colOff>101600</xdr:colOff>
      <xdr:row>58</xdr:row>
      <xdr:rowOff>169404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160531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10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133314</xdr:rowOff>
    </xdr:from>
    <xdr:to>
      <xdr:col>10</xdr:col>
      <xdr:colOff>165100</xdr:colOff>
      <xdr:row>59</xdr:row>
      <xdr:rowOff>63464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7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54591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7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164436</xdr:rowOff>
    </xdr:from>
    <xdr:to>
      <xdr:col>6</xdr:col>
      <xdr:colOff>38100</xdr:colOff>
      <xdr:row>59</xdr:row>
      <xdr:rowOff>94586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10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85713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2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108976</xdr:rowOff>
    </xdr:from>
    <xdr:to>
      <xdr:col>24</xdr:col>
      <xdr:colOff>62865</xdr:colOff>
      <xdr:row>78</xdr:row>
      <xdr:rowOff>93889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53376"/>
          <a:ext cx="1270" cy="10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97716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93889</xdr:rowOff>
    </xdr:from>
    <xdr:to>
      <xdr:col>24</xdr:col>
      <xdr:colOff>152400</xdr:colOff>
      <xdr:row>78</xdr:row>
      <xdr:rowOff>93889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66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55653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2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108976</xdr:rowOff>
    </xdr:from>
    <xdr:to>
      <xdr:col>24</xdr:col>
      <xdr:colOff>152400</xdr:colOff>
      <xdr:row>72</xdr:row>
      <xdr:rowOff>108976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140340</xdr:rowOff>
    </xdr:from>
    <xdr:to>
      <xdr:col>24</xdr:col>
      <xdr:colOff>63500</xdr:colOff>
      <xdr:row>77</xdr:row>
      <xdr:rowOff>144089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41990"/>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20521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50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169094</xdr:rowOff>
    </xdr:from>
    <xdr:to>
      <xdr:col>24</xdr:col>
      <xdr:colOff>114300</xdr:colOff>
      <xdr:row>77</xdr:row>
      <xdr:rowOff>99244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140340</xdr:rowOff>
    </xdr:from>
    <xdr:to>
      <xdr:col>19</xdr:col>
      <xdr:colOff>177800</xdr:colOff>
      <xdr:row>77</xdr:row>
      <xdr:rowOff>154194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41990"/>
          <a:ext cx="889000" cy="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27818</xdr:rowOff>
    </xdr:from>
    <xdr:to>
      <xdr:col>20</xdr:col>
      <xdr:colOff>38100</xdr:colOff>
      <xdr:row>77</xdr:row>
      <xdr:rowOff>129418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2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145945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154194</xdr:rowOff>
    </xdr:from>
    <xdr:to>
      <xdr:col>15</xdr:col>
      <xdr:colOff>50800</xdr:colOff>
      <xdr:row>77</xdr:row>
      <xdr:rowOff>154651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5584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74589</xdr:rowOff>
    </xdr:from>
    <xdr:to>
      <xdr:col>15</xdr:col>
      <xdr:colOff>101600</xdr:colOff>
      <xdr:row>78</xdr:row>
      <xdr:rowOff>4739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21266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154651</xdr:rowOff>
    </xdr:from>
    <xdr:to>
      <xdr:col>10</xdr:col>
      <xdr:colOff>114300</xdr:colOff>
      <xdr:row>77</xdr:row>
      <xdr:rowOff>155977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56301"/>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78842</xdr:rowOff>
    </xdr:from>
    <xdr:to>
      <xdr:col>10</xdr:col>
      <xdr:colOff>165100</xdr:colOff>
      <xdr:row>78</xdr:row>
      <xdr:rowOff>8992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5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89083</xdr:rowOff>
    </xdr:from>
    <xdr:to>
      <xdr:col>6</xdr:col>
      <xdr:colOff>38100</xdr:colOff>
      <xdr:row>78</xdr:row>
      <xdr:rowOff>19233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35760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6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93289</xdr:rowOff>
    </xdr:from>
    <xdr:to>
      <xdr:col>24</xdr:col>
      <xdr:colOff>114300</xdr:colOff>
      <xdr:row>78</xdr:row>
      <xdr:rowOff>23439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9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8216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0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89540</xdr:rowOff>
    </xdr:from>
    <xdr:to>
      <xdr:col>20</xdr:col>
      <xdr:colOff>38100</xdr:colOff>
      <xdr:row>78</xdr:row>
      <xdr:rowOff>19690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10817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8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103394</xdr:rowOff>
    </xdr:from>
    <xdr:to>
      <xdr:col>15</xdr:col>
      <xdr:colOff>101600</xdr:colOff>
      <xdr:row>78</xdr:row>
      <xdr:rowOff>33544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0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24671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9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103851</xdr:rowOff>
    </xdr:from>
    <xdr:to>
      <xdr:col>10</xdr:col>
      <xdr:colOff>165100</xdr:colOff>
      <xdr:row>78</xdr:row>
      <xdr:rowOff>34001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0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25128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105177</xdr:rowOff>
    </xdr:from>
    <xdr:to>
      <xdr:col>6</xdr:col>
      <xdr:colOff>38100</xdr:colOff>
      <xdr:row>78</xdr:row>
      <xdr:rowOff>35327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0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26454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9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37770</xdr:rowOff>
    </xdr:from>
    <xdr:to>
      <xdr:col>24</xdr:col>
      <xdr:colOff>62865</xdr:colOff>
      <xdr:row>97</xdr:row>
      <xdr:rowOff>113691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68270"/>
          <a:ext cx="1270" cy="12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117518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113691</xdr:rowOff>
    </xdr:from>
    <xdr:to>
      <xdr:col>24</xdr:col>
      <xdr:colOff>152400</xdr:colOff>
      <xdr:row>97</xdr:row>
      <xdr:rowOff>113691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155897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37770</xdr:rowOff>
    </xdr:from>
    <xdr:to>
      <xdr:col>24</xdr:col>
      <xdr:colOff>152400</xdr:colOff>
      <xdr:row>90</xdr:row>
      <xdr:rowOff>37770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109931</xdr:rowOff>
    </xdr:from>
    <xdr:to>
      <xdr:col>24</xdr:col>
      <xdr:colOff>63500</xdr:colOff>
      <xdr:row>94</xdr:row>
      <xdr:rowOff>137744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26231"/>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27475</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15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49048</xdr:rowOff>
    </xdr:from>
    <xdr:to>
      <xdr:col>24</xdr:col>
      <xdr:colOff>114300</xdr:colOff>
      <xdr:row>95</xdr:row>
      <xdr:rowOff>150648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137744</xdr:rowOff>
    </xdr:from>
    <xdr:to>
      <xdr:col>19</xdr:col>
      <xdr:colOff>177800</xdr:colOff>
      <xdr:row>95</xdr:row>
      <xdr:rowOff>52705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254044"/>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78067</xdr:rowOff>
    </xdr:from>
    <xdr:to>
      <xdr:col>20</xdr:col>
      <xdr:colOff>38100</xdr:colOff>
      <xdr:row>96</xdr:row>
      <xdr:rowOff>8217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170794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45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52705</xdr:rowOff>
    </xdr:from>
    <xdr:to>
      <xdr:col>15</xdr:col>
      <xdr:colOff>50800</xdr:colOff>
      <xdr:row>95</xdr:row>
      <xdr:rowOff>137389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40455"/>
          <a:ext cx="889000" cy="8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57039</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137389</xdr:rowOff>
    </xdr:from>
    <xdr:to>
      <xdr:col>10</xdr:col>
      <xdr:colOff>114300</xdr:colOff>
      <xdr:row>96</xdr:row>
      <xdr:rowOff>76530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25139"/>
          <a:ext cx="889000" cy="1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59131</xdr:rowOff>
    </xdr:from>
    <xdr:to>
      <xdr:col>24</xdr:col>
      <xdr:colOff>114300</xdr:colOff>
      <xdr:row>94</xdr:row>
      <xdr:rowOff>160731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7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82008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26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86944</xdr:rowOff>
    </xdr:from>
    <xdr:to>
      <xdr:col>20</xdr:col>
      <xdr:colOff>38100</xdr:colOff>
      <xdr:row>95</xdr:row>
      <xdr:rowOff>17094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33621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97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1905</xdr:rowOff>
    </xdr:from>
    <xdr:to>
      <xdr:col>15</xdr:col>
      <xdr:colOff>101600</xdr:colOff>
      <xdr:row>95</xdr:row>
      <xdr:rowOff>103505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120032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06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86589</xdr:rowOff>
    </xdr:from>
    <xdr:to>
      <xdr:col>10</xdr:col>
      <xdr:colOff>165100</xdr:colOff>
      <xdr:row>96</xdr:row>
      <xdr:rowOff>16739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7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33266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14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25730</xdr:rowOff>
    </xdr:from>
    <xdr:to>
      <xdr:col>6</xdr:col>
      <xdr:colOff>38100</xdr:colOff>
      <xdr:row>96</xdr:row>
      <xdr:rowOff>127330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143857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14522</xdr:rowOff>
    </xdr:from>
    <xdr:to>
      <xdr:col>54</xdr:col>
      <xdr:colOff>189865</xdr:colOff>
      <xdr:row>39</xdr:row>
      <xdr:rowOff>127279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158022"/>
          <a:ext cx="1270" cy="165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131106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127279</xdr:rowOff>
    </xdr:from>
    <xdr:to>
      <xdr:col>55</xdr:col>
      <xdr:colOff>88900</xdr:colOff>
      <xdr:row>39</xdr:row>
      <xdr:rowOff>127279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132649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93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14522</xdr:rowOff>
    </xdr:from>
    <xdr:to>
      <xdr:col>55</xdr:col>
      <xdr:colOff>88900</xdr:colOff>
      <xdr:row>30</xdr:row>
      <xdr:rowOff>14522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15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120898</xdr:rowOff>
    </xdr:from>
    <xdr:to>
      <xdr:col>55</xdr:col>
      <xdr:colOff>0</xdr:colOff>
      <xdr:row>35</xdr:row>
      <xdr:rowOff>140005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121648"/>
          <a:ext cx="8382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133373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34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154946</xdr:rowOff>
    </xdr:from>
    <xdr:to>
      <xdr:col>55</xdr:col>
      <xdr:colOff>50800</xdr:colOff>
      <xdr:row>36</xdr:row>
      <xdr:rowOff>85096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578</xdr:rowOff>
    </xdr:from>
    <xdr:to>
      <xdr:col>50</xdr:col>
      <xdr:colOff>114300</xdr:colOff>
      <xdr:row>35</xdr:row>
      <xdr:rowOff>140005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829878"/>
          <a:ext cx="889000" cy="3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49257</xdr:rowOff>
    </xdr:from>
    <xdr:to>
      <xdr:col>50</xdr:col>
      <xdr:colOff>165100</xdr:colOff>
      <xdr:row>36</xdr:row>
      <xdr:rowOff>150857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141984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3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578</xdr:rowOff>
    </xdr:from>
    <xdr:to>
      <xdr:col>45</xdr:col>
      <xdr:colOff>177800</xdr:colOff>
      <xdr:row>37</xdr:row>
      <xdr:rowOff>24752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829878"/>
          <a:ext cx="889000" cy="53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103987</xdr:rowOff>
    </xdr:from>
    <xdr:to>
      <xdr:col>46</xdr:col>
      <xdr:colOff>38100</xdr:colOff>
      <xdr:row>37</xdr:row>
      <xdr:rowOff>34137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25264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24752</xdr:rowOff>
    </xdr:from>
    <xdr:to>
      <xdr:col>41</xdr:col>
      <xdr:colOff>50800</xdr:colOff>
      <xdr:row>37</xdr:row>
      <xdr:rowOff>39135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368402"/>
          <a:ext cx="8890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106235</xdr:rowOff>
    </xdr:from>
    <xdr:to>
      <xdr:col>41</xdr:col>
      <xdr:colOff>101600</xdr:colOff>
      <xdr:row>38</xdr:row>
      <xdr:rowOff>36385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27512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104216</xdr:rowOff>
    </xdr:from>
    <xdr:to>
      <xdr:col>36</xdr:col>
      <xdr:colOff>165100</xdr:colOff>
      <xdr:row>38</xdr:row>
      <xdr:rowOff>34366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25493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5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70098</xdr:rowOff>
    </xdr:from>
    <xdr:to>
      <xdr:col>55</xdr:col>
      <xdr:colOff>50800</xdr:colOff>
      <xdr:row>36</xdr:row>
      <xdr:rowOff>248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07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92975</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92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89205</xdr:rowOff>
    </xdr:from>
    <xdr:to>
      <xdr:col>50</xdr:col>
      <xdr:colOff>165100</xdr:colOff>
      <xdr:row>36</xdr:row>
      <xdr:rowOff>19355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0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35882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586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121228</xdr:rowOff>
    </xdr:from>
    <xdr:to>
      <xdr:col>46</xdr:col>
      <xdr:colOff>38100</xdr:colOff>
      <xdr:row>34</xdr:row>
      <xdr:rowOff>51378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67905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555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145402</xdr:rowOff>
    </xdr:from>
    <xdr:to>
      <xdr:col>41</xdr:col>
      <xdr:colOff>101600</xdr:colOff>
      <xdr:row>37</xdr:row>
      <xdr:rowOff>75552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92079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0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159785</xdr:rowOff>
    </xdr:from>
    <xdr:to>
      <xdr:col>36</xdr:col>
      <xdr:colOff>165100</xdr:colOff>
      <xdr:row>37</xdr:row>
      <xdr:rowOff>89935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106462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10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67678</xdr:rowOff>
    </xdr:from>
    <xdr:to>
      <xdr:col>54</xdr:col>
      <xdr:colOff>189865</xdr:colOff>
      <xdr:row>57</xdr:row>
      <xdr:rowOff>139382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40178"/>
          <a:ext cx="1270" cy="1271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143209</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9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139382</xdr:rowOff>
    </xdr:from>
    <xdr:to>
      <xdr:col>55</xdr:col>
      <xdr:colOff>88900</xdr:colOff>
      <xdr:row>57</xdr:row>
      <xdr:rowOff>139382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9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67678</xdr:rowOff>
    </xdr:from>
    <xdr:to>
      <xdr:col>55</xdr:col>
      <xdr:colOff>88900</xdr:colOff>
      <xdr:row>50</xdr:row>
      <xdr:rowOff>67678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4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157544</xdr:rowOff>
    </xdr:from>
    <xdr:to>
      <xdr:col>55</xdr:col>
      <xdr:colOff>0</xdr:colOff>
      <xdr:row>53</xdr:row>
      <xdr:rowOff>117907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8730044"/>
          <a:ext cx="838200" cy="47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128858</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21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150431</xdr:rowOff>
    </xdr:from>
    <xdr:to>
      <xdr:col>55</xdr:col>
      <xdr:colOff>50800</xdr:colOff>
      <xdr:row>54</xdr:row>
      <xdr:rowOff>80581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117907</xdr:rowOff>
    </xdr:from>
    <xdr:to>
      <xdr:col>50</xdr:col>
      <xdr:colOff>114300</xdr:colOff>
      <xdr:row>54</xdr:row>
      <xdr:rowOff>104407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204757"/>
          <a:ext cx="889000" cy="1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13436</xdr:rowOff>
    </xdr:from>
    <xdr:to>
      <xdr:col>50</xdr:col>
      <xdr:colOff>165100</xdr:colOff>
      <xdr:row>54</xdr:row>
      <xdr:rowOff>115036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106163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118046</xdr:rowOff>
    </xdr:from>
    <xdr:to>
      <xdr:col>45</xdr:col>
      <xdr:colOff>177800</xdr:colOff>
      <xdr:row>54</xdr:row>
      <xdr:rowOff>104407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204896"/>
          <a:ext cx="889000" cy="15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113652</xdr:rowOff>
    </xdr:from>
    <xdr:to>
      <xdr:col>46</xdr:col>
      <xdr:colOff>38100</xdr:colOff>
      <xdr:row>55</xdr:row>
      <xdr:rowOff>43802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34929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107696</xdr:rowOff>
    </xdr:from>
    <xdr:to>
      <xdr:col>41</xdr:col>
      <xdr:colOff>50800</xdr:colOff>
      <xdr:row>53</xdr:row>
      <xdr:rowOff>118046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194546"/>
          <a:ext cx="889000" cy="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170117</xdr:rowOff>
    </xdr:from>
    <xdr:to>
      <xdr:col>41</xdr:col>
      <xdr:colOff>101600</xdr:colOff>
      <xdr:row>55</xdr:row>
      <xdr:rowOff>100267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91394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33782</xdr:rowOff>
    </xdr:from>
    <xdr:to>
      <xdr:col>36</xdr:col>
      <xdr:colOff>165100</xdr:colOff>
      <xdr:row>55</xdr:row>
      <xdr:rowOff>135382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126509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106744</xdr:rowOff>
    </xdr:from>
    <xdr:to>
      <xdr:col>55</xdr:col>
      <xdr:colOff>50800</xdr:colOff>
      <xdr:row>51</xdr:row>
      <xdr:rowOff>36894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867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21671</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59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67107</xdr:rowOff>
    </xdr:from>
    <xdr:to>
      <xdr:col>50</xdr:col>
      <xdr:colOff>165100</xdr:colOff>
      <xdr:row>53</xdr:row>
      <xdr:rowOff>168707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1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13784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892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53607</xdr:rowOff>
    </xdr:from>
    <xdr:to>
      <xdr:col>46</xdr:col>
      <xdr:colOff>38100</xdr:colOff>
      <xdr:row>54</xdr:row>
      <xdr:rowOff>155207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31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284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0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67246</xdr:rowOff>
    </xdr:from>
    <xdr:to>
      <xdr:col>41</xdr:col>
      <xdr:colOff>101600</xdr:colOff>
      <xdr:row>53</xdr:row>
      <xdr:rowOff>168846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1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13923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892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56896</xdr:rowOff>
    </xdr:from>
    <xdr:to>
      <xdr:col>36</xdr:col>
      <xdr:colOff>165100</xdr:colOff>
      <xdr:row>53</xdr:row>
      <xdr:rowOff>158496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14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3573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891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11226</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84176"/>
          <a:ext cx="1270" cy="132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129353</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9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11226</xdr:rowOff>
    </xdr:from>
    <xdr:to>
      <xdr:col>55</xdr:col>
      <xdr:colOff>88900</xdr:colOff>
      <xdr:row>71</xdr:row>
      <xdr:rowOff>11226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8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11226</xdr:rowOff>
    </xdr:from>
    <xdr:to>
      <xdr:col>55</xdr:col>
      <xdr:colOff>0</xdr:colOff>
      <xdr:row>74</xdr:row>
      <xdr:rowOff>70091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2184176"/>
          <a:ext cx="838200" cy="57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63053</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93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84626</xdr:rowOff>
    </xdr:from>
    <xdr:to>
      <xdr:col>55</xdr:col>
      <xdr:colOff>50800</xdr:colOff>
      <xdr:row>77</xdr:row>
      <xdr:rowOff>14776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70091</xdr:rowOff>
    </xdr:from>
    <xdr:to>
      <xdr:col>50</xdr:col>
      <xdr:colOff>114300</xdr:colOff>
      <xdr:row>74</xdr:row>
      <xdr:rowOff>149255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757391"/>
          <a:ext cx="8890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33784</xdr:rowOff>
    </xdr:from>
    <xdr:to>
      <xdr:col>50</xdr:col>
      <xdr:colOff>165100</xdr:colOff>
      <xdr:row>76</xdr:row>
      <xdr:rowOff>135384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126511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149255</xdr:rowOff>
    </xdr:from>
    <xdr:to>
      <xdr:col>45</xdr:col>
      <xdr:colOff>177800</xdr:colOff>
      <xdr:row>76</xdr:row>
      <xdr:rowOff>80104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836555"/>
          <a:ext cx="889000" cy="27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89815</xdr:rowOff>
    </xdr:from>
    <xdr:to>
      <xdr:col>46</xdr:col>
      <xdr:colOff>38100</xdr:colOff>
      <xdr:row>76</xdr:row>
      <xdr:rowOff>19965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11092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117246</xdr:rowOff>
    </xdr:from>
    <xdr:to>
      <xdr:col>41</xdr:col>
      <xdr:colOff>101600</xdr:colOff>
      <xdr:row>76</xdr:row>
      <xdr:rowOff>47396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63923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131876</xdr:rowOff>
    </xdr:from>
    <xdr:to>
      <xdr:col>55</xdr:col>
      <xdr:colOff>50800</xdr:colOff>
      <xdr:row>71</xdr:row>
      <xdr:rowOff>62026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213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84903</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08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19291</xdr:rowOff>
    </xdr:from>
    <xdr:to>
      <xdr:col>50</xdr:col>
      <xdr:colOff>165100</xdr:colOff>
      <xdr:row>74</xdr:row>
      <xdr:rowOff>120891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27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137418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4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98455</xdr:rowOff>
    </xdr:from>
    <xdr:to>
      <xdr:col>46</xdr:col>
      <xdr:colOff>38100</xdr:colOff>
      <xdr:row>75</xdr:row>
      <xdr:rowOff>28605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7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45132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5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29304</xdr:rowOff>
    </xdr:from>
    <xdr:to>
      <xdr:col>41</xdr:col>
      <xdr:colOff>101600</xdr:colOff>
      <xdr:row>76</xdr:row>
      <xdr:rowOff>130904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05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122031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15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14737</xdr:rowOff>
    </xdr:from>
    <xdr:to>
      <xdr:col>54</xdr:col>
      <xdr:colOff>189865</xdr:colOff>
      <xdr:row>98</xdr:row>
      <xdr:rowOff>105034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16687"/>
          <a:ext cx="1270" cy="129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108861</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105034</xdr:rowOff>
    </xdr:from>
    <xdr:to>
      <xdr:col>55</xdr:col>
      <xdr:colOff>88900</xdr:colOff>
      <xdr:row>98</xdr:row>
      <xdr:rowOff>105034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0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132864</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14737</xdr:rowOff>
    </xdr:from>
    <xdr:to>
      <xdr:col>55</xdr:col>
      <xdr:colOff>88900</xdr:colOff>
      <xdr:row>91</xdr:row>
      <xdr:rowOff>14737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1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19506</xdr:rowOff>
    </xdr:from>
    <xdr:to>
      <xdr:col>55</xdr:col>
      <xdr:colOff>0</xdr:colOff>
      <xdr:row>97</xdr:row>
      <xdr:rowOff>2491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478706"/>
          <a:ext cx="838200" cy="15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123660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11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145233</xdr:rowOff>
    </xdr:from>
    <xdr:to>
      <xdr:col>55</xdr:col>
      <xdr:colOff>50800</xdr:colOff>
      <xdr:row>96</xdr:row>
      <xdr:rowOff>75383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2491</xdr:rowOff>
    </xdr:from>
    <xdr:to>
      <xdr:col>50</xdr:col>
      <xdr:colOff>114300</xdr:colOff>
      <xdr:row>97</xdr:row>
      <xdr:rowOff>98927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633141"/>
          <a:ext cx="889000" cy="9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55541</xdr:rowOff>
    </xdr:from>
    <xdr:to>
      <xdr:col>50</xdr:col>
      <xdr:colOff>165100</xdr:colOff>
      <xdr:row>96</xdr:row>
      <xdr:rowOff>157141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2218</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90894</xdr:rowOff>
    </xdr:from>
    <xdr:to>
      <xdr:col>45</xdr:col>
      <xdr:colOff>177800</xdr:colOff>
      <xdr:row>97</xdr:row>
      <xdr:rowOff>98927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550094"/>
          <a:ext cx="889000" cy="17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24386</xdr:rowOff>
    </xdr:from>
    <xdr:to>
      <xdr:col>46</xdr:col>
      <xdr:colOff>38100</xdr:colOff>
      <xdr:row>97</xdr:row>
      <xdr:rowOff>125986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142513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140156</xdr:rowOff>
    </xdr:from>
    <xdr:to>
      <xdr:col>55</xdr:col>
      <xdr:colOff>50800</xdr:colOff>
      <xdr:row>96</xdr:row>
      <xdr:rowOff>70306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42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163033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27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123141</xdr:rowOff>
    </xdr:from>
    <xdr:to>
      <xdr:col>50</xdr:col>
      <xdr:colOff>165100</xdr:colOff>
      <xdr:row>97</xdr:row>
      <xdr:rowOff>53291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8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44418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67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48127</xdr:rowOff>
    </xdr:from>
    <xdr:to>
      <xdr:col>46</xdr:col>
      <xdr:colOff>38100</xdr:colOff>
      <xdr:row>97</xdr:row>
      <xdr:rowOff>149727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140854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7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40094</xdr:rowOff>
    </xdr:from>
    <xdr:to>
      <xdr:col>41</xdr:col>
      <xdr:colOff>101600</xdr:colOff>
      <xdr:row>96</xdr:row>
      <xdr:rowOff>141694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4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158221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27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93888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37388"/>
          <a:ext cx="1269" cy="141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40565</xdr:rowOff>
    </xdr:from>
    <xdr:ext cx="534377"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93888</xdr:rowOff>
    </xdr:from>
    <xdr:to>
      <xdr:col>86</xdr:col>
      <xdr:colOff>25400</xdr:colOff>
      <xdr:row>30</xdr:row>
      <xdr:rowOff>93888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121778</xdr:rowOff>
    </xdr:from>
    <xdr:to>
      <xdr:col>85</xdr:col>
      <xdr:colOff>127000</xdr:colOff>
      <xdr:row>37</xdr:row>
      <xdr:rowOff>345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5951078"/>
          <a:ext cx="838200" cy="39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71716</xdr:rowOff>
    </xdr:from>
    <xdr:ext cx="469744"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5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93289</xdr:rowOff>
    </xdr:from>
    <xdr:to>
      <xdr:col>85</xdr:col>
      <xdr:colOff>177800</xdr:colOff>
      <xdr:row>38</xdr:row>
      <xdr:rowOff>23439</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121778</xdr:rowOff>
    </xdr:from>
    <xdr:to>
      <xdr:col>81</xdr:col>
      <xdr:colOff>50800</xdr:colOff>
      <xdr:row>36</xdr:row>
      <xdr:rowOff>136225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5951078"/>
          <a:ext cx="889000" cy="35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17851</xdr:rowOff>
    </xdr:from>
    <xdr:to>
      <xdr:col>81</xdr:col>
      <xdr:colOff>101600</xdr:colOff>
      <xdr:row>37</xdr:row>
      <xdr:rowOff>119451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110578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45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136225</xdr:rowOff>
    </xdr:from>
    <xdr:to>
      <xdr:col>76</xdr:col>
      <xdr:colOff>114300</xdr:colOff>
      <xdr:row>38</xdr:row>
      <xdr:rowOff>98003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308425"/>
          <a:ext cx="889000" cy="30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17759</xdr:rowOff>
    </xdr:from>
    <xdr:to>
      <xdr:col>76</xdr:col>
      <xdr:colOff>165100</xdr:colOff>
      <xdr:row>38</xdr:row>
      <xdr:rowOff>119359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110486</xdr:rowOff>
    </xdr:from>
    <xdr:ext cx="378565"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03017" y="6625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36099</xdr:rowOff>
    </xdr:from>
    <xdr:to>
      <xdr:col>71</xdr:col>
      <xdr:colOff>177800</xdr:colOff>
      <xdr:row>38</xdr:row>
      <xdr:rowOff>98003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551199"/>
          <a:ext cx="889000" cy="6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26081</xdr:rowOff>
    </xdr:from>
    <xdr:to>
      <xdr:col>72</xdr:col>
      <xdr:colOff>38100</xdr:colOff>
      <xdr:row>38</xdr:row>
      <xdr:rowOff>127681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4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144208</xdr:rowOff>
    </xdr:from>
    <xdr:ext cx="378565"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4017" y="6316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24343</xdr:rowOff>
    </xdr:from>
    <xdr:to>
      <xdr:col>67</xdr:col>
      <xdr:colOff>101600</xdr:colOff>
      <xdr:row>38</xdr:row>
      <xdr:rowOff>125943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3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117070</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5017" y="663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120995</xdr:rowOff>
    </xdr:from>
    <xdr:to>
      <xdr:col>85</xdr:col>
      <xdr:colOff>177800</xdr:colOff>
      <xdr:row>37</xdr:row>
      <xdr:rowOff>51145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29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143872</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14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70978</xdr:rowOff>
    </xdr:from>
    <xdr:to>
      <xdr:col>81</xdr:col>
      <xdr:colOff>101600</xdr:colOff>
      <xdr:row>35</xdr:row>
      <xdr:rowOff>1128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59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17655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567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85425</xdr:rowOff>
    </xdr:from>
    <xdr:to>
      <xdr:col>76</xdr:col>
      <xdr:colOff>165100</xdr:colOff>
      <xdr:row>37</xdr:row>
      <xdr:rowOff>15575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25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32102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03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47203</xdr:rowOff>
    </xdr:from>
    <xdr:to>
      <xdr:col>72</xdr:col>
      <xdr:colOff>38100</xdr:colOff>
      <xdr:row>38</xdr:row>
      <xdr:rowOff>148803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6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139930</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655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156749</xdr:rowOff>
    </xdr:from>
    <xdr:to>
      <xdr:col>67</xdr:col>
      <xdr:colOff>101600</xdr:colOff>
      <xdr:row>38</xdr:row>
      <xdr:rowOff>86899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103426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2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22108</xdr:rowOff>
    </xdr:from>
    <xdr:to>
      <xdr:col>85</xdr:col>
      <xdr:colOff>126364</xdr:colOff>
      <xdr:row>78</xdr:row>
      <xdr:rowOff>125961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95058"/>
          <a:ext cx="1269" cy="130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129788</xdr:rowOff>
    </xdr:from>
    <xdr:ext cx="534377"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125961</xdr:rowOff>
    </xdr:from>
    <xdr:to>
      <xdr:col>86</xdr:col>
      <xdr:colOff>25400</xdr:colOff>
      <xdr:row>78</xdr:row>
      <xdr:rowOff>125961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49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140235</xdr:rowOff>
    </xdr:from>
    <xdr:ext cx="534377"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22108</xdr:rowOff>
    </xdr:from>
    <xdr:to>
      <xdr:col>86</xdr:col>
      <xdr:colOff>25400</xdr:colOff>
      <xdr:row>71</xdr:row>
      <xdr:rowOff>22108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9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151793</xdr:rowOff>
    </xdr:from>
    <xdr:to>
      <xdr:col>85</xdr:col>
      <xdr:colOff>127000</xdr:colOff>
      <xdr:row>75</xdr:row>
      <xdr:rowOff>21491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481300" y="12839093"/>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168483</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855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18606</xdr:rowOff>
    </xdr:from>
    <xdr:to>
      <xdr:col>85</xdr:col>
      <xdr:colOff>177800</xdr:colOff>
      <xdr:row>75</xdr:row>
      <xdr:rowOff>120206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118806</xdr:rowOff>
    </xdr:from>
    <xdr:to>
      <xdr:col>81</xdr:col>
      <xdr:colOff>50800</xdr:colOff>
      <xdr:row>74</xdr:row>
      <xdr:rowOff>151793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2806106"/>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22241</xdr:rowOff>
    </xdr:from>
    <xdr:to>
      <xdr:col>81</xdr:col>
      <xdr:colOff>101600</xdr:colOff>
      <xdr:row>75</xdr:row>
      <xdr:rowOff>123841</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114968</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97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102187</xdr:rowOff>
    </xdr:from>
    <xdr:to>
      <xdr:col>76</xdr:col>
      <xdr:colOff>114300</xdr:colOff>
      <xdr:row>74</xdr:row>
      <xdr:rowOff>118806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2789487"/>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158531</xdr:rowOff>
    </xdr:from>
    <xdr:to>
      <xdr:col>76</xdr:col>
      <xdr:colOff>165100</xdr:colOff>
      <xdr:row>76</xdr:row>
      <xdr:rowOff>88681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79808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73909</xdr:rowOff>
    </xdr:from>
    <xdr:to>
      <xdr:col>71</xdr:col>
      <xdr:colOff>177800</xdr:colOff>
      <xdr:row>74</xdr:row>
      <xdr:rowOff>102187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2761209"/>
          <a:ext cx="889000" cy="2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8044</xdr:rowOff>
    </xdr:from>
    <xdr:to>
      <xdr:col>72</xdr:col>
      <xdr:colOff>38100</xdr:colOff>
      <xdr:row>76</xdr:row>
      <xdr:rowOff>109644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100771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166875</xdr:rowOff>
    </xdr:from>
    <xdr:to>
      <xdr:col>67</xdr:col>
      <xdr:colOff>101600</xdr:colOff>
      <xdr:row>76</xdr:row>
      <xdr:rowOff>97025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88152</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1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142141</xdr:rowOff>
    </xdr:from>
    <xdr:to>
      <xdr:col>85</xdr:col>
      <xdr:colOff>177800</xdr:colOff>
      <xdr:row>75</xdr:row>
      <xdr:rowOff>72291</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8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165018</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68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100993</xdr:rowOff>
    </xdr:from>
    <xdr:to>
      <xdr:col>81</xdr:col>
      <xdr:colOff>101600</xdr:colOff>
      <xdr:row>75</xdr:row>
      <xdr:rowOff>31143</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7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47670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56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68006</xdr:rowOff>
    </xdr:from>
    <xdr:to>
      <xdr:col>76</xdr:col>
      <xdr:colOff>165100</xdr:colOff>
      <xdr:row>74</xdr:row>
      <xdr:rowOff>169606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75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14683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5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51387</xdr:rowOff>
    </xdr:from>
    <xdr:to>
      <xdr:col>72</xdr:col>
      <xdr:colOff>38100</xdr:colOff>
      <xdr:row>74</xdr:row>
      <xdr:rowOff>152987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73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169514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51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23109</xdr:rowOff>
    </xdr:from>
    <xdr:to>
      <xdr:col>67</xdr:col>
      <xdr:colOff>101600</xdr:colOff>
      <xdr:row>74</xdr:row>
      <xdr:rowOff>124709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71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141236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48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121717</xdr:rowOff>
    </xdr:from>
    <xdr:to>
      <xdr:col>85</xdr:col>
      <xdr:colOff>126364</xdr:colOff>
      <xdr:row>98</xdr:row>
      <xdr:rowOff>157074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723667"/>
          <a:ext cx="1269" cy="12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160901</xdr:rowOff>
    </xdr:from>
    <xdr:ext cx="469744"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69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157074</xdr:rowOff>
    </xdr:from>
    <xdr:to>
      <xdr:col>86</xdr:col>
      <xdr:colOff>25400</xdr:colOff>
      <xdr:row>98</xdr:row>
      <xdr:rowOff>157074</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695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68394</xdr:rowOff>
    </xdr:from>
    <xdr:ext cx="534377"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4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121717</xdr:rowOff>
    </xdr:from>
    <xdr:to>
      <xdr:col>86</xdr:col>
      <xdr:colOff>25400</xdr:colOff>
      <xdr:row>91</xdr:row>
      <xdr:rowOff>121717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72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138443</xdr:rowOff>
    </xdr:from>
    <xdr:to>
      <xdr:col>85</xdr:col>
      <xdr:colOff>127000</xdr:colOff>
      <xdr:row>98</xdr:row>
      <xdr:rowOff>79730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5481300" y="16769093"/>
          <a:ext cx="838200" cy="1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24795</xdr:rowOff>
    </xdr:from>
    <xdr:ext cx="534377"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312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1918</xdr:rowOff>
    </xdr:from>
    <xdr:to>
      <xdr:col>85</xdr:col>
      <xdr:colOff>177800</xdr:colOff>
      <xdr:row>96</xdr:row>
      <xdr:rowOff>103518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135700</xdr:rowOff>
    </xdr:from>
    <xdr:to>
      <xdr:col>81</xdr:col>
      <xdr:colOff>50800</xdr:colOff>
      <xdr:row>97</xdr:row>
      <xdr:rowOff>138443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4592300" y="1676635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101206</xdr:rowOff>
    </xdr:from>
    <xdr:to>
      <xdr:col>81</xdr:col>
      <xdr:colOff>101600</xdr:colOff>
      <xdr:row>96</xdr:row>
      <xdr:rowOff>31356</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47883</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14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135700</xdr:rowOff>
    </xdr:from>
    <xdr:to>
      <xdr:col>76</xdr:col>
      <xdr:colOff>114300</xdr:colOff>
      <xdr:row>98</xdr:row>
      <xdr:rowOff>109829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3703300" y="16766350"/>
          <a:ext cx="889000" cy="1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3327</xdr:rowOff>
    </xdr:from>
    <xdr:to>
      <xdr:col>76</xdr:col>
      <xdr:colOff>165100</xdr:colOff>
      <xdr:row>96</xdr:row>
      <xdr:rowOff>104927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121454</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42926</xdr:rowOff>
    </xdr:from>
    <xdr:to>
      <xdr:col>71</xdr:col>
      <xdr:colOff>177800</xdr:colOff>
      <xdr:row>98</xdr:row>
      <xdr:rowOff>109829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814300" y="16845026"/>
          <a:ext cx="889000" cy="6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121132</xdr:rowOff>
    </xdr:from>
    <xdr:to>
      <xdr:col>72</xdr:col>
      <xdr:colOff>38100</xdr:colOff>
      <xdr:row>97</xdr:row>
      <xdr:rowOff>51282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67809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34455</xdr:rowOff>
    </xdr:from>
    <xdr:to>
      <xdr:col>67</xdr:col>
      <xdr:colOff>101600</xdr:colOff>
      <xdr:row>96</xdr:row>
      <xdr:rowOff>136055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152582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47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28930</xdr:rowOff>
    </xdr:from>
    <xdr:to>
      <xdr:col>85</xdr:col>
      <xdr:colOff>177800</xdr:colOff>
      <xdr:row>98</xdr:row>
      <xdr:rowOff>130530</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83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115307</xdr:rowOff>
    </xdr:from>
    <xdr:ext cx="469744"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74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87643</xdr:rowOff>
    </xdr:from>
    <xdr:to>
      <xdr:col>81</xdr:col>
      <xdr:colOff>101600</xdr:colOff>
      <xdr:row>98</xdr:row>
      <xdr:rowOff>17793</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7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8920</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46428" y="1681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84900</xdr:rowOff>
    </xdr:from>
    <xdr:to>
      <xdr:col>76</xdr:col>
      <xdr:colOff>165100</xdr:colOff>
      <xdr:row>98</xdr:row>
      <xdr:rowOff>15050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7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6177</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428" y="1680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59029</xdr:rowOff>
    </xdr:from>
    <xdr:to>
      <xdr:col>72</xdr:col>
      <xdr:colOff>38100</xdr:colOff>
      <xdr:row>98</xdr:row>
      <xdr:rowOff>160629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8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151756</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695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163576</xdr:rowOff>
    </xdr:from>
    <xdr:to>
      <xdr:col>67</xdr:col>
      <xdr:colOff>101600</xdr:colOff>
      <xdr:row>98</xdr:row>
      <xdr:rowOff>93726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79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84853</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88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32385</xdr:rowOff>
    </xdr:from>
    <xdr:to>
      <xdr:col>116</xdr:col>
      <xdr:colOff>62864</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347335"/>
          <a:ext cx="1269" cy="138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150512</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12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32385</xdr:rowOff>
    </xdr:from>
    <xdr:to>
      <xdr:col>116</xdr:col>
      <xdr:colOff>152400</xdr:colOff>
      <xdr:row>31</xdr:row>
      <xdr:rowOff>32385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34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16256</xdr:rowOff>
    </xdr:from>
    <xdr:to>
      <xdr:col>116</xdr:col>
      <xdr:colOff>63500</xdr:colOff>
      <xdr:row>39</xdr:row>
      <xdr:rowOff>26289</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02806"/>
          <a:ext cx="8382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159656</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331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136779</xdr:rowOff>
    </xdr:from>
    <xdr:to>
      <xdr:col>116</xdr:col>
      <xdr:colOff>114300</xdr:colOff>
      <xdr:row>38</xdr:row>
      <xdr:rowOff>66929</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16256</xdr:rowOff>
    </xdr:from>
    <xdr:to>
      <xdr:col>111</xdr:col>
      <xdr:colOff>177800</xdr:colOff>
      <xdr:row>39</xdr:row>
      <xdr:rowOff>18161</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0434300" y="670280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101109</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1270</xdr:rowOff>
    </xdr:from>
    <xdr:to>
      <xdr:col>107</xdr:col>
      <xdr:colOff>50800</xdr:colOff>
      <xdr:row>39</xdr:row>
      <xdr:rowOff>18161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687820"/>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157243</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157099</xdr:rowOff>
    </xdr:from>
    <xdr:to>
      <xdr:col>102</xdr:col>
      <xdr:colOff>114300</xdr:colOff>
      <xdr:row>39</xdr:row>
      <xdr:rowOff>1270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672199"/>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151401</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146558</xdr:rowOff>
    </xdr:from>
    <xdr:to>
      <xdr:col>98</xdr:col>
      <xdr:colOff>38100</xdr:colOff>
      <xdr:row>38</xdr:row>
      <xdr:rowOff>76708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93235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146939</xdr:rowOff>
    </xdr:from>
    <xdr:to>
      <xdr:col>116</xdr:col>
      <xdr:colOff>114300</xdr:colOff>
      <xdr:row>39</xdr:row>
      <xdr:rowOff>77089</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6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61866</xdr:rowOff>
    </xdr:from>
    <xdr:ext cx="378565"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576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136906</xdr:rowOff>
    </xdr:from>
    <xdr:to>
      <xdr:col>112</xdr:col>
      <xdr:colOff>38100</xdr:colOff>
      <xdr:row>39</xdr:row>
      <xdr:rowOff>67056</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58183</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4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138811</xdr:rowOff>
    </xdr:from>
    <xdr:to>
      <xdr:col>107</xdr:col>
      <xdr:colOff>101600</xdr:colOff>
      <xdr:row>39</xdr:row>
      <xdr:rowOff>68961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60088</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74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121920</xdr:rowOff>
    </xdr:from>
    <xdr:to>
      <xdr:col>102</xdr:col>
      <xdr:colOff>165100</xdr:colOff>
      <xdr:row>39</xdr:row>
      <xdr:rowOff>52070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43197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729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106299</xdr:rowOff>
    </xdr:from>
    <xdr:to>
      <xdr:col>98</xdr:col>
      <xdr:colOff>38100</xdr:colOff>
      <xdr:row>39</xdr:row>
      <xdr:rowOff>36449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6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27576</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714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22466</xdr:rowOff>
    </xdr:from>
    <xdr:to>
      <xdr:col>116</xdr:col>
      <xdr:colOff>62864</xdr:colOff>
      <xdr:row>59</xdr:row>
      <xdr:rowOff>44259</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66416"/>
          <a:ext cx="1269" cy="139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48086</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44259</xdr:rowOff>
    </xdr:from>
    <xdr:to>
      <xdr:col>116</xdr:col>
      <xdr:colOff>152400</xdr:colOff>
      <xdr:row>59</xdr:row>
      <xdr:rowOff>44259</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5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140593</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5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22466</xdr:rowOff>
    </xdr:from>
    <xdr:to>
      <xdr:col>116</xdr:col>
      <xdr:colOff>152400</xdr:colOff>
      <xdr:row>51</xdr:row>
      <xdr:rowOff>22466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6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29058</xdr:rowOff>
    </xdr:from>
    <xdr:to>
      <xdr:col>116</xdr:col>
      <xdr:colOff>63500</xdr:colOff>
      <xdr:row>58</xdr:row>
      <xdr:rowOff>60071</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9973158"/>
          <a:ext cx="8382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116464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717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93587</xdr:rowOff>
    </xdr:from>
    <xdr:to>
      <xdr:col>116</xdr:col>
      <xdr:colOff>114300</xdr:colOff>
      <xdr:row>58</xdr:row>
      <xdr:rowOff>23737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29058</xdr:rowOff>
    </xdr:from>
    <xdr:to>
      <xdr:col>111</xdr:col>
      <xdr:colOff>177800</xdr:colOff>
      <xdr:row>58</xdr:row>
      <xdr:rowOff>63653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9973158"/>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94767</xdr:rowOff>
    </xdr:from>
    <xdr:to>
      <xdr:col>112</xdr:col>
      <xdr:colOff>38100</xdr:colOff>
      <xdr:row>58</xdr:row>
      <xdr:rowOff>24917</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41444</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6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63653</xdr:rowOff>
    </xdr:from>
    <xdr:to>
      <xdr:col>107</xdr:col>
      <xdr:colOff>50800</xdr:colOff>
      <xdr:row>58</xdr:row>
      <xdr:rowOff>68149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10007753"/>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70079</xdr:rowOff>
    </xdr:from>
    <xdr:to>
      <xdr:col>107</xdr:col>
      <xdr:colOff>101600</xdr:colOff>
      <xdr:row>58</xdr:row>
      <xdr:rowOff>229</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16756</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6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36487</xdr:rowOff>
    </xdr:from>
    <xdr:to>
      <xdr:col>102</xdr:col>
      <xdr:colOff>114300</xdr:colOff>
      <xdr:row>58</xdr:row>
      <xdr:rowOff>68149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9980587"/>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110045</xdr:rowOff>
    </xdr:from>
    <xdr:to>
      <xdr:col>102</xdr:col>
      <xdr:colOff>165100</xdr:colOff>
      <xdr:row>58</xdr:row>
      <xdr:rowOff>40195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56722</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94691</xdr:rowOff>
    </xdr:from>
    <xdr:to>
      <xdr:col>98</xdr:col>
      <xdr:colOff>38100</xdr:colOff>
      <xdr:row>58</xdr:row>
      <xdr:rowOff>24841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41368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9271</xdr:rowOff>
    </xdr:from>
    <xdr:to>
      <xdr:col>116</xdr:col>
      <xdr:colOff>114300</xdr:colOff>
      <xdr:row>58</xdr:row>
      <xdr:rowOff>110871</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9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159148</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3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149708</xdr:rowOff>
    </xdr:from>
    <xdr:to>
      <xdr:col>112</xdr:col>
      <xdr:colOff>38100</xdr:colOff>
      <xdr:row>58</xdr:row>
      <xdr:rowOff>79858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92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70985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1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12853</xdr:rowOff>
    </xdr:from>
    <xdr:to>
      <xdr:col>107</xdr:col>
      <xdr:colOff>101600</xdr:colOff>
      <xdr:row>58</xdr:row>
      <xdr:rowOff>114453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9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105580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04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17349</xdr:rowOff>
    </xdr:from>
    <xdr:to>
      <xdr:col>102</xdr:col>
      <xdr:colOff>165100</xdr:colOff>
      <xdr:row>58</xdr:row>
      <xdr:rowOff>118949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9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110076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5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157137</xdr:rowOff>
    </xdr:from>
    <xdr:to>
      <xdr:col>98</xdr:col>
      <xdr:colOff>38100</xdr:colOff>
      <xdr:row>58</xdr:row>
      <xdr:rowOff>87287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92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78414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151489</xdr:rowOff>
    </xdr:from>
    <xdr:to>
      <xdr:col>116</xdr:col>
      <xdr:colOff>62864</xdr:colOff>
      <xdr:row>78</xdr:row>
      <xdr:rowOff>104398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52989"/>
          <a:ext cx="1269" cy="132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108225</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104398</xdr:rowOff>
    </xdr:from>
    <xdr:to>
      <xdr:col>116</xdr:col>
      <xdr:colOff>152400</xdr:colOff>
      <xdr:row>78</xdr:row>
      <xdr:rowOff>104398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7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98166</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151489</xdr:rowOff>
    </xdr:from>
    <xdr:to>
      <xdr:col>116</xdr:col>
      <xdr:colOff>152400</xdr:colOff>
      <xdr:row>70</xdr:row>
      <xdr:rowOff>151489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5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94633</xdr:rowOff>
    </xdr:from>
    <xdr:to>
      <xdr:col>116</xdr:col>
      <xdr:colOff>63500</xdr:colOff>
      <xdr:row>74</xdr:row>
      <xdr:rowOff>117624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781933"/>
          <a:ext cx="8382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145998</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83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167571</xdr:rowOff>
    </xdr:from>
    <xdr:to>
      <xdr:col>116</xdr:col>
      <xdr:colOff>114300</xdr:colOff>
      <xdr:row>75</xdr:row>
      <xdr:rowOff>97721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117624</xdr:rowOff>
    </xdr:from>
    <xdr:to>
      <xdr:col>111</xdr:col>
      <xdr:colOff>177800</xdr:colOff>
      <xdr:row>74</xdr:row>
      <xdr:rowOff>146786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804924"/>
          <a:ext cx="889000" cy="2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98501</xdr:rowOff>
    </xdr:from>
    <xdr:to>
      <xdr:col>112</xdr:col>
      <xdr:colOff>38100</xdr:colOff>
      <xdr:row>75</xdr:row>
      <xdr:rowOff>28651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19778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154918</xdr:rowOff>
    </xdr:from>
    <xdr:to>
      <xdr:col>107</xdr:col>
      <xdr:colOff>50800</xdr:colOff>
      <xdr:row>74</xdr:row>
      <xdr:rowOff>146786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499318"/>
          <a:ext cx="889000" cy="33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138049</xdr:rowOff>
    </xdr:from>
    <xdr:to>
      <xdr:col>107</xdr:col>
      <xdr:colOff>101600</xdr:colOff>
      <xdr:row>75</xdr:row>
      <xdr:rowOff>68199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59326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154918</xdr:rowOff>
    </xdr:from>
    <xdr:to>
      <xdr:col>102</xdr:col>
      <xdr:colOff>114300</xdr:colOff>
      <xdr:row>73</xdr:row>
      <xdr:rowOff>46300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499318"/>
          <a:ext cx="889000" cy="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90827</xdr:rowOff>
    </xdr:from>
    <xdr:to>
      <xdr:col>102</xdr:col>
      <xdr:colOff>165100</xdr:colOff>
      <xdr:row>76</xdr:row>
      <xdr:rowOff>20977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12104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120055</xdr:rowOff>
    </xdr:from>
    <xdr:to>
      <xdr:col>98</xdr:col>
      <xdr:colOff>38100</xdr:colOff>
      <xdr:row>76</xdr:row>
      <xdr:rowOff>50205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41332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43833</xdr:rowOff>
    </xdr:from>
    <xdr:to>
      <xdr:col>116</xdr:col>
      <xdr:colOff>114300</xdr:colOff>
      <xdr:row>74</xdr:row>
      <xdr:rowOff>145433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73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66710</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58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66824</xdr:rowOff>
    </xdr:from>
    <xdr:to>
      <xdr:col>112</xdr:col>
      <xdr:colOff>38100</xdr:colOff>
      <xdr:row>74</xdr:row>
      <xdr:rowOff>168424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7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13501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52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95986</xdr:rowOff>
    </xdr:from>
    <xdr:to>
      <xdr:col>107</xdr:col>
      <xdr:colOff>101600</xdr:colOff>
      <xdr:row>75</xdr:row>
      <xdr:rowOff>26136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7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42663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5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104118</xdr:rowOff>
    </xdr:from>
    <xdr:to>
      <xdr:col>102</xdr:col>
      <xdr:colOff>165100</xdr:colOff>
      <xdr:row>73</xdr:row>
      <xdr:rowOff>34268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44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50795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22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166950</xdr:rowOff>
    </xdr:from>
    <xdr:to>
      <xdr:col>98</xdr:col>
      <xdr:colOff>38100</xdr:colOff>
      <xdr:row>73</xdr:row>
      <xdr:rowOff>97100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5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113627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28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511,914</a:t>
          </a:r>
          <a:r>
            <a:rPr kumimoji="1" lang="ja-JP" altLang="en-US" sz="1300">
              <a:latin typeface="ＭＳ Ｐゴシック" panose="020B0600070205080204" pitchFamily="50" charset="-128"/>
              <a:ea typeface="ＭＳ Ｐゴシック" panose="020B0600070205080204" pitchFamily="50" charset="-128"/>
            </a:rPr>
            <a:t>円となっています。主な構成項目である扶助費は、住民一人当たり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122,344</a:t>
          </a:r>
          <a:r>
            <a:rPr kumimoji="1" lang="ja-JP" altLang="en-US" sz="1300">
              <a:latin typeface="ＭＳ Ｐゴシック" panose="020B0600070205080204" pitchFamily="50" charset="-128"/>
              <a:ea typeface="ＭＳ Ｐゴシック" panose="020B0600070205080204" pitchFamily="50" charset="-128"/>
            </a:rPr>
            <a:t>円で、右肩上がりで増加しており、類似団体平均や県平均と比較しても高い水準にあります。</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の主な増加理由は、保育士の処遇改善加算などにより保育所費が増加したことや障害福祉サービス給付費の増加によるものです。今後は、単独事業で実施している扶助費の評価・見直しを図りながら経費の抑制に努め、福祉サービスの適正化を図ります。また、普通建設事業費では、環境センター建設事業により前年度から大幅に増加しており、類似団体内平均や県平均と比較しても最上位に位置しています。今後、公共施設等総合管理計画に基づき、事業の取捨選択を徹底しながら施設の適正管理に努め、事業費の抑制を図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129,029
126,910
681.36
70,621,432
66,051,695
1,695,821
33,206,970
64,893,956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a:extLst>
            <a:ext uri="{FF2B5EF4-FFF2-40B4-BE49-F238E27FC236}">
              <a16:creationId xmlns:a16="http://schemas.microsoft.com/office/drawing/2014/main" id="{00000000-0008-0000-07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132271</xdr:rowOff>
    </xdr:from>
    <xdr:to>
      <xdr:col>24</xdr:col>
      <xdr:colOff>62865</xdr:colOff>
      <xdr:row>38</xdr:row>
      <xdr:rowOff>5969</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flipV="1">
          <a:off x="4633595" y="5275771"/>
          <a:ext cx="1270" cy="124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9796</xdr:rowOff>
    </xdr:from>
    <xdr:ext cx="469744" cy="259045"/>
    <xdr:sp macro="" textlink="">
      <xdr:nvSpPr>
        <xdr:cNvPr id="53" name="議会費最小値テキスト">
          <a:extLst>
            <a:ext uri="{FF2B5EF4-FFF2-40B4-BE49-F238E27FC236}">
              <a16:creationId xmlns:a16="http://schemas.microsoft.com/office/drawing/2014/main" id="{00000000-0008-0000-0700-000035000000}"/>
            </a:ext>
          </a:extLst>
        </xdr:cNvPr>
        <xdr:cNvSpPr txBox="1"/>
      </xdr:nvSpPr>
      <xdr:spPr>
        <a:xfrm>
          <a:off x="4686300"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xdr:rowOff>
    </xdr:from>
    <xdr:to>
      <xdr:col>24</xdr:col>
      <xdr:colOff>152400</xdr:colOff>
      <xdr:row>38</xdr:row>
      <xdr:rowOff>5969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4546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78948</xdr:rowOff>
    </xdr:from>
    <xdr:ext cx="469744" cy="259045"/>
    <xdr:sp macro="" textlink="">
      <xdr:nvSpPr>
        <xdr:cNvPr id="55" name="議会費最大値テキスト">
          <a:extLst>
            <a:ext uri="{FF2B5EF4-FFF2-40B4-BE49-F238E27FC236}">
              <a16:creationId xmlns:a16="http://schemas.microsoft.com/office/drawing/2014/main" id="{00000000-0008-0000-0700-000037000000}"/>
            </a:ext>
          </a:extLst>
        </xdr:cNvPr>
        <xdr:cNvSpPr txBox="1"/>
      </xdr:nvSpPr>
      <xdr:spPr>
        <a:xfrm>
          <a:off x="4686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132271</xdr:rowOff>
    </xdr:from>
    <xdr:to>
      <xdr:col>24</xdr:col>
      <xdr:colOff>152400</xdr:colOff>
      <xdr:row>30</xdr:row>
      <xdr:rowOff>132271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137985</xdr:rowOff>
    </xdr:from>
    <xdr:to>
      <xdr:col>24</xdr:col>
      <xdr:colOff>63500</xdr:colOff>
      <xdr:row>35</xdr:row>
      <xdr:rowOff>39116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3797300" y="5967285"/>
          <a:ext cx="8382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169625</xdr:rowOff>
    </xdr:from>
    <xdr:ext cx="469744" cy="259045"/>
    <xdr:sp macro="" textlink="">
      <xdr:nvSpPr>
        <xdr:cNvPr id="58" name="議会費平均値テキスト">
          <a:extLst>
            <a:ext uri="{FF2B5EF4-FFF2-40B4-BE49-F238E27FC236}">
              <a16:creationId xmlns:a16="http://schemas.microsoft.com/office/drawing/2014/main" id="{00000000-0008-0000-0700-00003A000000}"/>
            </a:ext>
          </a:extLst>
        </xdr:cNvPr>
        <xdr:cNvSpPr txBox="1"/>
      </xdr:nvSpPr>
      <xdr:spPr>
        <a:xfrm>
          <a:off x="4686300" y="5998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19748</xdr:rowOff>
    </xdr:from>
    <xdr:to>
      <xdr:col>24</xdr:col>
      <xdr:colOff>114300</xdr:colOff>
      <xdr:row>35</xdr:row>
      <xdr:rowOff>121348</xdr:rowOff>
    </xdr:to>
    <xdr:sp macro="" textlink="">
      <xdr:nvSpPr>
        <xdr:cNvPr id="59" name="フローチャート: 判断 58">
          <a:extLst>
            <a:ext uri="{FF2B5EF4-FFF2-40B4-BE49-F238E27FC236}">
              <a16:creationId xmlns:a16="http://schemas.microsoft.com/office/drawing/2014/main" id="{00000000-0008-0000-0700-00003B000000}"/>
            </a:ext>
          </a:extLst>
        </xdr:cNvPr>
        <xdr:cNvSpPr/>
      </xdr:nvSpPr>
      <xdr:spPr>
        <a:xfrm>
          <a:off x="45847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129984</xdr:rowOff>
    </xdr:from>
    <xdr:to>
      <xdr:col>19</xdr:col>
      <xdr:colOff>177800</xdr:colOff>
      <xdr:row>34</xdr:row>
      <xdr:rowOff>137985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2908300" y="5787834"/>
          <a:ext cx="8890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34036</xdr:rowOff>
    </xdr:from>
    <xdr:to>
      <xdr:col>20</xdr:col>
      <xdr:colOff>38100</xdr:colOff>
      <xdr:row>35</xdr:row>
      <xdr:rowOff>135636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3746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126763</xdr:rowOff>
    </xdr:from>
    <xdr:ext cx="469744" cy="259045"/>
    <xdr:sp macro="" textlink="">
      <xdr:nvSpPr>
        <xdr:cNvPr id="62" name="テキスト ボックス 61">
          <a:extLst>
            <a:ext uri="{FF2B5EF4-FFF2-40B4-BE49-F238E27FC236}">
              <a16:creationId xmlns:a16="http://schemas.microsoft.com/office/drawing/2014/main" id="{00000000-0008-0000-0700-00003E000000}"/>
            </a:ext>
          </a:extLst>
        </xdr:cNvPr>
        <xdr:cNvSpPr txBox="1"/>
      </xdr:nvSpPr>
      <xdr:spPr>
        <a:xfrm>
          <a:off x="3562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129984</xdr:rowOff>
    </xdr:from>
    <xdr:to>
      <xdr:col>15</xdr:col>
      <xdr:colOff>50800</xdr:colOff>
      <xdr:row>34</xdr:row>
      <xdr:rowOff>50546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019300" y="5787834"/>
          <a:ext cx="889000" cy="9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78613</xdr:rowOff>
    </xdr:from>
    <xdr:to>
      <xdr:col>15</xdr:col>
      <xdr:colOff>101600</xdr:colOff>
      <xdr:row>35</xdr:row>
      <xdr:rowOff>8763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28575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171340</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2673428" y="60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50546</xdr:rowOff>
    </xdr:from>
    <xdr:to>
      <xdr:col>10</xdr:col>
      <xdr:colOff>114300</xdr:colOff>
      <xdr:row>34</xdr:row>
      <xdr:rowOff>105410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1130300" y="587984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xdr:rowOff>
    </xdr:from>
    <xdr:to>
      <xdr:col>10</xdr:col>
      <xdr:colOff>165100</xdr:colOff>
      <xdr:row>35</xdr:row>
      <xdr:rowOff>104775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1968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95902</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1784428"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159766</xdr:rowOff>
    </xdr:from>
    <xdr:to>
      <xdr:col>24</xdr:col>
      <xdr:colOff>114300</xdr:colOff>
      <xdr:row>35</xdr:row>
      <xdr:rowOff>89916</xdr:rowOff>
    </xdr:to>
    <xdr:sp macro="" textlink="">
      <xdr:nvSpPr>
        <xdr:cNvPr id="76" name="楕円 75">
          <a:extLst>
            <a:ext uri="{FF2B5EF4-FFF2-40B4-BE49-F238E27FC236}">
              <a16:creationId xmlns:a16="http://schemas.microsoft.com/office/drawing/2014/main" id="{00000000-0008-0000-0700-00004C000000}"/>
            </a:ext>
          </a:extLst>
        </xdr:cNvPr>
        <xdr:cNvSpPr/>
      </xdr:nvSpPr>
      <xdr:spPr>
        <a:xfrm>
          <a:off x="45847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11193</xdr:rowOff>
    </xdr:from>
    <xdr:ext cx="469744" cy="259045"/>
    <xdr:sp macro="" textlink="">
      <xdr:nvSpPr>
        <xdr:cNvPr id="77" name="議会費該当値テキスト">
          <a:extLst>
            <a:ext uri="{FF2B5EF4-FFF2-40B4-BE49-F238E27FC236}">
              <a16:creationId xmlns:a16="http://schemas.microsoft.com/office/drawing/2014/main" id="{00000000-0008-0000-0700-00004D000000}"/>
            </a:ext>
          </a:extLst>
        </xdr:cNvPr>
        <xdr:cNvSpPr txBox="1"/>
      </xdr:nvSpPr>
      <xdr:spPr>
        <a:xfrm>
          <a:off x="4686300" y="584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87185</xdr:rowOff>
    </xdr:from>
    <xdr:to>
      <xdr:col>20</xdr:col>
      <xdr:colOff>38100</xdr:colOff>
      <xdr:row>35</xdr:row>
      <xdr:rowOff>17335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3746500" y="59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33862</xdr:rowOff>
    </xdr:from>
    <xdr:ext cx="469744"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562428" y="569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79184</xdr:rowOff>
    </xdr:from>
    <xdr:to>
      <xdr:col>15</xdr:col>
      <xdr:colOff>101600</xdr:colOff>
      <xdr:row>34</xdr:row>
      <xdr:rowOff>9334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2857500" y="573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25861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2673428" y="551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171196</xdr:rowOff>
    </xdr:from>
    <xdr:to>
      <xdr:col>10</xdr:col>
      <xdr:colOff>165100</xdr:colOff>
      <xdr:row>34</xdr:row>
      <xdr:rowOff>101346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19685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117873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1784428" y="560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54610</xdr:rowOff>
    </xdr:from>
    <xdr:to>
      <xdr:col>6</xdr:col>
      <xdr:colOff>38100</xdr:colOff>
      <xdr:row>34</xdr:row>
      <xdr:rowOff>156210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079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895428" y="565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7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7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170828</xdr:rowOff>
    </xdr:from>
    <xdr:to>
      <xdr:col>24</xdr:col>
      <xdr:colOff>62865</xdr:colOff>
      <xdr:row>58</xdr:row>
      <xdr:rowOff>70739</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43328"/>
          <a:ext cx="1270" cy="127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74566</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70739</xdr:rowOff>
    </xdr:from>
    <xdr:to>
      <xdr:col>24</xdr:col>
      <xdr:colOff>152400</xdr:colOff>
      <xdr:row>58</xdr:row>
      <xdr:rowOff>70739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1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117505</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170828</xdr:rowOff>
    </xdr:from>
    <xdr:to>
      <xdr:col>24</xdr:col>
      <xdr:colOff>152400</xdr:colOff>
      <xdr:row>50</xdr:row>
      <xdr:rowOff>170828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4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97675</xdr:rowOff>
    </xdr:from>
    <xdr:to>
      <xdr:col>24</xdr:col>
      <xdr:colOff>63500</xdr:colOff>
      <xdr:row>56</xdr:row>
      <xdr:rowOff>97713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698875"/>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156773</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243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133896</xdr:rowOff>
    </xdr:from>
    <xdr:to>
      <xdr:col>24</xdr:col>
      <xdr:colOff>114300</xdr:colOff>
      <xdr:row>55</xdr:row>
      <xdr:rowOff>64046</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90818</xdr:rowOff>
    </xdr:from>
    <xdr:to>
      <xdr:col>19</xdr:col>
      <xdr:colOff>177800</xdr:colOff>
      <xdr:row>56</xdr:row>
      <xdr:rowOff>97713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69201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132944</xdr:rowOff>
    </xdr:from>
    <xdr:to>
      <xdr:col>20</xdr:col>
      <xdr:colOff>38100</xdr:colOff>
      <xdr:row>55</xdr:row>
      <xdr:rowOff>63094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79621</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30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90818</xdr:rowOff>
    </xdr:from>
    <xdr:to>
      <xdr:col>15</xdr:col>
      <xdr:colOff>50800</xdr:colOff>
      <xdr:row>57</xdr:row>
      <xdr:rowOff>24829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692018"/>
          <a:ext cx="889000" cy="10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65774</xdr:rowOff>
    </xdr:from>
    <xdr:to>
      <xdr:col>15</xdr:col>
      <xdr:colOff>101600</xdr:colOff>
      <xdr:row>55</xdr:row>
      <xdr:rowOff>167374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12451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165208</xdr:rowOff>
    </xdr:from>
    <xdr:to>
      <xdr:col>10</xdr:col>
      <xdr:colOff>114300</xdr:colOff>
      <xdr:row>57</xdr:row>
      <xdr:rowOff>24829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766408"/>
          <a:ext cx="889000" cy="3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11061</xdr:rowOff>
    </xdr:from>
    <xdr:to>
      <xdr:col>10</xdr:col>
      <xdr:colOff>165100</xdr:colOff>
      <xdr:row>56</xdr:row>
      <xdr:rowOff>112661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129188</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162966</xdr:rowOff>
    </xdr:from>
    <xdr:to>
      <xdr:col>6</xdr:col>
      <xdr:colOff>38100</xdr:colOff>
      <xdr:row>56</xdr:row>
      <xdr:rowOff>93116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109643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46875</xdr:rowOff>
    </xdr:from>
    <xdr:to>
      <xdr:col>24</xdr:col>
      <xdr:colOff>114300</xdr:colOff>
      <xdr:row>56</xdr:row>
      <xdr:rowOff>148475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6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25302</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46913</xdr:rowOff>
    </xdr:from>
    <xdr:to>
      <xdr:col>20</xdr:col>
      <xdr:colOff>38100</xdr:colOff>
      <xdr:row>56</xdr:row>
      <xdr:rowOff>148513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64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139640</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30111" y="974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40018</xdr:rowOff>
    </xdr:from>
    <xdr:to>
      <xdr:col>15</xdr:col>
      <xdr:colOff>101600</xdr:colOff>
      <xdr:row>56</xdr:row>
      <xdr:rowOff>141618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64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132745</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73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145479</xdr:rowOff>
    </xdr:from>
    <xdr:to>
      <xdr:col>10</xdr:col>
      <xdr:colOff>165100</xdr:colOff>
      <xdr:row>57</xdr:row>
      <xdr:rowOff>75629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74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66756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83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114408</xdr:rowOff>
    </xdr:from>
    <xdr:to>
      <xdr:col>6</xdr:col>
      <xdr:colOff>38100</xdr:colOff>
      <xdr:row>57</xdr:row>
      <xdr:rowOff>44558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35685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980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15733</xdr:rowOff>
    </xdr:from>
    <xdr:to>
      <xdr:col>24</xdr:col>
      <xdr:colOff>62865</xdr:colOff>
      <xdr:row>78</xdr:row>
      <xdr:rowOff>100076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88683"/>
          <a:ext cx="1270" cy="12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103903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100076</xdr:rowOff>
    </xdr:from>
    <xdr:to>
      <xdr:col>24</xdr:col>
      <xdr:colOff>152400</xdr:colOff>
      <xdr:row>78</xdr:row>
      <xdr:rowOff>100076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7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133860</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15733</xdr:rowOff>
    </xdr:from>
    <xdr:to>
      <xdr:col>24</xdr:col>
      <xdr:colOff>152400</xdr:colOff>
      <xdr:row>71</xdr:row>
      <xdr:rowOff>15733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117145</xdr:rowOff>
    </xdr:from>
    <xdr:to>
      <xdr:col>24</xdr:col>
      <xdr:colOff>63500</xdr:colOff>
      <xdr:row>75</xdr:row>
      <xdr:rowOff>125288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975895"/>
          <a:ext cx="838200" cy="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151234</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3009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xdr:rowOff>
    </xdr:from>
    <xdr:to>
      <xdr:col>24</xdr:col>
      <xdr:colOff>114300</xdr:colOff>
      <xdr:row>76</xdr:row>
      <xdr:rowOff>102957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125288</xdr:rowOff>
    </xdr:from>
    <xdr:to>
      <xdr:col>19</xdr:col>
      <xdr:colOff>177800</xdr:colOff>
      <xdr:row>76</xdr:row>
      <xdr:rowOff>67647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984038"/>
          <a:ext cx="889000" cy="11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40328</xdr:rowOff>
    </xdr:from>
    <xdr:to>
      <xdr:col>20</xdr:col>
      <xdr:colOff>38100</xdr:colOff>
      <xdr:row>76</xdr:row>
      <xdr:rowOff>141928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133055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67647</xdr:rowOff>
    </xdr:from>
    <xdr:to>
      <xdr:col>15</xdr:col>
      <xdr:colOff>50800</xdr:colOff>
      <xdr:row>76</xdr:row>
      <xdr:rowOff>155767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097847"/>
          <a:ext cx="889000" cy="8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86702</xdr:rowOff>
    </xdr:from>
    <xdr:to>
      <xdr:col>15</xdr:col>
      <xdr:colOff>101600</xdr:colOff>
      <xdr:row>77</xdr:row>
      <xdr:rowOff>16852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7979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155767</xdr:rowOff>
    </xdr:from>
    <xdr:to>
      <xdr:col>10</xdr:col>
      <xdr:colOff>114300</xdr:colOff>
      <xdr:row>77</xdr:row>
      <xdr:rowOff>79034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85967"/>
          <a:ext cx="889000" cy="9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158307</xdr:rowOff>
    </xdr:from>
    <xdr:to>
      <xdr:col>10</xdr:col>
      <xdr:colOff>165100</xdr:colOff>
      <xdr:row>78</xdr:row>
      <xdr:rowOff>88457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79584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88443</xdr:rowOff>
    </xdr:from>
    <xdr:to>
      <xdr:col>6</xdr:col>
      <xdr:colOff>38100</xdr:colOff>
      <xdr:row>79</xdr:row>
      <xdr:rowOff>18593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46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9720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55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66345</xdr:rowOff>
    </xdr:from>
    <xdr:to>
      <xdr:col>24</xdr:col>
      <xdr:colOff>114300</xdr:colOff>
      <xdr:row>75</xdr:row>
      <xdr:rowOff>167945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92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89222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77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74488</xdr:rowOff>
    </xdr:from>
    <xdr:to>
      <xdr:col>20</xdr:col>
      <xdr:colOff>38100</xdr:colOff>
      <xdr:row>76</xdr:row>
      <xdr:rowOff>4638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93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21165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70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16847</xdr:rowOff>
    </xdr:from>
    <xdr:to>
      <xdr:col>15</xdr:col>
      <xdr:colOff>101600</xdr:colOff>
      <xdr:row>76</xdr:row>
      <xdr:rowOff>118447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134975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82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104967</xdr:rowOff>
    </xdr:from>
    <xdr:to>
      <xdr:col>10</xdr:col>
      <xdr:colOff>165100</xdr:colOff>
      <xdr:row>77</xdr:row>
      <xdr:rowOff>35117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3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51644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91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28234</xdr:rowOff>
    </xdr:from>
    <xdr:to>
      <xdr:col>6</xdr:col>
      <xdr:colOff>38100</xdr:colOff>
      <xdr:row>77</xdr:row>
      <xdr:rowOff>129834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146361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00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137596</xdr:rowOff>
    </xdr:from>
    <xdr:to>
      <xdr:col>24</xdr:col>
      <xdr:colOff>62865</xdr:colOff>
      <xdr:row>99</xdr:row>
      <xdr:rowOff>38294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68096"/>
          <a:ext cx="1270" cy="144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42121</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70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38294</xdr:rowOff>
    </xdr:from>
    <xdr:to>
      <xdr:col>24</xdr:col>
      <xdr:colOff>152400</xdr:colOff>
      <xdr:row>99</xdr:row>
      <xdr:rowOff>38294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701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84273</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137596</xdr:rowOff>
    </xdr:from>
    <xdr:to>
      <xdr:col>24</xdr:col>
      <xdr:colOff>152400</xdr:colOff>
      <xdr:row>90</xdr:row>
      <xdr:rowOff>137596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6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137596</xdr:rowOff>
    </xdr:from>
    <xdr:to>
      <xdr:col>24</xdr:col>
      <xdr:colOff>63500</xdr:colOff>
      <xdr:row>94</xdr:row>
      <xdr:rowOff>31914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568096"/>
          <a:ext cx="838200" cy="58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63327</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2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84900</xdr:rowOff>
    </xdr:from>
    <xdr:to>
      <xdr:col>24</xdr:col>
      <xdr:colOff>114300</xdr:colOff>
      <xdr:row>97</xdr:row>
      <xdr:rowOff>15050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31914</xdr:rowOff>
    </xdr:from>
    <xdr:to>
      <xdr:col>19</xdr:col>
      <xdr:colOff>177800</xdr:colOff>
      <xdr:row>96</xdr:row>
      <xdr:rowOff>156502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148214"/>
          <a:ext cx="889000" cy="46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95414</xdr:rowOff>
    </xdr:from>
    <xdr:to>
      <xdr:col>20</xdr:col>
      <xdr:colOff>38100</xdr:colOff>
      <xdr:row>97</xdr:row>
      <xdr:rowOff>25564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16691</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156502</xdr:rowOff>
    </xdr:from>
    <xdr:to>
      <xdr:col>15</xdr:col>
      <xdr:colOff>50800</xdr:colOff>
      <xdr:row>97</xdr:row>
      <xdr:rowOff>80172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15702"/>
          <a:ext cx="889000" cy="9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44124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80172</xdr:rowOff>
    </xdr:from>
    <xdr:to>
      <xdr:col>10</xdr:col>
      <xdr:colOff>114300</xdr:colOff>
      <xdr:row>97</xdr:row>
      <xdr:rowOff>130397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10822"/>
          <a:ext cx="889000" cy="5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86796</xdr:rowOff>
    </xdr:from>
    <xdr:to>
      <xdr:col>24</xdr:col>
      <xdr:colOff>114300</xdr:colOff>
      <xdr:row>91</xdr:row>
      <xdr:rowOff>16946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5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39823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4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152564</xdr:rowOff>
    </xdr:from>
    <xdr:to>
      <xdr:col>20</xdr:col>
      <xdr:colOff>38100</xdr:colOff>
      <xdr:row>94</xdr:row>
      <xdr:rowOff>82714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09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99241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58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105702</xdr:rowOff>
    </xdr:from>
    <xdr:to>
      <xdr:col>15</xdr:col>
      <xdr:colOff>101600</xdr:colOff>
      <xdr:row>97</xdr:row>
      <xdr:rowOff>35852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52379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3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29372</xdr:rowOff>
    </xdr:from>
    <xdr:to>
      <xdr:col>10</xdr:col>
      <xdr:colOff>165100</xdr:colOff>
      <xdr:row>97</xdr:row>
      <xdr:rowOff>130972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6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122099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5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79597</xdr:rowOff>
    </xdr:from>
    <xdr:to>
      <xdr:col>6</xdr:col>
      <xdr:colOff>38100</xdr:colOff>
      <xdr:row>98</xdr:row>
      <xdr:rowOff>9747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0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116967</xdr:rowOff>
    </xdr:from>
    <xdr:to>
      <xdr:col>54</xdr:col>
      <xdr:colOff>189865</xdr:colOff>
      <xdr:row>39</xdr:row>
      <xdr:rowOff>30734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60467"/>
          <a:ext cx="1270" cy="1456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78565"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63644</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116967</xdr:rowOff>
    </xdr:from>
    <xdr:to>
      <xdr:col>55</xdr:col>
      <xdr:colOff>88900</xdr:colOff>
      <xdr:row>30</xdr:row>
      <xdr:rowOff>116967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6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160274</xdr:rowOff>
    </xdr:from>
    <xdr:to>
      <xdr:col>55</xdr:col>
      <xdr:colOff>0</xdr:colOff>
      <xdr:row>38</xdr:row>
      <xdr:rowOff>160401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75374"/>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168800</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41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145923</xdr:rowOff>
    </xdr:from>
    <xdr:to>
      <xdr:col>55</xdr:col>
      <xdr:colOff>50800</xdr:colOff>
      <xdr:row>38</xdr:row>
      <xdr:rowOff>76073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112649</xdr:rowOff>
    </xdr:from>
    <xdr:to>
      <xdr:col>50</xdr:col>
      <xdr:colOff>114300</xdr:colOff>
      <xdr:row>38</xdr:row>
      <xdr:rowOff>160401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27749"/>
          <a:ext cx="889000" cy="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153543</xdr:rowOff>
    </xdr:from>
    <xdr:to>
      <xdr:col>50</xdr:col>
      <xdr:colOff>165100</xdr:colOff>
      <xdr:row>38</xdr:row>
      <xdr:rowOff>83693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100220</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112649</xdr:rowOff>
    </xdr:from>
    <xdr:to>
      <xdr:col>45</xdr:col>
      <xdr:colOff>177800</xdr:colOff>
      <xdr:row>38</xdr:row>
      <xdr:rowOff>137668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627749"/>
          <a:ext cx="889000" cy="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136144</xdr:rowOff>
    </xdr:from>
    <xdr:to>
      <xdr:col>46</xdr:col>
      <xdr:colOff>38100</xdr:colOff>
      <xdr:row>38</xdr:row>
      <xdr:rowOff>66294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82821</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137668</xdr:rowOff>
    </xdr:from>
    <xdr:to>
      <xdr:col>41</xdr:col>
      <xdr:colOff>50800</xdr:colOff>
      <xdr:row>38</xdr:row>
      <xdr:rowOff>149225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652768"/>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115062</xdr:rowOff>
    </xdr:from>
    <xdr:to>
      <xdr:col>41</xdr:col>
      <xdr:colOff>101600</xdr:colOff>
      <xdr:row>38</xdr:row>
      <xdr:rowOff>45212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61739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89535</xdr:rowOff>
    </xdr:from>
    <xdr:to>
      <xdr:col>36</xdr:col>
      <xdr:colOff>165100</xdr:colOff>
      <xdr:row>38</xdr:row>
      <xdr:rowOff>19685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36212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109474</xdr:rowOff>
    </xdr:from>
    <xdr:to>
      <xdr:col>55</xdr:col>
      <xdr:colOff>50800</xdr:colOff>
      <xdr:row>39</xdr:row>
      <xdr:rowOff>39624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24401</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39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109601</xdr:rowOff>
    </xdr:from>
    <xdr:to>
      <xdr:col>50</xdr:col>
      <xdr:colOff>165100</xdr:colOff>
      <xdr:row>39</xdr:row>
      <xdr:rowOff>39751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30878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717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61849</xdr:rowOff>
    </xdr:from>
    <xdr:to>
      <xdr:col>46</xdr:col>
      <xdr:colOff>38100</xdr:colOff>
      <xdr:row>38</xdr:row>
      <xdr:rowOff>163449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154576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6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86868</xdr:rowOff>
    </xdr:from>
    <xdr:to>
      <xdr:col>41</xdr:col>
      <xdr:colOff>101600</xdr:colOff>
      <xdr:row>39</xdr:row>
      <xdr:rowOff>17018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0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8145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694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98425</xdr:rowOff>
    </xdr:from>
    <xdr:to>
      <xdr:col>36</xdr:col>
      <xdr:colOff>165100</xdr:colOff>
      <xdr:row>39</xdr:row>
      <xdr:rowOff>28575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19702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706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140941</xdr:rowOff>
    </xdr:from>
    <xdr:to>
      <xdr:col>54</xdr:col>
      <xdr:colOff>189865</xdr:colOff>
      <xdr:row>59</xdr:row>
      <xdr:rowOff>91694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13441"/>
          <a:ext cx="1270" cy="149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95521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1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91694</xdr:rowOff>
    </xdr:from>
    <xdr:to>
      <xdr:col>55</xdr:col>
      <xdr:colOff>88900</xdr:colOff>
      <xdr:row>59</xdr:row>
      <xdr:rowOff>91694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87618</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140941</xdr:rowOff>
    </xdr:from>
    <xdr:to>
      <xdr:col>55</xdr:col>
      <xdr:colOff>88900</xdr:colOff>
      <xdr:row>50</xdr:row>
      <xdr:rowOff>140941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1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138329</xdr:rowOff>
    </xdr:from>
    <xdr:to>
      <xdr:col>55</xdr:col>
      <xdr:colOff>0</xdr:colOff>
      <xdr:row>54</xdr:row>
      <xdr:rowOff>18575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8882279"/>
          <a:ext cx="838200" cy="39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65694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9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87267</xdr:rowOff>
    </xdr:from>
    <xdr:to>
      <xdr:col>55</xdr:col>
      <xdr:colOff>50800</xdr:colOff>
      <xdr:row>56</xdr:row>
      <xdr:rowOff>17417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18575</xdr:rowOff>
    </xdr:from>
    <xdr:to>
      <xdr:col>50</xdr:col>
      <xdr:colOff>114300</xdr:colOff>
      <xdr:row>54</xdr:row>
      <xdr:rowOff>40684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276875"/>
          <a:ext cx="8890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163391</xdr:rowOff>
    </xdr:from>
    <xdr:to>
      <xdr:col>50</xdr:col>
      <xdr:colOff>165100</xdr:colOff>
      <xdr:row>56</xdr:row>
      <xdr:rowOff>93541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84668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113966</xdr:rowOff>
    </xdr:from>
    <xdr:to>
      <xdr:col>45</xdr:col>
      <xdr:colOff>177800</xdr:colOff>
      <xdr:row>54</xdr:row>
      <xdr:rowOff>40684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8857916"/>
          <a:ext cx="889000" cy="44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165938</xdr:rowOff>
    </xdr:from>
    <xdr:to>
      <xdr:col>46</xdr:col>
      <xdr:colOff>38100</xdr:colOff>
      <xdr:row>57</xdr:row>
      <xdr:rowOff>96088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87215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69030</xdr:rowOff>
    </xdr:from>
    <xdr:to>
      <xdr:col>41</xdr:col>
      <xdr:colOff>50800</xdr:colOff>
      <xdr:row>51</xdr:row>
      <xdr:rowOff>113966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8812980"/>
          <a:ext cx="889000" cy="4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118945</xdr:rowOff>
    </xdr:from>
    <xdr:to>
      <xdr:col>41</xdr:col>
      <xdr:colOff>101600</xdr:colOff>
      <xdr:row>58</xdr:row>
      <xdr:rowOff>49095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40222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149316</xdr:rowOff>
    </xdr:from>
    <xdr:to>
      <xdr:col>36</xdr:col>
      <xdr:colOff>165100</xdr:colOff>
      <xdr:row>58</xdr:row>
      <xdr:rowOff>79466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2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70593</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87529</xdr:rowOff>
    </xdr:from>
    <xdr:to>
      <xdr:col>55</xdr:col>
      <xdr:colOff>50800</xdr:colOff>
      <xdr:row>52</xdr:row>
      <xdr:rowOff>17679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883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110406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868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139225</xdr:rowOff>
    </xdr:from>
    <xdr:to>
      <xdr:col>50</xdr:col>
      <xdr:colOff>165100</xdr:colOff>
      <xdr:row>54</xdr:row>
      <xdr:rowOff>69375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2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85902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00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161334</xdr:rowOff>
    </xdr:from>
    <xdr:to>
      <xdr:col>46</xdr:col>
      <xdr:colOff>38100</xdr:colOff>
      <xdr:row>54</xdr:row>
      <xdr:rowOff>91484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2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108011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02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63166</xdr:rowOff>
    </xdr:from>
    <xdr:to>
      <xdr:col>41</xdr:col>
      <xdr:colOff>101600</xdr:colOff>
      <xdr:row>51</xdr:row>
      <xdr:rowOff>164766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88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9843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858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18230</xdr:rowOff>
    </xdr:from>
    <xdr:to>
      <xdr:col>36</xdr:col>
      <xdr:colOff>165100</xdr:colOff>
      <xdr:row>51</xdr:row>
      <xdr:rowOff>119830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87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136357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853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100000</xdr:rowOff>
    </xdr:from>
    <xdr:to>
      <xdr:col>54</xdr:col>
      <xdr:colOff>189865</xdr:colOff>
      <xdr:row>79</xdr:row>
      <xdr:rowOff>17818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72950"/>
          <a:ext cx="1270" cy="128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21645</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6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17818</xdr:rowOff>
    </xdr:from>
    <xdr:to>
      <xdr:col>55</xdr:col>
      <xdr:colOff>88900</xdr:colOff>
      <xdr:row>79</xdr:row>
      <xdr:rowOff>17818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46677</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100000</xdr:rowOff>
    </xdr:from>
    <xdr:to>
      <xdr:col>55</xdr:col>
      <xdr:colOff>88900</xdr:colOff>
      <xdr:row>71</xdr:row>
      <xdr:rowOff>100000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7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116002</xdr:rowOff>
    </xdr:from>
    <xdr:to>
      <xdr:col>55</xdr:col>
      <xdr:colOff>0</xdr:colOff>
      <xdr:row>76</xdr:row>
      <xdr:rowOff>122517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146202"/>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35386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94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12509</xdr:rowOff>
    </xdr:from>
    <xdr:to>
      <xdr:col>55</xdr:col>
      <xdr:colOff>50800</xdr:colOff>
      <xdr:row>76</xdr:row>
      <xdr:rowOff>114109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0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96495</xdr:rowOff>
    </xdr:from>
    <xdr:to>
      <xdr:col>50</xdr:col>
      <xdr:colOff>114300</xdr:colOff>
      <xdr:row>76</xdr:row>
      <xdr:rowOff>116002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783795"/>
          <a:ext cx="889000" cy="3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13309</xdr:rowOff>
    </xdr:from>
    <xdr:to>
      <xdr:col>50</xdr:col>
      <xdr:colOff>165100</xdr:colOff>
      <xdr:row>76</xdr:row>
      <xdr:rowOff>114909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0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131436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81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96495</xdr:rowOff>
    </xdr:from>
    <xdr:to>
      <xdr:col>45</xdr:col>
      <xdr:colOff>177800</xdr:colOff>
      <xdr:row>77</xdr:row>
      <xdr:rowOff>25857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783795"/>
          <a:ext cx="889000" cy="44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56401</xdr:rowOff>
    </xdr:from>
    <xdr:to>
      <xdr:col>46</xdr:col>
      <xdr:colOff>38100</xdr:colOff>
      <xdr:row>76</xdr:row>
      <xdr:rowOff>158001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0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149128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7569</xdr:rowOff>
    </xdr:from>
    <xdr:to>
      <xdr:col>41</xdr:col>
      <xdr:colOff>50800</xdr:colOff>
      <xdr:row>77</xdr:row>
      <xdr:rowOff>25857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20921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20244</xdr:rowOff>
    </xdr:from>
    <xdr:to>
      <xdr:col>41</xdr:col>
      <xdr:colOff>101600</xdr:colOff>
      <xdr:row>77</xdr:row>
      <xdr:rowOff>121844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2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112971</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3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8700</xdr:rowOff>
    </xdr:from>
    <xdr:to>
      <xdr:col>36</xdr:col>
      <xdr:colOff>165100</xdr:colOff>
      <xdr:row>77</xdr:row>
      <xdr:rowOff>110300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101427</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3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71717</xdr:rowOff>
    </xdr:from>
    <xdr:to>
      <xdr:col>55</xdr:col>
      <xdr:colOff>50800</xdr:colOff>
      <xdr:row>77</xdr:row>
      <xdr:rowOff>1867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50144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8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65202</xdr:rowOff>
    </xdr:from>
    <xdr:to>
      <xdr:col>50</xdr:col>
      <xdr:colOff>165100</xdr:colOff>
      <xdr:row>76</xdr:row>
      <xdr:rowOff>166802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9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157929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8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45695</xdr:rowOff>
    </xdr:from>
    <xdr:to>
      <xdr:col>46</xdr:col>
      <xdr:colOff>38100</xdr:colOff>
      <xdr:row>74</xdr:row>
      <xdr:rowOff>147295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7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163822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50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146507</xdr:rowOff>
    </xdr:from>
    <xdr:to>
      <xdr:col>41</xdr:col>
      <xdr:colOff>101600</xdr:colOff>
      <xdr:row>77</xdr:row>
      <xdr:rowOff>76657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93184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295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128219</xdr:rowOff>
    </xdr:from>
    <xdr:to>
      <xdr:col>36</xdr:col>
      <xdr:colOff>165100</xdr:colOff>
      <xdr:row>77</xdr:row>
      <xdr:rowOff>58369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5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74896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152445</xdr:rowOff>
    </xdr:from>
    <xdr:to>
      <xdr:col>54</xdr:col>
      <xdr:colOff>189865</xdr:colOff>
      <xdr:row>99</xdr:row>
      <xdr:rowOff>103124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11495"/>
          <a:ext cx="1270" cy="1665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106951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0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103124</xdr:rowOff>
    </xdr:from>
    <xdr:to>
      <xdr:col>55</xdr:col>
      <xdr:colOff>88900</xdr:colOff>
      <xdr:row>99</xdr:row>
      <xdr:rowOff>103124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07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99122</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18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152445</xdr:rowOff>
    </xdr:from>
    <xdr:to>
      <xdr:col>55</xdr:col>
      <xdr:colOff>88900</xdr:colOff>
      <xdr:row>89</xdr:row>
      <xdr:rowOff>152445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1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30468</xdr:rowOff>
    </xdr:from>
    <xdr:to>
      <xdr:col>55</xdr:col>
      <xdr:colOff>0</xdr:colOff>
      <xdr:row>96</xdr:row>
      <xdr:rowOff>86150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489668"/>
          <a:ext cx="838200" cy="5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159345</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7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136468</xdr:rowOff>
    </xdr:from>
    <xdr:to>
      <xdr:col>55</xdr:col>
      <xdr:colOff>50800</xdr:colOff>
      <xdr:row>96</xdr:row>
      <xdr:rowOff>66618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86150</xdr:rowOff>
    </xdr:from>
    <xdr:to>
      <xdr:col>50</xdr:col>
      <xdr:colOff>114300</xdr:colOff>
      <xdr:row>96</xdr:row>
      <xdr:rowOff>114191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545350"/>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4338</xdr:rowOff>
    </xdr:from>
    <xdr:to>
      <xdr:col>50</xdr:col>
      <xdr:colOff>165100</xdr:colOff>
      <xdr:row>96</xdr:row>
      <xdr:rowOff>105938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122465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114191</xdr:rowOff>
    </xdr:from>
    <xdr:to>
      <xdr:col>45</xdr:col>
      <xdr:colOff>177800</xdr:colOff>
      <xdr:row>96</xdr:row>
      <xdr:rowOff>131414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573391"/>
          <a:ext cx="889000" cy="1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96462</xdr:rowOff>
    </xdr:from>
    <xdr:to>
      <xdr:col>46</xdr:col>
      <xdr:colOff>38100</xdr:colOff>
      <xdr:row>97</xdr:row>
      <xdr:rowOff>26612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17739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127279</xdr:rowOff>
    </xdr:from>
    <xdr:to>
      <xdr:col>41</xdr:col>
      <xdr:colOff>50800</xdr:colOff>
      <xdr:row>96</xdr:row>
      <xdr:rowOff>131414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586479"/>
          <a:ext cx="889000" cy="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112083</xdr:rowOff>
    </xdr:from>
    <xdr:to>
      <xdr:col>41</xdr:col>
      <xdr:colOff>101600</xdr:colOff>
      <xdr:row>97</xdr:row>
      <xdr:rowOff>42233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33360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70783</xdr:rowOff>
    </xdr:from>
    <xdr:to>
      <xdr:col>36</xdr:col>
      <xdr:colOff>165100</xdr:colOff>
      <xdr:row>97</xdr:row>
      <xdr:rowOff>933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17460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151118</xdr:rowOff>
    </xdr:from>
    <xdr:to>
      <xdr:col>55</xdr:col>
      <xdr:colOff>50800</xdr:colOff>
      <xdr:row>96</xdr:row>
      <xdr:rowOff>81268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3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129545</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1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35350</xdr:rowOff>
    </xdr:from>
    <xdr:to>
      <xdr:col>50</xdr:col>
      <xdr:colOff>165100</xdr:colOff>
      <xdr:row>96</xdr:row>
      <xdr:rowOff>136950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128077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58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63391</xdr:rowOff>
    </xdr:from>
    <xdr:to>
      <xdr:col>46</xdr:col>
      <xdr:colOff>38100</xdr:colOff>
      <xdr:row>96</xdr:row>
      <xdr:rowOff>164991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2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10068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29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80614</xdr:rowOff>
    </xdr:from>
    <xdr:to>
      <xdr:col>41</xdr:col>
      <xdr:colOff>101600</xdr:colOff>
      <xdr:row>97</xdr:row>
      <xdr:rowOff>10764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27291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31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76479</xdr:rowOff>
    </xdr:from>
    <xdr:to>
      <xdr:col>36</xdr:col>
      <xdr:colOff>165100</xdr:colOff>
      <xdr:row>97</xdr:row>
      <xdr:rowOff>6629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169206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62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97181</xdr:rowOff>
    </xdr:from>
    <xdr:to>
      <xdr:col>85</xdr:col>
      <xdr:colOff>126364</xdr:colOff>
      <xdr:row>38</xdr:row>
      <xdr:rowOff>35458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40681"/>
          <a:ext cx="1269" cy="130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39285</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35458</xdr:rowOff>
    </xdr:from>
    <xdr:to>
      <xdr:col>86</xdr:col>
      <xdr:colOff>25400</xdr:colOff>
      <xdr:row>38</xdr:row>
      <xdr:rowOff>35458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5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43858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97181</xdr:rowOff>
    </xdr:from>
    <xdr:to>
      <xdr:col>86</xdr:col>
      <xdr:colOff>25400</xdr:colOff>
      <xdr:row>30</xdr:row>
      <xdr:rowOff>97181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4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126517</xdr:rowOff>
    </xdr:from>
    <xdr:to>
      <xdr:col>85</xdr:col>
      <xdr:colOff>127000</xdr:colOff>
      <xdr:row>34</xdr:row>
      <xdr:rowOff>113335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5784367"/>
          <a:ext cx="838200" cy="15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35704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86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57277</xdr:rowOff>
    </xdr:from>
    <xdr:to>
      <xdr:col>85</xdr:col>
      <xdr:colOff>177800</xdr:colOff>
      <xdr:row>34</xdr:row>
      <xdr:rowOff>158877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21361</xdr:rowOff>
    </xdr:from>
    <xdr:to>
      <xdr:col>81</xdr:col>
      <xdr:colOff>50800</xdr:colOff>
      <xdr:row>34</xdr:row>
      <xdr:rowOff>113335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507761"/>
          <a:ext cx="889000" cy="4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43104</xdr:rowOff>
    </xdr:from>
    <xdr:to>
      <xdr:col>81</xdr:col>
      <xdr:colOff>101600</xdr:colOff>
      <xdr:row>34</xdr:row>
      <xdr:rowOff>144704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161231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21361</xdr:rowOff>
    </xdr:from>
    <xdr:to>
      <xdr:col>76</xdr:col>
      <xdr:colOff>114300</xdr:colOff>
      <xdr:row>33</xdr:row>
      <xdr:rowOff>143358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507761"/>
          <a:ext cx="889000" cy="29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102455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143358</xdr:rowOff>
    </xdr:from>
    <xdr:to>
      <xdr:col>71</xdr:col>
      <xdr:colOff>177800</xdr:colOff>
      <xdr:row>34</xdr:row>
      <xdr:rowOff>136957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801208"/>
          <a:ext cx="889000" cy="1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32504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77309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75717</xdr:rowOff>
    </xdr:from>
    <xdr:to>
      <xdr:col>85</xdr:col>
      <xdr:colOff>177800</xdr:colOff>
      <xdr:row>34</xdr:row>
      <xdr:rowOff>5867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73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98594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58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62535</xdr:rowOff>
    </xdr:from>
    <xdr:to>
      <xdr:col>81</xdr:col>
      <xdr:colOff>101600</xdr:colOff>
      <xdr:row>34</xdr:row>
      <xdr:rowOff>164135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8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155262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9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142011</xdr:rowOff>
    </xdr:from>
    <xdr:to>
      <xdr:col>76</xdr:col>
      <xdr:colOff>165100</xdr:colOff>
      <xdr:row>32</xdr:row>
      <xdr:rowOff>72161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45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88688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23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92558</xdr:rowOff>
    </xdr:from>
    <xdr:to>
      <xdr:col>72</xdr:col>
      <xdr:colOff>38100</xdr:colOff>
      <xdr:row>34</xdr:row>
      <xdr:rowOff>22708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7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39235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52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86157</xdr:rowOff>
    </xdr:from>
    <xdr:to>
      <xdr:col>67</xdr:col>
      <xdr:colOff>101600</xdr:colOff>
      <xdr:row>35</xdr:row>
      <xdr:rowOff>16307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9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32834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69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127225</xdr:rowOff>
    </xdr:from>
    <xdr:to>
      <xdr:col>85</xdr:col>
      <xdr:colOff>126364</xdr:colOff>
      <xdr:row>59</xdr:row>
      <xdr:rowOff>104430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699725"/>
          <a:ext cx="1269" cy="152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108257</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2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104430</xdr:rowOff>
    </xdr:from>
    <xdr:to>
      <xdr:col>86</xdr:col>
      <xdr:colOff>25400</xdr:colOff>
      <xdr:row>59</xdr:row>
      <xdr:rowOff>104430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1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73902</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127225</xdr:rowOff>
    </xdr:from>
    <xdr:to>
      <xdr:col>86</xdr:col>
      <xdr:colOff>25400</xdr:colOff>
      <xdr:row>50</xdr:row>
      <xdr:rowOff>127225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6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86567</xdr:rowOff>
    </xdr:from>
    <xdr:to>
      <xdr:col>85</xdr:col>
      <xdr:colOff>127000</xdr:colOff>
      <xdr:row>58</xdr:row>
      <xdr:rowOff>123012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10030667"/>
          <a:ext cx="838200" cy="3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87447</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345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64570</xdr:rowOff>
    </xdr:from>
    <xdr:to>
      <xdr:col>85</xdr:col>
      <xdr:colOff>177800</xdr:colOff>
      <xdr:row>55</xdr:row>
      <xdr:rowOff>166170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10900</xdr:rowOff>
    </xdr:from>
    <xdr:to>
      <xdr:col>81</xdr:col>
      <xdr:colOff>50800</xdr:colOff>
      <xdr:row>58</xdr:row>
      <xdr:rowOff>86567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783550"/>
          <a:ext cx="889000" cy="2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10523</xdr:rowOff>
    </xdr:from>
    <xdr:to>
      <xdr:col>81</xdr:col>
      <xdr:colOff>101600</xdr:colOff>
      <xdr:row>55</xdr:row>
      <xdr:rowOff>112123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44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128650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21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10900</xdr:rowOff>
    </xdr:from>
    <xdr:to>
      <xdr:col>76</xdr:col>
      <xdr:colOff>114300</xdr:colOff>
      <xdr:row>57</xdr:row>
      <xdr:rowOff>18836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783550"/>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105196</xdr:rowOff>
    </xdr:from>
    <xdr:to>
      <xdr:col>76</xdr:col>
      <xdr:colOff>165100</xdr:colOff>
      <xdr:row>56</xdr:row>
      <xdr:rowOff>35346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51873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31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1168</xdr:rowOff>
    </xdr:from>
    <xdr:to>
      <xdr:col>71</xdr:col>
      <xdr:colOff>177800</xdr:colOff>
      <xdr:row>57</xdr:row>
      <xdr:rowOff>18836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773818"/>
          <a:ext cx="889000" cy="1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58986</xdr:rowOff>
    </xdr:from>
    <xdr:to>
      <xdr:col>72</xdr:col>
      <xdr:colOff>38100</xdr:colOff>
      <xdr:row>56</xdr:row>
      <xdr:rowOff>160586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5663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125999</xdr:rowOff>
    </xdr:from>
    <xdr:to>
      <xdr:col>67</xdr:col>
      <xdr:colOff>101600</xdr:colOff>
      <xdr:row>57</xdr:row>
      <xdr:rowOff>56149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2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47276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8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72212</xdr:rowOff>
    </xdr:from>
    <xdr:to>
      <xdr:col>85</xdr:col>
      <xdr:colOff>177800</xdr:colOff>
      <xdr:row>59</xdr:row>
      <xdr:rowOff>2362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100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50639</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99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35767</xdr:rowOff>
    </xdr:from>
    <xdr:to>
      <xdr:col>81</xdr:col>
      <xdr:colOff>101600</xdr:colOff>
      <xdr:row>58</xdr:row>
      <xdr:rowOff>137367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9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128494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1007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131550</xdr:rowOff>
    </xdr:from>
    <xdr:to>
      <xdr:col>76</xdr:col>
      <xdr:colOff>165100</xdr:colOff>
      <xdr:row>57</xdr:row>
      <xdr:rowOff>61700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3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52827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82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139486</xdr:rowOff>
    </xdr:from>
    <xdr:to>
      <xdr:col>72</xdr:col>
      <xdr:colOff>38100</xdr:colOff>
      <xdr:row>57</xdr:row>
      <xdr:rowOff>69636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4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60763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83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121818</xdr:rowOff>
    </xdr:from>
    <xdr:to>
      <xdr:col>67</xdr:col>
      <xdr:colOff>101600</xdr:colOff>
      <xdr:row>57</xdr:row>
      <xdr:rowOff>51968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68495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49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93889</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95389"/>
          <a:ext cx="1269" cy="141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40566</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93889</xdr:rowOff>
    </xdr:from>
    <xdr:to>
      <xdr:col>86</xdr:col>
      <xdr:colOff>25400</xdr:colOff>
      <xdr:row>70</xdr:row>
      <xdr:rowOff>93889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9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121778</xdr:rowOff>
    </xdr:from>
    <xdr:to>
      <xdr:col>85</xdr:col>
      <xdr:colOff>127000</xdr:colOff>
      <xdr:row>77</xdr:row>
      <xdr:rowOff>346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2809078"/>
          <a:ext cx="838200" cy="39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71533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93106</xdr:rowOff>
    </xdr:from>
    <xdr:to>
      <xdr:col>85</xdr:col>
      <xdr:colOff>177800</xdr:colOff>
      <xdr:row>78</xdr:row>
      <xdr:rowOff>23256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121778</xdr:rowOff>
    </xdr:from>
    <xdr:to>
      <xdr:col>81</xdr:col>
      <xdr:colOff>50800</xdr:colOff>
      <xdr:row>76</xdr:row>
      <xdr:rowOff>136226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2809078"/>
          <a:ext cx="889000" cy="35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17852</xdr:rowOff>
    </xdr:from>
    <xdr:to>
      <xdr:col>81</xdr:col>
      <xdr:colOff>101600</xdr:colOff>
      <xdr:row>77</xdr:row>
      <xdr:rowOff>119452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110579</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3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136226</xdr:rowOff>
    </xdr:from>
    <xdr:to>
      <xdr:col>76</xdr:col>
      <xdr:colOff>114300</xdr:colOff>
      <xdr:row>78</xdr:row>
      <xdr:rowOff>98003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166426"/>
          <a:ext cx="889000" cy="30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17760</xdr:rowOff>
    </xdr:from>
    <xdr:to>
      <xdr:col>76</xdr:col>
      <xdr:colOff>165100</xdr:colOff>
      <xdr:row>78</xdr:row>
      <xdr:rowOff>119360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110487</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3017" y="13483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36099</xdr:rowOff>
    </xdr:from>
    <xdr:to>
      <xdr:col>71</xdr:col>
      <xdr:colOff>177800</xdr:colOff>
      <xdr:row>78</xdr:row>
      <xdr:rowOff>98003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409199"/>
          <a:ext cx="889000" cy="6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26081</xdr:rowOff>
    </xdr:from>
    <xdr:to>
      <xdr:col>72</xdr:col>
      <xdr:colOff>38100</xdr:colOff>
      <xdr:row>78</xdr:row>
      <xdr:rowOff>127681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9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144208</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17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24343</xdr:rowOff>
    </xdr:from>
    <xdr:to>
      <xdr:col>67</xdr:col>
      <xdr:colOff>101600</xdr:colOff>
      <xdr:row>78</xdr:row>
      <xdr:rowOff>125943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39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117070</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490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120996</xdr:rowOff>
    </xdr:from>
    <xdr:to>
      <xdr:col>85</xdr:col>
      <xdr:colOff>177800</xdr:colOff>
      <xdr:row>77</xdr:row>
      <xdr:rowOff>51146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15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143873</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00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70978</xdr:rowOff>
    </xdr:from>
    <xdr:to>
      <xdr:col>81</xdr:col>
      <xdr:colOff>101600</xdr:colOff>
      <xdr:row>75</xdr:row>
      <xdr:rowOff>1128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275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17655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253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85426</xdr:rowOff>
    </xdr:from>
    <xdr:to>
      <xdr:col>76</xdr:col>
      <xdr:colOff>165100</xdr:colOff>
      <xdr:row>77</xdr:row>
      <xdr:rowOff>15576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1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32102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289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47203</xdr:rowOff>
    </xdr:from>
    <xdr:to>
      <xdr:col>72</xdr:col>
      <xdr:colOff>38100</xdr:colOff>
      <xdr:row>78</xdr:row>
      <xdr:rowOff>148803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2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139930</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513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156749</xdr:rowOff>
    </xdr:from>
    <xdr:to>
      <xdr:col>67</xdr:col>
      <xdr:colOff>101600</xdr:colOff>
      <xdr:row>78</xdr:row>
      <xdr:rowOff>86899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3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103426</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13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22109</xdr:rowOff>
    </xdr:from>
    <xdr:to>
      <xdr:col>85</xdr:col>
      <xdr:colOff>126364</xdr:colOff>
      <xdr:row>98</xdr:row>
      <xdr:rowOff>125961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24059"/>
          <a:ext cx="1269" cy="130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129788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125961</xdr:rowOff>
    </xdr:from>
    <xdr:to>
      <xdr:col>86</xdr:col>
      <xdr:colOff>25400</xdr:colOff>
      <xdr:row>98</xdr:row>
      <xdr:rowOff>125961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140236</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22109</xdr:rowOff>
    </xdr:from>
    <xdr:to>
      <xdr:col>86</xdr:col>
      <xdr:colOff>25400</xdr:colOff>
      <xdr:row>91</xdr:row>
      <xdr:rowOff>22109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2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151792</xdr:rowOff>
    </xdr:from>
    <xdr:to>
      <xdr:col>85</xdr:col>
      <xdr:colOff>127000</xdr:colOff>
      <xdr:row>95</xdr:row>
      <xdr:rowOff>21492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268092"/>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168482</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28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18605</xdr:rowOff>
    </xdr:from>
    <xdr:to>
      <xdr:col>85</xdr:col>
      <xdr:colOff>177800</xdr:colOff>
      <xdr:row>95</xdr:row>
      <xdr:rowOff>120205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118783</xdr:rowOff>
    </xdr:from>
    <xdr:to>
      <xdr:col>81</xdr:col>
      <xdr:colOff>50800</xdr:colOff>
      <xdr:row>94</xdr:row>
      <xdr:rowOff>151792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235083"/>
          <a:ext cx="889000" cy="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22241</xdr:rowOff>
    </xdr:from>
    <xdr:to>
      <xdr:col>81</xdr:col>
      <xdr:colOff>101600</xdr:colOff>
      <xdr:row>95</xdr:row>
      <xdr:rowOff>123841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114968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102141</xdr:rowOff>
    </xdr:from>
    <xdr:to>
      <xdr:col>76</xdr:col>
      <xdr:colOff>114300</xdr:colOff>
      <xdr:row>94</xdr:row>
      <xdr:rowOff>118783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218441"/>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158508</xdr:rowOff>
    </xdr:from>
    <xdr:to>
      <xdr:col>76</xdr:col>
      <xdr:colOff>165100</xdr:colOff>
      <xdr:row>96</xdr:row>
      <xdr:rowOff>88658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79785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73909</xdr:rowOff>
    </xdr:from>
    <xdr:to>
      <xdr:col>71</xdr:col>
      <xdr:colOff>177800</xdr:colOff>
      <xdr:row>94</xdr:row>
      <xdr:rowOff>102141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190209"/>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7862</xdr:rowOff>
    </xdr:from>
    <xdr:to>
      <xdr:col>72</xdr:col>
      <xdr:colOff>38100</xdr:colOff>
      <xdr:row>96</xdr:row>
      <xdr:rowOff>109462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100589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166852</xdr:rowOff>
    </xdr:from>
    <xdr:to>
      <xdr:col>67</xdr:col>
      <xdr:colOff>101600</xdr:colOff>
      <xdr:row>96</xdr:row>
      <xdr:rowOff>97002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88129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142142</xdr:rowOff>
    </xdr:from>
    <xdr:to>
      <xdr:col>85</xdr:col>
      <xdr:colOff>177800</xdr:colOff>
      <xdr:row>95</xdr:row>
      <xdr:rowOff>72292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25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165019</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1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100992</xdr:rowOff>
    </xdr:from>
    <xdr:to>
      <xdr:col>81</xdr:col>
      <xdr:colOff>101600</xdr:colOff>
      <xdr:row>95</xdr:row>
      <xdr:rowOff>31142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21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47669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599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67983</xdr:rowOff>
    </xdr:from>
    <xdr:to>
      <xdr:col>76</xdr:col>
      <xdr:colOff>165100</xdr:colOff>
      <xdr:row>94</xdr:row>
      <xdr:rowOff>169583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1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14660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95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51341</xdr:rowOff>
    </xdr:from>
    <xdr:to>
      <xdr:col>72</xdr:col>
      <xdr:colOff>38100</xdr:colOff>
      <xdr:row>94</xdr:row>
      <xdr:rowOff>152941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1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169468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594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23109</xdr:rowOff>
    </xdr:from>
    <xdr:to>
      <xdr:col>67</xdr:col>
      <xdr:colOff>101600</xdr:colOff>
      <xdr:row>94</xdr:row>
      <xdr:rowOff>124709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13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141236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91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30299</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45249"/>
          <a:ext cx="1269"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148426</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2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30299</xdr:rowOff>
    </xdr:from>
    <xdr:to>
      <xdr:col>116</xdr:col>
      <xdr:colOff>152400</xdr:colOff>
      <xdr:row>31</xdr:row>
      <xdr:rowOff>30299</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4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717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146594</xdr:rowOff>
    </xdr:from>
    <xdr:to>
      <xdr:col>112</xdr:col>
      <xdr:colOff>38100</xdr:colOff>
      <xdr:row>39</xdr:row>
      <xdr:rowOff>76744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93271</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57331</xdr:rowOff>
    </xdr:from>
    <xdr:to>
      <xdr:col>107</xdr:col>
      <xdr:colOff>101600</xdr:colOff>
      <xdr:row>38</xdr:row>
      <xdr:rowOff>158931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4008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138447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民生費は市民一人当たり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千円となっており、類似団体内平均値と比較して高い水準で推移しています。目的別歳出決算全体に占める民生費の割合を経年で見てみると、</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程度で推移しており大きな変動はありませんが、高止まりの傾向にあります。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年度に引き続き前年度に比べ大幅に増加しており、類似団体内順位も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位となっておりますが、これは平成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年度供用開始に向けた環境センター建設工事によるものです。一方、災害復旧費については、熊本地震により被災した公共施設の復旧が概ね完了したことにより、前年度に比べ減少しています。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農林水産業費については、類似団体内平均や県平均と比較して、例年高い水準で推移しています。これは、国の補助制度を活用し、農業競争力の強化を図るため、農地・農業水利施設等の整備を大規模に実施したり、農業生産性の向上及び生産・出荷環境整備のための共同利用機械・施設の導入を促進してきたことなど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実質収支額が前年度比</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ポイント増加した主な要因は、熊本地震における公共施設等の被害に対する建物総合損害共済災害共済金</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億円の臨時収入や平成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年度繰越事業決算において</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千万円の不用額が発生したことなどによるもので、財政調整基金残高についても、実質収支の伸びに牽引されて残高が回復しています。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その結果、実質単年度収支が黒字に転じていますが、今後も歳入の大幅な伸びは見込めない状況にあることから、引き続き歳出の削減に努め、実質単年度収支の黒字を確保していきます。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一般会計において、標準財政規模比で</a:t>
          </a:r>
          <a:r>
            <a:rPr kumimoji="1" lang="en-US" altLang="ja-JP" sz="1400">
              <a:latin typeface="ＭＳ ゴシック" pitchFamily="49" charset="-128"/>
              <a:ea typeface="ＭＳ ゴシック" pitchFamily="49" charset="-128"/>
            </a:rPr>
            <a:t>1.64</a:t>
          </a:r>
          <a:r>
            <a:rPr kumimoji="1" lang="ja-JP" altLang="en-US" sz="1400">
              <a:latin typeface="ＭＳ ゴシック" pitchFamily="49" charset="-128"/>
              <a:ea typeface="ＭＳ ゴシック" pitchFamily="49" charset="-128"/>
            </a:rPr>
            <a:t>ポイント増となっていますが、これは、熊本地震における公共施設等の被害に対する建物総合損害共済災害共済金の臨時収入や平成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年度繰越事業決算において、不用額が発生したことなどにより実質収支額が増加したためです。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また、国民健康保険特別会計については、平成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年度に比率が赤字となっており、平成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年度に「八代市国民健康保険財政健全化計画」を策定し、国保税の適正賦課や収納率向上による歳入確保や医療費適正化対策の推進等による歳出削減に努め、健全な財政運営を行っていきます。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70621432</v>
      </c>
      <c r="BO4" s="410"/>
      <c r="BP4" s="410"/>
      <c r="BQ4" s="410"/>
      <c r="BR4" s="410"/>
      <c r="BS4" s="410"/>
      <c r="BT4" s="410"/>
      <c r="BU4" s="411"/>
      <c r="BV4" s="409">
        <v>65160189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5.0999999999999996</v>
      </c>
      <c r="CU4" s="416"/>
      <c r="CV4" s="416"/>
      <c r="CW4" s="416"/>
      <c r="CX4" s="416"/>
      <c r="CY4" s="416"/>
      <c r="CZ4" s="416"/>
      <c r="DA4" s="417"/>
      <c r="DB4" s="415">
        <v>3.7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66051695</v>
      </c>
      <c r="BO5" s="447"/>
      <c r="BP5" s="447"/>
      <c r="BQ5" s="447"/>
      <c r="BR5" s="447"/>
      <c r="BS5" s="447"/>
      <c r="BT5" s="447"/>
      <c r="BU5" s="448"/>
      <c r="BV5" s="446">
        <v>61870827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92</v>
      </c>
      <c r="CU5" s="444"/>
      <c r="CV5" s="444"/>
      <c r="CW5" s="444"/>
      <c r="CX5" s="444"/>
      <c r="CY5" s="444"/>
      <c r="CZ5" s="444"/>
      <c r="DA5" s="445"/>
      <c r="DB5" s="443">
        <v>91.9</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4569737</v>
      </c>
      <c r="BO6" s="447"/>
      <c r="BP6" s="447"/>
      <c r="BQ6" s="447"/>
      <c r="BR6" s="447"/>
      <c r="BS6" s="447"/>
      <c r="BT6" s="447"/>
      <c r="BU6" s="448"/>
      <c r="BV6" s="446">
        <v>3289362</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96.9</v>
      </c>
      <c r="CU6" s="484"/>
      <c r="CV6" s="484"/>
      <c r="CW6" s="484"/>
      <c r="CX6" s="484"/>
      <c r="CY6" s="484"/>
      <c r="CZ6" s="484"/>
      <c r="DA6" s="485"/>
      <c r="DB6" s="483">
        <v>96.6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2873916</v>
      </c>
      <c r="BO7" s="447"/>
      <c r="BP7" s="447"/>
      <c r="BQ7" s="447"/>
      <c r="BR7" s="447"/>
      <c r="BS7" s="447"/>
      <c r="BT7" s="447"/>
      <c r="BU7" s="448"/>
      <c r="BV7" s="446">
        <v>2049304</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33206970</v>
      </c>
      <c r="CU7" s="447"/>
      <c r="CV7" s="447"/>
      <c r="CW7" s="447"/>
      <c r="CX7" s="447"/>
      <c r="CY7" s="447"/>
      <c r="CZ7" s="447"/>
      <c r="DA7" s="448"/>
      <c r="DB7" s="446">
        <v>33524497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1695821</v>
      </c>
      <c r="BO8" s="447"/>
      <c r="BP8" s="447"/>
      <c r="BQ8" s="447"/>
      <c r="BR8" s="447"/>
      <c r="BS8" s="447"/>
      <c r="BT8" s="447"/>
      <c r="BU8" s="448"/>
      <c r="BV8" s="446">
        <v>1240058</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0.49</v>
      </c>
      <c r="CU8" s="487"/>
      <c r="CV8" s="487"/>
      <c r="CW8" s="487"/>
      <c r="CX8" s="487"/>
      <c r="CY8" s="487"/>
      <c r="CZ8" s="487"/>
      <c r="DA8" s="488"/>
      <c r="DB8" s="486">
        <v>0.49</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127472</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96</v>
      </c>
      <c r="AV9" s="479"/>
      <c r="AW9" s="479"/>
      <c r="AX9" s="479"/>
      <c r="AY9" s="480" t="s">
        <v>111</v>
      </c>
      <c r="AZ9" s="481"/>
      <c r="BA9" s="481"/>
      <c r="BB9" s="481"/>
      <c r="BC9" s="481"/>
      <c r="BD9" s="481"/>
      <c r="BE9" s="481"/>
      <c r="BF9" s="481"/>
      <c r="BG9" s="481"/>
      <c r="BH9" s="481"/>
      <c r="BI9" s="481"/>
      <c r="BJ9" s="481"/>
      <c r="BK9" s="481"/>
      <c r="BL9" s="481"/>
      <c r="BM9" s="482"/>
      <c r="BN9" s="446">
        <v>455763</v>
      </c>
      <c r="BO9" s="447"/>
      <c r="BP9" s="447"/>
      <c r="BQ9" s="447"/>
      <c r="BR9" s="447"/>
      <c r="BS9" s="447"/>
      <c r="BT9" s="447"/>
      <c r="BU9" s="448"/>
      <c r="BV9" s="446">
        <v>-205961</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14.7</v>
      </c>
      <c r="CU9" s="444"/>
      <c r="CV9" s="444"/>
      <c r="CW9" s="444"/>
      <c r="CX9" s="444"/>
      <c r="CY9" s="444"/>
      <c r="CZ9" s="444"/>
      <c r="DA9" s="445"/>
      <c r="DB9" s="443">
        <v>15.3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132266</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2189</v>
      </c>
      <c r="BO10" s="447"/>
      <c r="BP10" s="447"/>
      <c r="BQ10" s="447"/>
      <c r="BR10" s="447"/>
      <c r="BS10" s="447"/>
      <c r="BT10" s="447"/>
      <c r="BU10" s="448"/>
      <c r="BV10" s="446">
        <v>1803</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115</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129029</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1380000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126910</v>
      </c>
      <c r="S13" s="528"/>
      <c r="T13" s="528"/>
      <c r="U13" s="528"/>
      <c r="V13" s="529"/>
      <c r="W13" s="462" t="s">
        <v>135</v>
      </c>
      <c r="X13" s="463"/>
      <c r="Y13" s="463"/>
      <c r="Z13" s="463"/>
      <c r="AA13" s="463"/>
      <c r="AB13" s="453"/>
      <c r="AC13" s="497">
        <v>8295</v>
      </c>
      <c r="AD13" s="498"/>
      <c r="AE13" s="498"/>
      <c r="AF13" s="498"/>
      <c r="AG13" s="537"/>
      <c r="AH13" s="497">
        <v>8247</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457952</v>
      </c>
      <c r="BO13" s="447"/>
      <c r="BP13" s="447"/>
      <c r="BQ13" s="447"/>
      <c r="BR13" s="447"/>
      <c r="BS13" s="447"/>
      <c r="BT13" s="447"/>
      <c r="BU13" s="448"/>
      <c r="BV13" s="446">
        <v>-1584158</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10.5</v>
      </c>
      <c r="CU13" s="444"/>
      <c r="CV13" s="444"/>
      <c r="CW13" s="444"/>
      <c r="CX13" s="444"/>
      <c r="CY13" s="444"/>
      <c r="CZ13" s="444"/>
      <c r="DA13" s="445"/>
      <c r="DB13" s="443">
        <v>11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140</v>
      </c>
      <c r="M14" s="525"/>
      <c r="N14" s="525"/>
      <c r="O14" s="525"/>
      <c r="P14" s="525"/>
      <c r="Q14" s="526"/>
      <c r="R14" s="527">
        <v>129922</v>
      </c>
      <c r="S14" s="528"/>
      <c r="T14" s="528"/>
      <c r="U14" s="528"/>
      <c r="V14" s="529"/>
      <c r="W14" s="436"/>
      <c r="X14" s="437"/>
      <c r="Y14" s="437"/>
      <c r="Z14" s="437"/>
      <c r="AA14" s="437"/>
      <c r="AB14" s="426"/>
      <c r="AC14" s="530">
        <v>14.2</v>
      </c>
      <c r="AD14" s="531"/>
      <c r="AE14" s="531"/>
      <c r="AF14" s="531"/>
      <c r="AG14" s="532"/>
      <c r="AH14" s="530">
        <v>14.2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86.3</v>
      </c>
      <c r="CU14" s="542"/>
      <c r="CV14" s="542"/>
      <c r="CW14" s="542"/>
      <c r="CX14" s="542"/>
      <c r="CY14" s="542"/>
      <c r="CZ14" s="542"/>
      <c r="DA14" s="543"/>
      <c r="DB14" s="541">
        <v>75.599999999999994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142</v>
      </c>
      <c r="N15" s="535"/>
      <c r="O15" s="535"/>
      <c r="P15" s="535"/>
      <c r="Q15" s="536"/>
      <c r="R15" s="527">
        <v>128037</v>
      </c>
      <c r="S15" s="528"/>
      <c r="T15" s="528"/>
      <c r="U15" s="528"/>
      <c r="V15" s="529"/>
      <c r="W15" s="462" t="s">
        <v>143</v>
      </c>
      <c r="X15" s="463"/>
      <c r="Y15" s="463"/>
      <c r="Z15" s="463"/>
      <c r="AA15" s="463"/>
      <c r="AB15" s="453"/>
      <c r="AC15" s="497">
        <v>12878</v>
      </c>
      <c r="AD15" s="498"/>
      <c r="AE15" s="498"/>
      <c r="AF15" s="498"/>
      <c r="AG15" s="537"/>
      <c r="AH15" s="497">
        <v>13352</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13177535</v>
      </c>
      <c r="BO15" s="410"/>
      <c r="BP15" s="410"/>
      <c r="BQ15" s="410"/>
      <c r="BR15" s="410"/>
      <c r="BS15" s="410"/>
      <c r="BT15" s="410"/>
      <c r="BU15" s="411"/>
      <c r="BV15" s="409">
        <v>12908971</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22</v>
      </c>
      <c r="AD16" s="531"/>
      <c r="AE16" s="531"/>
      <c r="AF16" s="531"/>
      <c r="AG16" s="532"/>
      <c r="AH16" s="530">
        <v>23</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26600928</v>
      </c>
      <c r="BO16" s="447"/>
      <c r="BP16" s="447"/>
      <c r="BQ16" s="447"/>
      <c r="BR16" s="447"/>
      <c r="BS16" s="447"/>
      <c r="BT16" s="447"/>
      <c r="BU16" s="448"/>
      <c r="BV16" s="446">
        <v>26445336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37231</v>
      </c>
      <c r="AD17" s="498"/>
      <c r="AE17" s="498"/>
      <c r="AF17" s="498"/>
      <c r="AG17" s="537"/>
      <c r="AH17" s="497">
        <v>36377</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16755789</v>
      </c>
      <c r="BO17" s="447"/>
      <c r="BP17" s="447"/>
      <c r="BQ17" s="447"/>
      <c r="BR17" s="447"/>
      <c r="BS17" s="447"/>
      <c r="BT17" s="447"/>
      <c r="BU17" s="448"/>
      <c r="BV17" s="446">
        <v>16369723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153</v>
      </c>
      <c r="C18" s="489"/>
      <c r="D18" s="489"/>
      <c r="E18" s="558"/>
      <c r="F18" s="558"/>
      <c r="G18" s="558"/>
      <c r="H18" s="558"/>
      <c r="I18" s="558"/>
      <c r="J18" s="558"/>
      <c r="K18" s="558"/>
      <c r="L18" s="559">
        <v>681.36</v>
      </c>
      <c r="M18" s="559"/>
      <c r="N18" s="559"/>
      <c r="O18" s="559"/>
      <c r="P18" s="559"/>
      <c r="Q18" s="559"/>
      <c r="R18" s="560"/>
      <c r="S18" s="560"/>
      <c r="T18" s="560"/>
      <c r="U18" s="560"/>
      <c r="V18" s="561"/>
      <c r="W18" s="464"/>
      <c r="X18" s="465"/>
      <c r="Y18" s="465"/>
      <c r="Z18" s="465"/>
      <c r="AA18" s="465"/>
      <c r="AB18" s="456"/>
      <c r="AC18" s="562">
        <v>63.7</v>
      </c>
      <c r="AD18" s="563"/>
      <c r="AE18" s="563"/>
      <c r="AF18" s="563"/>
      <c r="AG18" s="564"/>
      <c r="AH18" s="562">
        <v>62.7</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31962807</v>
      </c>
      <c r="BO18" s="447"/>
      <c r="BP18" s="447"/>
      <c r="BQ18" s="447"/>
      <c r="BR18" s="447"/>
      <c r="BS18" s="447"/>
      <c r="BT18" s="447"/>
      <c r="BU18" s="448"/>
      <c r="BV18" s="446">
        <v>31921976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155</v>
      </c>
      <c r="C19" s="489"/>
      <c r="D19" s="489"/>
      <c r="E19" s="558"/>
      <c r="F19" s="558"/>
      <c r="G19" s="558"/>
      <c r="H19" s="558"/>
      <c r="I19" s="558"/>
      <c r="J19" s="558"/>
      <c r="K19" s="558"/>
      <c r="L19" s="566">
        <v>187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40976196</v>
      </c>
      <c r="BO19" s="447"/>
      <c r="BP19" s="447"/>
      <c r="BQ19" s="447"/>
      <c r="BR19" s="447"/>
      <c r="BS19" s="447"/>
      <c r="BT19" s="447"/>
      <c r="BU19" s="448"/>
      <c r="BV19" s="446">
        <v>41067421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157</v>
      </c>
      <c r="C20" s="489"/>
      <c r="D20" s="489"/>
      <c r="E20" s="558"/>
      <c r="F20" s="558"/>
      <c r="G20" s="558"/>
      <c r="H20" s="558"/>
      <c r="I20" s="558"/>
      <c r="J20" s="558"/>
      <c r="K20" s="558"/>
      <c r="L20" s="566">
        <v>47972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64893956</v>
      </c>
      <c r="BO23" s="447"/>
      <c r="BP23" s="447"/>
      <c r="BQ23" s="447"/>
      <c r="BR23" s="447"/>
      <c r="BS23" s="447"/>
      <c r="BT23" s="447"/>
      <c r="BU23" s="448"/>
      <c r="BV23" s="446">
        <v>62287529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166</v>
      </c>
      <c r="F24" s="476"/>
      <c r="G24" s="476"/>
      <c r="H24" s="476"/>
      <c r="I24" s="476"/>
      <c r="J24" s="476"/>
      <c r="K24" s="477"/>
      <c r="L24" s="497">
        <v>1</v>
      </c>
      <c r="M24" s="498"/>
      <c r="N24" s="498"/>
      <c r="O24" s="498"/>
      <c r="P24" s="537"/>
      <c r="Q24" s="497">
        <v>9140</v>
      </c>
      <c r="R24" s="498"/>
      <c r="S24" s="498"/>
      <c r="T24" s="498"/>
      <c r="U24" s="498"/>
      <c r="V24" s="537"/>
      <c r="W24" s="596"/>
      <c r="X24" s="584"/>
      <c r="Y24" s="585"/>
      <c r="Z24" s="496" t="s">
        <v>167</v>
      </c>
      <c r="AA24" s="476"/>
      <c r="AB24" s="476"/>
      <c r="AC24" s="476"/>
      <c r="AD24" s="476"/>
      <c r="AE24" s="476"/>
      <c r="AF24" s="476"/>
      <c r="AG24" s="477"/>
      <c r="AH24" s="497">
        <v>917</v>
      </c>
      <c r="AI24" s="498"/>
      <c r="AJ24" s="498"/>
      <c r="AK24" s="498"/>
      <c r="AL24" s="537"/>
      <c r="AM24" s="497">
        <v>3013262</v>
      </c>
      <c r="AN24" s="498"/>
      <c r="AO24" s="498"/>
      <c r="AP24" s="498"/>
      <c r="AQ24" s="498"/>
      <c r="AR24" s="537"/>
      <c r="AS24" s="497">
        <v>3286</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46417574</v>
      </c>
      <c r="BO24" s="447"/>
      <c r="BP24" s="447"/>
      <c r="BQ24" s="447"/>
      <c r="BR24" s="447"/>
      <c r="BS24" s="447"/>
      <c r="BT24" s="447"/>
      <c r="BU24" s="448"/>
      <c r="BV24" s="446">
        <v>46060651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169</v>
      </c>
      <c r="F25" s="476"/>
      <c r="G25" s="476"/>
      <c r="H25" s="476"/>
      <c r="I25" s="476"/>
      <c r="J25" s="476"/>
      <c r="K25" s="477"/>
      <c r="L25" s="497">
        <v>1</v>
      </c>
      <c r="M25" s="498"/>
      <c r="N25" s="498"/>
      <c r="O25" s="498"/>
      <c r="P25" s="537"/>
      <c r="Q25" s="497">
        <v>7310</v>
      </c>
      <c r="R25" s="498"/>
      <c r="S25" s="498"/>
      <c r="T25" s="498"/>
      <c r="U25" s="498"/>
      <c r="V25" s="537"/>
      <c r="W25" s="596"/>
      <c r="X25" s="584"/>
      <c r="Y25" s="585"/>
      <c r="Z25" s="496" t="s">
        <v>170</v>
      </c>
      <c r="AA25" s="476"/>
      <c r="AB25" s="476"/>
      <c r="AC25" s="476"/>
      <c r="AD25" s="476"/>
      <c r="AE25" s="476"/>
      <c r="AF25" s="476"/>
      <c r="AG25" s="477"/>
      <c r="AH25" s="497" t="s">
        <v>133</v>
      </c>
      <c r="AI25" s="498"/>
      <c r="AJ25" s="498"/>
      <c r="AK25" s="498"/>
      <c r="AL25" s="537"/>
      <c r="AM25" s="497" t="s">
        <v>171</v>
      </c>
      <c r="AN25" s="498"/>
      <c r="AO25" s="498"/>
      <c r="AP25" s="498"/>
      <c r="AQ25" s="498"/>
      <c r="AR25" s="537"/>
      <c r="AS25" s="497" t="s">
        <v>133</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14941684</v>
      </c>
      <c r="BO25" s="410"/>
      <c r="BP25" s="410"/>
      <c r="BQ25" s="410"/>
      <c r="BR25" s="410"/>
      <c r="BS25" s="410"/>
      <c r="BT25" s="410"/>
      <c r="BU25" s="411"/>
      <c r="BV25" s="409">
        <v>22507587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173</v>
      </c>
      <c r="F26" s="476"/>
      <c r="G26" s="476"/>
      <c r="H26" s="476"/>
      <c r="I26" s="476"/>
      <c r="J26" s="476"/>
      <c r="K26" s="477"/>
      <c r="L26" s="497">
        <v>1</v>
      </c>
      <c r="M26" s="498"/>
      <c r="N26" s="498"/>
      <c r="O26" s="498"/>
      <c r="P26" s="537"/>
      <c r="Q26" s="497">
        <v>6390</v>
      </c>
      <c r="R26" s="498"/>
      <c r="S26" s="498"/>
      <c r="T26" s="498"/>
      <c r="U26" s="498"/>
      <c r="V26" s="537"/>
      <c r="W26" s="596"/>
      <c r="X26" s="584"/>
      <c r="Y26" s="585"/>
      <c r="Z26" s="496" t="s">
        <v>174</v>
      </c>
      <c r="AA26" s="606"/>
      <c r="AB26" s="606"/>
      <c r="AC26" s="606"/>
      <c r="AD26" s="606"/>
      <c r="AE26" s="606"/>
      <c r="AF26" s="606"/>
      <c r="AG26" s="607"/>
      <c r="AH26" s="497">
        <v>13</v>
      </c>
      <c r="AI26" s="498"/>
      <c r="AJ26" s="498"/>
      <c r="AK26" s="498"/>
      <c r="AL26" s="537"/>
      <c r="AM26" s="497">
        <v>40209</v>
      </c>
      <c r="AN26" s="498"/>
      <c r="AO26" s="498"/>
      <c r="AP26" s="498"/>
      <c r="AQ26" s="498"/>
      <c r="AR26" s="537"/>
      <c r="AS26" s="497">
        <v>3093</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133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176</v>
      </c>
      <c r="F27" s="476"/>
      <c r="G27" s="476"/>
      <c r="H27" s="476"/>
      <c r="I27" s="476"/>
      <c r="J27" s="476"/>
      <c r="K27" s="477"/>
      <c r="L27" s="497">
        <v>1</v>
      </c>
      <c r="M27" s="498"/>
      <c r="N27" s="498"/>
      <c r="O27" s="498"/>
      <c r="P27" s="537"/>
      <c r="Q27" s="497">
        <v>4930</v>
      </c>
      <c r="R27" s="498"/>
      <c r="S27" s="498"/>
      <c r="T27" s="498"/>
      <c r="U27" s="498"/>
      <c r="V27" s="537"/>
      <c r="W27" s="596"/>
      <c r="X27" s="584"/>
      <c r="Y27" s="585"/>
      <c r="Z27" s="496" t="s">
        <v>177</v>
      </c>
      <c r="AA27" s="476"/>
      <c r="AB27" s="476"/>
      <c r="AC27" s="476"/>
      <c r="AD27" s="476"/>
      <c r="AE27" s="476"/>
      <c r="AF27" s="476"/>
      <c r="AG27" s="477"/>
      <c r="AH27" s="497">
        <v>33</v>
      </c>
      <c r="AI27" s="498"/>
      <c r="AJ27" s="498"/>
      <c r="AK27" s="498"/>
      <c r="AL27" s="537"/>
      <c r="AM27" s="497">
        <v>116521</v>
      </c>
      <c r="AN27" s="498"/>
      <c r="AO27" s="498"/>
      <c r="AP27" s="498"/>
      <c r="AQ27" s="498"/>
      <c r="AR27" s="537"/>
      <c r="AS27" s="497">
        <v>3531</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1570998</v>
      </c>
      <c r="BO27" s="620"/>
      <c r="BP27" s="620"/>
      <c r="BQ27" s="620"/>
      <c r="BR27" s="620"/>
      <c r="BS27" s="620"/>
      <c r="BT27" s="620"/>
      <c r="BU27" s="621"/>
      <c r="BV27" s="619">
        <v>1569987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6"/>
      <c r="G28" s="476"/>
      <c r="H28" s="476"/>
      <c r="I28" s="476"/>
      <c r="J28" s="476"/>
      <c r="K28" s="477"/>
      <c r="L28" s="497">
        <v>1</v>
      </c>
      <c r="M28" s="498"/>
      <c r="N28" s="498"/>
      <c r="O28" s="498"/>
      <c r="P28" s="537"/>
      <c r="Q28" s="497">
        <v>4480</v>
      </c>
      <c r="R28" s="498"/>
      <c r="S28" s="498"/>
      <c r="T28" s="498"/>
      <c r="U28" s="498"/>
      <c r="V28" s="537"/>
      <c r="W28" s="596"/>
      <c r="X28" s="584"/>
      <c r="Y28" s="585"/>
      <c r="Z28" s="496" t="s">
        <v>180</v>
      </c>
      <c r="AA28" s="476"/>
      <c r="AB28" s="476"/>
      <c r="AC28" s="476"/>
      <c r="AD28" s="476"/>
      <c r="AE28" s="476"/>
      <c r="AF28" s="476"/>
      <c r="AG28" s="477"/>
      <c r="AH28" s="497" t="s">
        <v>133</v>
      </c>
      <c r="AI28" s="498"/>
      <c r="AJ28" s="498"/>
      <c r="AK28" s="498"/>
      <c r="AL28" s="537"/>
      <c r="AM28" s="497" t="s">
        <v>123</v>
      </c>
      <c r="AN28" s="498"/>
      <c r="AO28" s="498"/>
      <c r="AP28" s="498"/>
      <c r="AQ28" s="498"/>
      <c r="AR28" s="537"/>
      <c r="AS28" s="497" t="s">
        <v>133</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2142978</v>
      </c>
      <c r="BO28" s="410"/>
      <c r="BP28" s="410"/>
      <c r="BQ28" s="410"/>
      <c r="BR28" s="410"/>
      <c r="BS28" s="410"/>
      <c r="BT28" s="410"/>
      <c r="BU28" s="411"/>
      <c r="BV28" s="409">
        <v>2140789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30</v>
      </c>
      <c r="M29" s="498"/>
      <c r="N29" s="498"/>
      <c r="O29" s="498"/>
      <c r="P29" s="537"/>
      <c r="Q29" s="497">
        <v>4200</v>
      </c>
      <c r="R29" s="498"/>
      <c r="S29" s="498"/>
      <c r="T29" s="498"/>
      <c r="U29" s="498"/>
      <c r="V29" s="537"/>
      <c r="W29" s="597"/>
      <c r="X29" s="598"/>
      <c r="Y29" s="599"/>
      <c r="Z29" s="496" t="s">
        <v>183</v>
      </c>
      <c r="AA29" s="476"/>
      <c r="AB29" s="476"/>
      <c r="AC29" s="476"/>
      <c r="AD29" s="476"/>
      <c r="AE29" s="476"/>
      <c r="AF29" s="476"/>
      <c r="AG29" s="477"/>
      <c r="AH29" s="497">
        <v>950</v>
      </c>
      <c r="AI29" s="498"/>
      <c r="AJ29" s="498"/>
      <c r="AK29" s="498"/>
      <c r="AL29" s="537"/>
      <c r="AM29" s="497">
        <v>3129783</v>
      </c>
      <c r="AN29" s="498"/>
      <c r="AO29" s="498"/>
      <c r="AP29" s="498"/>
      <c r="AQ29" s="498"/>
      <c r="AR29" s="537"/>
      <c r="AS29" s="497">
        <v>3295</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703312</v>
      </c>
      <c r="BO29" s="447"/>
      <c r="BP29" s="447"/>
      <c r="BQ29" s="447"/>
      <c r="BR29" s="447"/>
      <c r="BS29" s="447"/>
      <c r="BT29" s="447"/>
      <c r="BU29" s="448"/>
      <c r="BV29" s="446">
        <v>703224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98.1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4781987</v>
      </c>
      <c r="BO30" s="620"/>
      <c r="BP30" s="620"/>
      <c r="BQ30" s="620"/>
      <c r="BR30" s="620"/>
      <c r="BS30" s="620"/>
      <c r="BT30" s="620"/>
      <c r="BU30" s="621"/>
      <c r="BV30" s="619">
        <v>6659054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192</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IF('各会計、関係団体の財政状況及び健全化判断比率'!B34="","",'各会計、関係団体の財政状況及び健全化判断比率'!B34)</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氷川町及び八代市中学校組合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八代市学校給食会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ケーブルテレビ事業特別会計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IF('各会計、関係団体の財政状況及び健全化判断比率'!B32="","",'各会計、関係団体の財政状況及び健全化判断比率'!B32)</f>
        <v>病院事業会計</v>
      </c>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IF('各会計、関係団体の財政状況及び健全化判断比率'!B35="","",'各会計、関係団体の財政状況及び健全化判断比率'!B35)</f>
        <v>農業集落排水処理施設事業特別会計</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八代生活環境事務組合（一般会計）</v>
      </c>
      <c r="BZ35" s="633"/>
      <c r="CA35" s="633"/>
      <c r="CB35" s="633"/>
      <c r="CC35" s="633"/>
      <c r="CD35" s="633"/>
      <c r="CE35" s="633"/>
      <c r="CF35" s="633"/>
      <c r="CG35" s="633"/>
      <c r="CH35" s="633"/>
      <c r="CI35" s="633"/>
      <c r="CJ35" s="633"/>
      <c r="CK35" s="633"/>
      <c r="CL35" s="633"/>
      <c r="CM35" s="633"/>
      <c r="CN35" s="193"/>
      <c r="CO35" s="632">
        <f t="shared" ref="CO35:CO43" si="3">IF(CQ35="","",CO34+1)</f>
        <v>21</v>
      </c>
      <c r="CP35" s="632"/>
      <c r="CQ35" s="633" t="str">
        <f>IF('各会計、関係団体の財政状況及び健全化判断比率'!BS8="","",'各会計、関係団体の財政状況及び健全化判断比率'!BS8)</f>
        <v>サンライフ八代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診療所特別会計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f t="shared" si="0"/>
        <v>9</v>
      </c>
      <c r="AN36" s="632"/>
      <c r="AO36" s="633" t="str">
        <f>IF('各会計、関係団体の財政状況及び健全化判断比率'!B33="","",'各会計、関係団体の財政状況及び健全化判断比率'!B33)</f>
        <v>下水道事業会計</v>
      </c>
      <c r="AP36" s="633"/>
      <c r="AQ36" s="633"/>
      <c r="AR36" s="633"/>
      <c r="AS36" s="633"/>
      <c r="AT36" s="633"/>
      <c r="AU36" s="633"/>
      <c r="AV36" s="633"/>
      <c r="AW36" s="633"/>
      <c r="AX36" s="633"/>
      <c r="AY36" s="633"/>
      <c r="AZ36" s="633"/>
      <c r="BA36" s="633"/>
      <c r="BB36" s="633"/>
      <c r="BC36" s="633"/>
      <c r="BD36" s="193"/>
      <c r="BE36" s="632">
        <f t="shared" si="1"/>
        <v>12</v>
      </c>
      <c r="BF36" s="632"/>
      <c r="BG36" s="633" t="str">
        <f>IF('各会計、関係団体の財政状況及び健全化判断比率'!B36="","",'各会計、関係団体の財政状況及び健全化判断比率'!B36)</f>
        <v>浄化槽市町村整備推進事業特別会計</v>
      </c>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八代生活環境事務組合（水道事業会計）</v>
      </c>
      <c r="BZ36" s="633"/>
      <c r="CA36" s="633"/>
      <c r="CB36" s="633"/>
      <c r="CC36" s="633"/>
      <c r="CD36" s="633"/>
      <c r="CE36" s="633"/>
      <c r="CF36" s="633"/>
      <c r="CG36" s="633"/>
      <c r="CH36" s="633"/>
      <c r="CI36" s="633"/>
      <c r="CJ36" s="633"/>
      <c r="CK36" s="633"/>
      <c r="CL36" s="633"/>
      <c r="CM36" s="633"/>
      <c r="CN36" s="193"/>
      <c r="CO36" s="632">
        <f t="shared" si="3"/>
        <v>22</v>
      </c>
      <c r="CP36" s="632"/>
      <c r="CQ36" s="633" t="str">
        <f>IF('各会計、関係団体の財政状況及び健全化判断比率'!BS9="","",'各会計、関係団体の財政状況及び健全化判断比率'!BS9)</f>
        <v>八代市土地開発公社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八代広域行政事務組合（一般会計）</v>
      </c>
      <c r="BZ37" s="633"/>
      <c r="CA37" s="633"/>
      <c r="CB37" s="633"/>
      <c r="CC37" s="633"/>
      <c r="CD37" s="633"/>
      <c r="CE37" s="633"/>
      <c r="CF37" s="633"/>
      <c r="CG37" s="633"/>
      <c r="CH37" s="633"/>
      <c r="CI37" s="633"/>
      <c r="CJ37" s="633"/>
      <c r="CK37" s="633"/>
      <c r="CL37" s="633"/>
      <c r="CM37" s="633"/>
      <c r="CN37" s="193"/>
      <c r="CO37" s="632">
        <f t="shared" si="3"/>
        <v>23</v>
      </c>
      <c r="CP37" s="632"/>
      <c r="CQ37" s="633" t="str">
        <f>IF('各会計、関係団体の財政状況及び健全化判断比率'!BS10="","",'各会計、関係団体の財政状況及び健全化判断比率'!BS10)</f>
        <v>さかもと温泉センター</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熊本県市町村総合事務組合</v>
      </c>
      <c r="BZ38" s="633"/>
      <c r="CA38" s="633"/>
      <c r="CB38" s="633"/>
      <c r="CC38" s="633"/>
      <c r="CD38" s="633"/>
      <c r="CE38" s="633"/>
      <c r="CF38" s="633"/>
      <c r="CG38" s="633"/>
      <c r="CH38" s="633"/>
      <c r="CI38" s="633"/>
      <c r="CJ38" s="633"/>
      <c r="CK38" s="633"/>
      <c r="CL38" s="633"/>
      <c r="CM38" s="633"/>
      <c r="CN38" s="193"/>
      <c r="CO38" s="632">
        <f t="shared" si="3"/>
        <v>24</v>
      </c>
      <c r="CP38" s="632"/>
      <c r="CQ38" s="633" t="str">
        <f>IF('各会計、関係団体の財政状況及び健全化判断比率'!BS11="","",'各会計、関係団体の財政状況及び健全化判断比率'!BS11)</f>
        <v>かがみ街づくり</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熊本県後期高齢者医療広域連合（一般会計）</v>
      </c>
      <c r="BZ39" s="633"/>
      <c r="CA39" s="633"/>
      <c r="CB39" s="633"/>
      <c r="CC39" s="633"/>
      <c r="CD39" s="633"/>
      <c r="CE39" s="633"/>
      <c r="CF39" s="633"/>
      <c r="CG39" s="633"/>
      <c r="CH39" s="633"/>
      <c r="CI39" s="633"/>
      <c r="CJ39" s="633"/>
      <c r="CK39" s="633"/>
      <c r="CL39" s="633"/>
      <c r="CM39" s="633"/>
      <c r="CN39" s="193"/>
      <c r="CO39" s="632">
        <f t="shared" si="3"/>
        <v>25</v>
      </c>
      <c r="CP39" s="632"/>
      <c r="CQ39" s="633" t="str">
        <f>IF('各会計、関係団体の財政状況及び健全化判断比率'!BS12="","",'各会計、関係団体の財政状況及び健全化判断比率'!BS12)</f>
        <v>トーヨー</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熊本県後期高齢者医療広域連合
（後期高齢者医療特別会計）</v>
      </c>
      <c r="BZ40" s="633"/>
      <c r="CA40" s="633"/>
      <c r="CB40" s="633"/>
      <c r="CC40" s="633"/>
      <c r="CD40" s="633"/>
      <c r="CE40" s="633"/>
      <c r="CF40" s="633"/>
      <c r="CG40" s="633"/>
      <c r="CH40" s="633"/>
      <c r="CI40" s="633"/>
      <c r="CJ40" s="633"/>
      <c r="CK40" s="633"/>
      <c r="CL40" s="633"/>
      <c r="CM40" s="633"/>
      <c r="CN40" s="193"/>
      <c r="CO40" s="632">
        <f t="shared" si="3"/>
        <v>26</v>
      </c>
      <c r="CP40" s="632"/>
      <c r="CQ40" s="633" t="str">
        <f>IF('各会計、関係団体の財政状況及び健全化判断比率'!BS13="","",'各会計、関係団体の財政状況及び健全化判断比率'!BS13)</f>
        <v>いずみ</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f t="shared" si="3"/>
        <v>27</v>
      </c>
      <c r="CP41" s="632"/>
      <c r="CQ41" s="633" t="str">
        <f>IF('各会計、関係団体の財政状況及び健全化判断比率'!BS14="","",'各会計、関係団体の財政状況及び健全化判断比率'!BS14)</f>
        <v>東陽地区ふるさと公社</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JU6M2BTsNcz46BXuN7o22wSM7A647mQvwUekxHGhTPRUKhLzqMfg7ODI2v+78yGBn4xBafKbjEUF9F34QDwnQ==" saltValue="i9FLC23Z8DR5FRg088Ni6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4" t="s">
        <v>565</v>
      </c>
      <c r="D34" s="1224"/>
      <c r="E34" s="1225"/>
      <c r="F34" s="32">
        <v>0.23</v>
      </c>
      <c r="G34" s="33">
        <v>0.02</v>
      </c>
      <c r="H34" s="33" t="s">
        <v>566</v>
      </c>
      <c r="I34" s="33" t="s">
        <v>567</v>
      </c>
      <c r="J34" s="34" t="s">
        <v>568</v>
      </c>
      <c r="K34" s="22"/>
      <c r="L34" s="22"/>
      <c r="M34" s="22"/>
      <c r="N34" s="22"/>
      <c r="O34" s="22"/>
      <c r="P34" s="22"/>
    </row>
    <row r="35" spans="1:16" ht="39" customHeight="1" x14ac:dyDescent="0.15">
      <c r="A35" s="22"/>
      <c r="B35" s="35"/>
      <c r="C35" s="1218" t="s">
        <v>569</v>
      </c>
      <c r="D35" s="1219"/>
      <c r="E35" s="1220"/>
      <c r="F35" s="36">
        <v>4.99</v>
      </c>
      <c r="G35" s="37">
        <v>4.7</v>
      </c>
      <c r="H35" s="37">
        <v>4.22</v>
      </c>
      <c r="I35" s="37">
        <v>3.69</v>
      </c>
      <c r="J35" s="38">
        <v>5.33</v>
      </c>
      <c r="K35" s="22"/>
      <c r="L35" s="22"/>
      <c r="M35" s="22"/>
      <c r="N35" s="22"/>
      <c r="O35" s="22"/>
      <c r="P35" s="22"/>
    </row>
    <row r="36" spans="1:16" ht="39" customHeight="1" x14ac:dyDescent="0.15">
      <c r="A36" s="22"/>
      <c r="B36" s="35"/>
      <c r="C36" s="1218" t="s">
        <v>570</v>
      </c>
      <c r="D36" s="1219"/>
      <c r="E36" s="1220"/>
      <c r="F36" s="36">
        <v>0.22</v>
      </c>
      <c r="G36" s="37">
        <v>0.15</v>
      </c>
      <c r="H36" s="37">
        <v>0.55000000000000004</v>
      </c>
      <c r="I36" s="37">
        <v>1.1499999999999999</v>
      </c>
      <c r="J36" s="38">
        <v>1.91</v>
      </c>
      <c r="K36" s="22"/>
      <c r="L36" s="22"/>
      <c r="M36" s="22"/>
      <c r="N36" s="22"/>
      <c r="O36" s="22"/>
      <c r="P36" s="22"/>
    </row>
    <row r="37" spans="1:16" ht="39" customHeight="1" x14ac:dyDescent="0.15">
      <c r="A37" s="22"/>
      <c r="B37" s="35"/>
      <c r="C37" s="1218" t="s">
        <v>571</v>
      </c>
      <c r="D37" s="1219"/>
      <c r="E37" s="1220"/>
      <c r="F37" s="36">
        <v>1.33</v>
      </c>
      <c r="G37" s="37">
        <v>1.42</v>
      </c>
      <c r="H37" s="37">
        <v>1.4</v>
      </c>
      <c r="I37" s="37">
        <v>1.39</v>
      </c>
      <c r="J37" s="38">
        <v>1.3</v>
      </c>
      <c r="K37" s="22"/>
      <c r="L37" s="22"/>
      <c r="M37" s="22"/>
      <c r="N37" s="22"/>
      <c r="O37" s="22"/>
      <c r="P37" s="22"/>
    </row>
    <row r="38" spans="1:16" ht="39" customHeight="1" x14ac:dyDescent="0.15">
      <c r="A38" s="22"/>
      <c r="B38" s="35"/>
      <c r="C38" s="1218" t="s">
        <v>572</v>
      </c>
      <c r="D38" s="1219"/>
      <c r="E38" s="1220"/>
      <c r="F38" s="36">
        <v>0.3</v>
      </c>
      <c r="G38" s="37">
        <v>0.31</v>
      </c>
      <c r="H38" s="37">
        <v>1.01</v>
      </c>
      <c r="I38" s="37">
        <v>1.25</v>
      </c>
      <c r="J38" s="38">
        <v>1.1000000000000001</v>
      </c>
      <c r="K38" s="22"/>
      <c r="L38" s="22"/>
      <c r="M38" s="22"/>
      <c r="N38" s="22"/>
      <c r="O38" s="22"/>
      <c r="P38" s="22"/>
    </row>
    <row r="39" spans="1:16" ht="39" customHeight="1" x14ac:dyDescent="0.15">
      <c r="A39" s="22"/>
      <c r="B39" s="35"/>
      <c r="C39" s="1218" t="s">
        <v>573</v>
      </c>
      <c r="D39" s="1219"/>
      <c r="E39" s="1220"/>
      <c r="F39" s="36">
        <v>0.76</v>
      </c>
      <c r="G39" s="37">
        <v>0.97</v>
      </c>
      <c r="H39" s="37">
        <v>1.1200000000000001</v>
      </c>
      <c r="I39" s="37">
        <v>0.8</v>
      </c>
      <c r="J39" s="38">
        <v>0.46</v>
      </c>
      <c r="K39" s="22"/>
      <c r="L39" s="22"/>
      <c r="M39" s="22"/>
      <c r="N39" s="22"/>
      <c r="O39" s="22"/>
      <c r="P39" s="22"/>
    </row>
    <row r="40" spans="1:16" ht="39" customHeight="1" x14ac:dyDescent="0.15">
      <c r="A40" s="22"/>
      <c r="B40" s="35"/>
      <c r="C40" s="1218" t="s">
        <v>574</v>
      </c>
      <c r="D40" s="1219"/>
      <c r="E40" s="1220"/>
      <c r="F40" s="36">
        <v>0</v>
      </c>
      <c r="G40" s="37">
        <v>0</v>
      </c>
      <c r="H40" s="37">
        <v>0</v>
      </c>
      <c r="I40" s="37">
        <v>0</v>
      </c>
      <c r="J40" s="38">
        <v>0.09</v>
      </c>
      <c r="K40" s="22"/>
      <c r="L40" s="22"/>
      <c r="M40" s="22"/>
      <c r="N40" s="22"/>
      <c r="O40" s="22"/>
      <c r="P40" s="22"/>
    </row>
    <row r="41" spans="1:16" ht="39" customHeight="1" x14ac:dyDescent="0.15">
      <c r="A41" s="22"/>
      <c r="B41" s="35"/>
      <c r="C41" s="1218" t="s">
        <v>575</v>
      </c>
      <c r="D41" s="1219"/>
      <c r="E41" s="1220"/>
      <c r="F41" s="36">
        <v>0</v>
      </c>
      <c r="G41" s="37">
        <v>0</v>
      </c>
      <c r="H41" s="37">
        <v>0</v>
      </c>
      <c r="I41" s="37">
        <v>0</v>
      </c>
      <c r="J41" s="38">
        <v>0</v>
      </c>
      <c r="K41" s="22"/>
      <c r="L41" s="22"/>
      <c r="M41" s="22"/>
      <c r="N41" s="22"/>
      <c r="O41" s="22"/>
      <c r="P41" s="22"/>
    </row>
    <row r="42" spans="1:16" ht="39" customHeight="1" x14ac:dyDescent="0.15">
      <c r="A42" s="22"/>
      <c r="B42" s="39"/>
      <c r="C42" s="1218" t="s">
        <v>576</v>
      </c>
      <c r="D42" s="1219"/>
      <c r="E42" s="1220"/>
      <c r="F42" s="36" t="s">
        <v>515</v>
      </c>
      <c r="G42" s="37" t="s">
        <v>515</v>
      </c>
      <c r="H42" s="37" t="s">
        <v>515</v>
      </c>
      <c r="I42" s="37" t="s">
        <v>515</v>
      </c>
      <c r="J42" s="38" t="s">
        <v>515</v>
      </c>
      <c r="K42" s="22"/>
      <c r="L42" s="22"/>
      <c r="M42" s="22"/>
      <c r="N42" s="22"/>
      <c r="O42" s="22"/>
      <c r="P42" s="22"/>
    </row>
    <row r="43" spans="1:16" ht="39" customHeight="1" thickBot="1" x14ac:dyDescent="0.2">
      <c r="A43" s="22"/>
      <c r="B43" s="40"/>
      <c r="C43" s="1221" t="s">
        <v>577</v>
      </c>
      <c r="D43" s="1222"/>
      <c r="E43" s="1223"/>
      <c r="F43" s="41">
        <v>0</v>
      </c>
      <c r="G43" s="42">
        <v>0</v>
      </c>
      <c r="H43" s="42">
        <v>0</v>
      </c>
      <c r="I43" s="42">
        <v>0.03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Ayr8QKNU7djbDhN5o4P8pB8rHXNxjX0koD9ny8v8bslZU4Vns7aFJgcp/5lq0/RROFaYKpGlwLajPhtGbDH1g==" saltValue="xB1rDHUgTJlj40OO7ELU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6989</v>
      </c>
      <c r="L45" s="60">
        <v>6743</v>
      </c>
      <c r="M45" s="60">
        <v>6608</v>
      </c>
      <c r="N45" s="60">
        <v>6427</v>
      </c>
      <c r="O45" s="61">
        <v>6150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515</v>
      </c>
      <c r="L46" s="64" t="s">
        <v>515</v>
      </c>
      <c r="M46" s="64" t="s">
        <v>515</v>
      </c>
      <c r="N46" s="64">
        <v>20</v>
      </c>
      <c r="O46" s="65" t="s">
        <v>515</v>
      </c>
      <c r="P46" s="48"/>
      <c r="Q46" s="48"/>
      <c r="R46" s="48"/>
      <c r="S46" s="48"/>
      <c r="T46" s="48"/>
      <c r="U46" s="48"/>
    </row>
    <row r="47" spans="1:21" ht="30.75" customHeight="1" x14ac:dyDescent="0.15">
      <c r="A47" s="48"/>
      <c r="B47" s="1236"/>
      <c r="C47" s="1237"/>
      <c r="D47" s="62"/>
      <c r="E47" s="1228" t="s">
        <v>14</v>
      </c>
      <c r="F47" s="1228"/>
      <c r="G47" s="1228"/>
      <c r="H47" s="1228"/>
      <c r="I47" s="1228"/>
      <c r="J47" s="1229"/>
      <c r="K47" s="63">
        <v>13</v>
      </c>
      <c r="L47" s="64">
        <v>13</v>
      </c>
      <c r="M47" s="64">
        <v>13</v>
      </c>
      <c r="N47" s="64">
        <v>13</v>
      </c>
      <c r="O47" s="65" t="s">
        <v>515</v>
      </c>
      <c r="P47" s="48"/>
      <c r="Q47" s="48"/>
      <c r="R47" s="48"/>
      <c r="S47" s="48"/>
      <c r="T47" s="48"/>
      <c r="U47" s="48"/>
    </row>
    <row r="48" spans="1:21" ht="30.75" customHeight="1" x14ac:dyDescent="0.15">
      <c r="A48" s="48"/>
      <c r="B48" s="1236"/>
      <c r="C48" s="1237"/>
      <c r="D48" s="62"/>
      <c r="E48" s="1228" t="s">
        <v>15</v>
      </c>
      <c r="F48" s="1228"/>
      <c r="G48" s="1228"/>
      <c r="H48" s="1228"/>
      <c r="I48" s="1228"/>
      <c r="J48" s="1229"/>
      <c r="K48" s="63">
        <v>1727</v>
      </c>
      <c r="L48" s="64">
        <v>1625</v>
      </c>
      <c r="M48" s="64">
        <v>1595</v>
      </c>
      <c r="N48" s="64">
        <v>1530</v>
      </c>
      <c r="O48" s="65">
        <v>1494</v>
      </c>
      <c r="P48" s="48"/>
      <c r="Q48" s="48"/>
      <c r="R48" s="48"/>
      <c r="S48" s="48"/>
      <c r="T48" s="48"/>
      <c r="U48" s="48"/>
    </row>
    <row r="49" spans="1:21" ht="30.75" customHeight="1" x14ac:dyDescent="0.15">
      <c r="A49" s="48"/>
      <c r="B49" s="1236"/>
      <c r="C49" s="1237"/>
      <c r="D49" s="62"/>
      <c r="E49" s="1228" t="s">
        <v>16</v>
      </c>
      <c r="F49" s="1228"/>
      <c r="G49" s="1228"/>
      <c r="H49" s="1228"/>
      <c r="I49" s="1228"/>
      <c r="J49" s="1229"/>
      <c r="K49" s="63">
        <v>289</v>
      </c>
      <c r="L49" s="64">
        <v>138</v>
      </c>
      <c r="M49" s="64">
        <v>129</v>
      </c>
      <c r="N49" s="64">
        <v>95</v>
      </c>
      <c r="O49" s="65">
        <v>96</v>
      </c>
      <c r="P49" s="48"/>
      <c r="Q49" s="48"/>
      <c r="R49" s="48"/>
      <c r="S49" s="48"/>
      <c r="T49" s="48"/>
      <c r="U49" s="48"/>
    </row>
    <row r="50" spans="1:21" ht="30.75" customHeight="1" x14ac:dyDescent="0.15">
      <c r="A50" s="48"/>
      <c r="B50" s="1236"/>
      <c r="C50" s="1237"/>
      <c r="D50" s="62"/>
      <c r="E50" s="1228" t="s">
        <v>17</v>
      </c>
      <c r="F50" s="1228"/>
      <c r="G50" s="1228"/>
      <c r="H50" s="1228"/>
      <c r="I50" s="1228"/>
      <c r="J50" s="1229"/>
      <c r="K50" s="63">
        <v>169</v>
      </c>
      <c r="L50" s="64">
        <v>157</v>
      </c>
      <c r="M50" s="64">
        <v>148</v>
      </c>
      <c r="N50" s="64">
        <v>137</v>
      </c>
      <c r="O50" s="65">
        <v>128</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515</v>
      </c>
      <c r="L51" s="64">
        <v>0</v>
      </c>
      <c r="M51" s="64" t="s">
        <v>515</v>
      </c>
      <c r="N51" s="64" t="s">
        <v>515</v>
      </c>
      <c r="O51" s="65" t="s">
        <v>515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5214</v>
      </c>
      <c r="L52" s="64">
        <v>5431</v>
      </c>
      <c r="M52" s="64">
        <v>5316</v>
      </c>
      <c r="N52" s="64">
        <v>5128</v>
      </c>
      <c r="O52" s="65">
        <v>5080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3973</v>
      </c>
      <c r="L53" s="69">
        <v>3245</v>
      </c>
      <c r="M53" s="69">
        <v>3177</v>
      </c>
      <c r="N53" s="69">
        <v>3094</v>
      </c>
      <c r="O53" s="70">
        <v>2788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JGS32hNf44k1u7wsf9j2L+7GKB2JGt49FRWTB5vyjjx457hMX4Vt5AxCELHoRtNQXnQjZylpoAzuFP8po5gsQ==" saltValue="gkjkmGYkgLYnjo0q7vpB1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42" t="s">
        <v>24</v>
      </c>
      <c r="C41" s="1243"/>
      <c r="D41" s="81"/>
      <c r="E41" s="1248" t="s">
        <v>25</v>
      </c>
      <c r="F41" s="1248"/>
      <c r="G41" s="1248"/>
      <c r="H41" s="1249"/>
      <c r="I41" s="82">
        <v>61588</v>
      </c>
      <c r="J41" s="83">
        <v>61395</v>
      </c>
      <c r="K41" s="83">
        <v>62033</v>
      </c>
      <c r="L41" s="83">
        <v>62288</v>
      </c>
      <c r="M41" s="84">
        <v>64894</v>
      </c>
    </row>
    <row r="42" spans="2:13" ht="27.75" customHeight="1" x14ac:dyDescent="0.15">
      <c r="B42" s="1244"/>
      <c r="C42" s="1245"/>
      <c r="D42" s="85"/>
      <c r="E42" s="1250" t="s">
        <v>26</v>
      </c>
      <c r="F42" s="1250"/>
      <c r="G42" s="1250"/>
      <c r="H42" s="1251"/>
      <c r="I42" s="86">
        <v>1280</v>
      </c>
      <c r="J42" s="87">
        <v>1107</v>
      </c>
      <c r="K42" s="87">
        <v>1264</v>
      </c>
      <c r="L42" s="87">
        <v>1099</v>
      </c>
      <c r="M42" s="88">
        <v>1052</v>
      </c>
    </row>
    <row r="43" spans="2:13" ht="27.75" customHeight="1" x14ac:dyDescent="0.15">
      <c r="B43" s="1244"/>
      <c r="C43" s="1245"/>
      <c r="D43" s="85"/>
      <c r="E43" s="1250" t="s">
        <v>27</v>
      </c>
      <c r="F43" s="1250"/>
      <c r="G43" s="1250"/>
      <c r="H43" s="1251"/>
      <c r="I43" s="86">
        <v>22255</v>
      </c>
      <c r="J43" s="87">
        <v>21036</v>
      </c>
      <c r="K43" s="87">
        <v>18967</v>
      </c>
      <c r="L43" s="87">
        <v>18055</v>
      </c>
      <c r="M43" s="88">
        <v>17271</v>
      </c>
    </row>
    <row r="44" spans="2:13" ht="27.75" customHeight="1" x14ac:dyDescent="0.15">
      <c r="B44" s="1244"/>
      <c r="C44" s="1245"/>
      <c r="D44" s="85"/>
      <c r="E44" s="1250" t="s">
        <v>28</v>
      </c>
      <c r="F44" s="1250"/>
      <c r="G44" s="1250"/>
      <c r="H44" s="1251"/>
      <c r="I44" s="86">
        <v>606</v>
      </c>
      <c r="J44" s="87">
        <v>669</v>
      </c>
      <c r="K44" s="87">
        <v>566</v>
      </c>
      <c r="L44" s="87">
        <v>637</v>
      </c>
      <c r="M44" s="88">
        <v>807</v>
      </c>
    </row>
    <row r="45" spans="2:13" ht="27.75" customHeight="1" x14ac:dyDescent="0.15">
      <c r="B45" s="1244"/>
      <c r="C45" s="1245"/>
      <c r="D45" s="85"/>
      <c r="E45" s="1250" t="s">
        <v>29</v>
      </c>
      <c r="F45" s="1250"/>
      <c r="G45" s="1250"/>
      <c r="H45" s="1251"/>
      <c r="I45" s="86">
        <v>9367</v>
      </c>
      <c r="J45" s="87">
        <v>9156</v>
      </c>
      <c r="K45" s="87">
        <v>8539</v>
      </c>
      <c r="L45" s="87">
        <v>9048</v>
      </c>
      <c r="M45" s="88">
        <v>9067</v>
      </c>
    </row>
    <row r="46" spans="2:13" ht="27.75" customHeight="1" x14ac:dyDescent="0.15">
      <c r="B46" s="1244"/>
      <c r="C46" s="1245"/>
      <c r="D46" s="89"/>
      <c r="E46" s="1250" t="s">
        <v>30</v>
      </c>
      <c r="F46" s="1250"/>
      <c r="G46" s="1250"/>
      <c r="H46" s="1251"/>
      <c r="I46" s="86">
        <v>1</v>
      </c>
      <c r="J46" s="87">
        <v>4</v>
      </c>
      <c r="K46" s="87">
        <v>3</v>
      </c>
      <c r="L46" s="87">
        <v>2</v>
      </c>
      <c r="M46" s="88">
        <v>3</v>
      </c>
    </row>
    <row r="47" spans="2:13" ht="27.75" customHeight="1" x14ac:dyDescent="0.15">
      <c r="B47" s="1244"/>
      <c r="C47" s="1245"/>
      <c r="D47" s="90"/>
      <c r="E47" s="1252" t="s">
        <v>31</v>
      </c>
      <c r="F47" s="1253"/>
      <c r="G47" s="1253"/>
      <c r="H47" s="1254"/>
      <c r="I47" s="86" t="s">
        <v>515</v>
      </c>
      <c r="J47" s="87" t="s">
        <v>515</v>
      </c>
      <c r="K47" s="87" t="s">
        <v>515</v>
      </c>
      <c r="L47" s="87" t="s">
        <v>515</v>
      </c>
      <c r="M47" s="88" t="s">
        <v>515</v>
      </c>
    </row>
    <row r="48" spans="2:13" ht="27.75" customHeight="1" x14ac:dyDescent="0.15">
      <c r="B48" s="1244"/>
      <c r="C48" s="1245"/>
      <c r="D48" s="85"/>
      <c r="E48" s="1250" t="s">
        <v>32</v>
      </c>
      <c r="F48" s="1250"/>
      <c r="G48" s="1250"/>
      <c r="H48" s="1251"/>
      <c r="I48" s="86" t="s">
        <v>515</v>
      </c>
      <c r="J48" s="87" t="s">
        <v>515</v>
      </c>
      <c r="K48" s="87" t="s">
        <v>515</v>
      </c>
      <c r="L48" s="87" t="s">
        <v>515</v>
      </c>
      <c r="M48" s="88" t="s">
        <v>515</v>
      </c>
    </row>
    <row r="49" spans="2:13" ht="27.75" customHeight="1" x14ac:dyDescent="0.15">
      <c r="B49" s="1246"/>
      <c r="C49" s="1247"/>
      <c r="D49" s="85"/>
      <c r="E49" s="1250" t="s">
        <v>33</v>
      </c>
      <c r="F49" s="1250"/>
      <c r="G49" s="1250"/>
      <c r="H49" s="1251"/>
      <c r="I49" s="86" t="s">
        <v>515</v>
      </c>
      <c r="J49" s="87" t="s">
        <v>515</v>
      </c>
      <c r="K49" s="87" t="s">
        <v>515</v>
      </c>
      <c r="L49" s="87" t="s">
        <v>515</v>
      </c>
      <c r="M49" s="88" t="s">
        <v>515</v>
      </c>
    </row>
    <row r="50" spans="2:13" ht="27.75" customHeight="1" x14ac:dyDescent="0.15">
      <c r="B50" s="1255" t="s">
        <v>34</v>
      </c>
      <c r="C50" s="1256"/>
      <c r="D50" s="91"/>
      <c r="E50" s="1250" t="s">
        <v>35</v>
      </c>
      <c r="F50" s="1250"/>
      <c r="G50" s="1250"/>
      <c r="H50" s="1251"/>
      <c r="I50" s="86">
        <v>12946</v>
      </c>
      <c r="J50" s="87">
        <v>13203</v>
      </c>
      <c r="K50" s="87">
        <v>12811</v>
      </c>
      <c r="L50" s="87">
        <v>11013</v>
      </c>
      <c r="M50" s="88">
        <v>9140</v>
      </c>
    </row>
    <row r="51" spans="2:13" ht="27.75" customHeight="1" x14ac:dyDescent="0.15">
      <c r="B51" s="1244"/>
      <c r="C51" s="1245"/>
      <c r="D51" s="85"/>
      <c r="E51" s="1250" t="s">
        <v>36</v>
      </c>
      <c r="F51" s="1250"/>
      <c r="G51" s="1250"/>
      <c r="H51" s="1251"/>
      <c r="I51" s="86">
        <v>1293</v>
      </c>
      <c r="J51" s="87">
        <v>1167</v>
      </c>
      <c r="K51" s="87">
        <v>1041</v>
      </c>
      <c r="L51" s="87">
        <v>1017</v>
      </c>
      <c r="M51" s="88">
        <v>899</v>
      </c>
    </row>
    <row r="52" spans="2:13" ht="27.75" customHeight="1" x14ac:dyDescent="0.15">
      <c r="B52" s="1246"/>
      <c r="C52" s="1247"/>
      <c r="D52" s="85"/>
      <c r="E52" s="1250" t="s">
        <v>37</v>
      </c>
      <c r="F52" s="1250"/>
      <c r="G52" s="1250"/>
      <c r="H52" s="1251"/>
      <c r="I52" s="86">
        <v>57230</v>
      </c>
      <c r="J52" s="87">
        <v>56507</v>
      </c>
      <c r="K52" s="87">
        <v>58821</v>
      </c>
      <c r="L52" s="87">
        <v>57510</v>
      </c>
      <c r="M52" s="88">
        <v>58651</v>
      </c>
    </row>
    <row r="53" spans="2:13" ht="27.75" customHeight="1" thickBot="1" x14ac:dyDescent="0.2">
      <c r="B53" s="1257" t="s">
        <v>38</v>
      </c>
      <c r="C53" s="1258"/>
      <c r="D53" s="92"/>
      <c r="E53" s="1259" t="s">
        <v>39</v>
      </c>
      <c r="F53" s="1259"/>
      <c r="G53" s="1259"/>
      <c r="H53" s="1260"/>
      <c r="I53" s="93">
        <v>23627</v>
      </c>
      <c r="J53" s="94">
        <v>22490</v>
      </c>
      <c r="K53" s="94">
        <v>18701</v>
      </c>
      <c r="L53" s="94">
        <v>21589</v>
      </c>
      <c r="M53" s="95">
        <v>24403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Iv8kXchcluww87v0nsykGDhwj9cyEqGg5s6JNi3z3/iAzBi1cVrP0zS4WslGgA1uPd0kvsX/x1RsdwupopMGg==" saltValue="pERzCmCezDy+H+af4Z01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69" t="s">
        <v>42</v>
      </c>
      <c r="D55" s="1269"/>
      <c r="E55" s="1270"/>
      <c r="F55" s="107">
        <v>3519</v>
      </c>
      <c r="G55" s="107">
        <v>2141</v>
      </c>
      <c r="H55" s="108">
        <v>2143</v>
      </c>
    </row>
    <row r="56" spans="2:8" ht="52.5" customHeight="1" x14ac:dyDescent="0.15">
      <c r="B56" s="109"/>
      <c r="C56" s="1271" t="s">
        <v>43</v>
      </c>
      <c r="D56" s="1271"/>
      <c r="E56" s="1272"/>
      <c r="F56" s="110">
        <v>703</v>
      </c>
      <c r="G56" s="110">
        <v>703</v>
      </c>
      <c r="H56" s="111">
        <v>703</v>
      </c>
    </row>
    <row r="57" spans="2:8" ht="53.25" customHeight="1" x14ac:dyDescent="0.15">
      <c r="B57" s="109"/>
      <c r="C57" s="1273" t="s">
        <v>44</v>
      </c>
      <c r="D57" s="1273"/>
      <c r="E57" s="1274"/>
      <c r="F57" s="112">
        <v>7137</v>
      </c>
      <c r="G57" s="112">
        <v>6659</v>
      </c>
      <c r="H57" s="113">
        <v>4782</v>
      </c>
    </row>
    <row r="58" spans="2:8" ht="45.75" customHeight="1" x14ac:dyDescent="0.15">
      <c r="B58" s="114"/>
      <c r="C58" s="1261" t="s">
        <v>578</v>
      </c>
      <c r="D58" s="1262"/>
      <c r="E58" s="1263"/>
      <c r="F58" s="115">
        <v>4322</v>
      </c>
      <c r="G58" s="115">
        <v>3324</v>
      </c>
      <c r="H58" s="116">
        <v>1325</v>
      </c>
    </row>
    <row r="59" spans="2:8" ht="45.75" customHeight="1" x14ac:dyDescent="0.15">
      <c r="B59" s="114"/>
      <c r="C59" s="1261" t="s">
        <v>579</v>
      </c>
      <c r="D59" s="1262"/>
      <c r="E59" s="1263"/>
      <c r="F59" s="115">
        <v>800</v>
      </c>
      <c r="G59" s="115">
        <v>1301</v>
      </c>
      <c r="H59" s="116">
        <v>1302</v>
      </c>
    </row>
    <row r="60" spans="2:8" ht="45.75" customHeight="1" x14ac:dyDescent="0.15">
      <c r="B60" s="114"/>
      <c r="C60" s="1261" t="s">
        <v>580</v>
      </c>
      <c r="D60" s="1262"/>
      <c r="E60" s="1263"/>
      <c r="F60" s="115">
        <v>802</v>
      </c>
      <c r="G60" s="115">
        <v>771</v>
      </c>
      <c r="H60" s="116">
        <v>732</v>
      </c>
    </row>
    <row r="61" spans="2:8" ht="45.75" customHeight="1" x14ac:dyDescent="0.15">
      <c r="B61" s="114"/>
      <c r="C61" s="1261" t="s">
        <v>581</v>
      </c>
      <c r="D61" s="1262"/>
      <c r="E61" s="1263"/>
      <c r="F61" s="115">
        <v>632</v>
      </c>
      <c r="G61" s="115">
        <v>633</v>
      </c>
      <c r="H61" s="116">
        <v>490</v>
      </c>
    </row>
    <row r="62" spans="2:8" ht="45.75" customHeight="1" thickBot="1" x14ac:dyDescent="0.2">
      <c r="B62" s="117"/>
      <c r="C62" s="1264" t="s">
        <v>582</v>
      </c>
      <c r="D62" s="1265"/>
      <c r="E62" s="1266"/>
      <c r="F62" s="118" t="s">
        <v>583</v>
      </c>
      <c r="G62" s="118" t="s">
        <v>583</v>
      </c>
      <c r="H62" s="119">
        <v>280</v>
      </c>
    </row>
    <row r="63" spans="2:8" ht="52.5" customHeight="1" thickBot="1" x14ac:dyDescent="0.2">
      <c r="B63" s="120"/>
      <c r="C63" s="1267" t="s">
        <v>45</v>
      </c>
      <c r="D63" s="1267"/>
      <c r="E63" s="1268"/>
      <c r="F63" s="121">
        <v>11358</v>
      </c>
      <c r="G63" s="121">
        <v>9503</v>
      </c>
      <c r="H63" s="122">
        <v>7628</v>
      </c>
    </row>
    <row r="64" spans="2:8" ht="15" customHeight="1" x14ac:dyDescent="0.15"/>
    <row r="65" ht="0" hidden="1" customHeight="1" x14ac:dyDescent="0.15"/>
    <row r="66" ht="0" hidden="1" customHeight="1" x14ac:dyDescent="0.15"/>
  </sheetData>
  <sheetProtection algorithmName="SHA-512" hashValue="Dg9i1liC+UuMYeWhZQ3smPHq9uxVmw2TB2EWZLGljgUP/LvsXRIc6YWGhgRr06U0ccJ3/NiXQOK4eg4huV1xEw==" saltValue="YAn80zSMGL4PDlAeP5vl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65" sqref="AN65:DC69"/>
    </sheetView>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610</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610</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609</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605</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9" t="s">
        <v>608</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ht="13.5" x14ac:dyDescent="0.15">
      <c r="B44" s="366"/>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ht="13.5" x14ac:dyDescent="0.15">
      <c r="B45" s="366"/>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ht="13.5" x14ac:dyDescent="0.15">
      <c r="B46" s="366"/>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ht="13.5" x14ac:dyDescent="0.15">
      <c r="B47" s="366"/>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604</v>
      </c>
    </row>
    <row r="50" spans="1:109" ht="13.5" x14ac:dyDescent="0.15">
      <c r="B50" s="366"/>
      <c r="G50" s="1288"/>
      <c r="H50" s="1288"/>
      <c r="I50" s="1288"/>
      <c r="J50" s="1288"/>
      <c r="K50" s="375"/>
      <c r="L50" s="375"/>
      <c r="M50" s="374"/>
      <c r="N50" s="374"/>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92" t="s">
        <v>557</v>
      </c>
      <c r="BQ50" s="1292"/>
      <c r="BR50" s="1292"/>
      <c r="BS50" s="1292"/>
      <c r="BT50" s="1292"/>
      <c r="BU50" s="1292"/>
      <c r="BV50" s="1292"/>
      <c r="BW50" s="1292"/>
      <c r="BX50" s="1292" t="s">
        <v>558</v>
      </c>
      <c r="BY50" s="1292"/>
      <c r="BZ50" s="1292"/>
      <c r="CA50" s="1292"/>
      <c r="CB50" s="1292"/>
      <c r="CC50" s="1292"/>
      <c r="CD50" s="1292"/>
      <c r="CE50" s="1292"/>
      <c r="CF50" s="1292" t="s">
        <v>559</v>
      </c>
      <c r="CG50" s="1292"/>
      <c r="CH50" s="1292"/>
      <c r="CI50" s="1292"/>
      <c r="CJ50" s="1292"/>
      <c r="CK50" s="1292"/>
      <c r="CL50" s="1292"/>
      <c r="CM50" s="1292"/>
      <c r="CN50" s="1292" t="s">
        <v>560</v>
      </c>
      <c r="CO50" s="1292"/>
      <c r="CP50" s="1292"/>
      <c r="CQ50" s="1292"/>
      <c r="CR50" s="1292"/>
      <c r="CS50" s="1292"/>
      <c r="CT50" s="1292"/>
      <c r="CU50" s="1292"/>
      <c r="CV50" s="1292" t="s">
        <v>561</v>
      </c>
      <c r="CW50" s="1292"/>
      <c r="CX50" s="1292"/>
      <c r="CY50" s="1292"/>
      <c r="CZ50" s="1292"/>
      <c r="DA50" s="1292"/>
      <c r="DB50" s="1292"/>
      <c r="DC50" s="1292"/>
    </row>
    <row r="51" spans="1:109" ht="13.5" customHeight="1" x14ac:dyDescent="0.15">
      <c r="B51" s="366"/>
      <c r="G51" s="1278"/>
      <c r="H51" s="1278"/>
      <c r="I51" s="1295"/>
      <c r="J51" s="1295"/>
      <c r="K51" s="1276"/>
      <c r="L51" s="1276"/>
      <c r="M51" s="1276"/>
      <c r="N51" s="1276"/>
      <c r="AM51" s="373"/>
      <c r="AN51" s="1277" t="s">
        <v>603</v>
      </c>
      <c r="AO51" s="1277"/>
      <c r="AP51" s="1277"/>
      <c r="AQ51" s="1277"/>
      <c r="AR51" s="1277"/>
      <c r="AS51" s="1277"/>
      <c r="AT51" s="1277"/>
      <c r="AU51" s="1277"/>
      <c r="AV51" s="1277"/>
      <c r="AW51" s="1277"/>
      <c r="AX51" s="1277"/>
      <c r="AY51" s="1277"/>
      <c r="AZ51" s="1277"/>
      <c r="BA51" s="1277"/>
      <c r="BB51" s="1277" t="s">
        <v>601</v>
      </c>
      <c r="BC51" s="1277"/>
      <c r="BD51" s="1277"/>
      <c r="BE51" s="1277"/>
      <c r="BF51" s="1277"/>
      <c r="BG51" s="1277"/>
      <c r="BH51" s="1277"/>
      <c r="BI51" s="1277"/>
      <c r="BJ51" s="1277"/>
      <c r="BK51" s="1277"/>
      <c r="BL51" s="1277"/>
      <c r="BM51" s="1277"/>
      <c r="BN51" s="1277"/>
      <c r="BO51" s="1277"/>
      <c r="BP51" s="1293"/>
      <c r="BQ51" s="1275"/>
      <c r="BR51" s="1275"/>
      <c r="BS51" s="1275"/>
      <c r="BT51" s="1275"/>
      <c r="BU51" s="1275"/>
      <c r="BV51" s="1275"/>
      <c r="BW51" s="1275"/>
      <c r="BX51" s="1293"/>
      <c r="BY51" s="1275"/>
      <c r="BZ51" s="1275"/>
      <c r="CA51" s="1275"/>
      <c r="CB51" s="1275"/>
      <c r="CC51" s="1275"/>
      <c r="CD51" s="1275"/>
      <c r="CE51" s="1275"/>
      <c r="CF51" s="1275">
        <v>64.400000000000006</v>
      </c>
      <c r="CG51" s="1275"/>
      <c r="CH51" s="1275"/>
      <c r="CI51" s="1275"/>
      <c r="CJ51" s="1275"/>
      <c r="CK51" s="1275"/>
      <c r="CL51" s="1275"/>
      <c r="CM51" s="1275"/>
      <c r="CN51" s="1275">
        <v>75.599999999999994</v>
      </c>
      <c r="CO51" s="1275"/>
      <c r="CP51" s="1275"/>
      <c r="CQ51" s="1275"/>
      <c r="CR51" s="1275"/>
      <c r="CS51" s="1275"/>
      <c r="CT51" s="1275"/>
      <c r="CU51" s="1275"/>
      <c r="CV51" s="1275">
        <v>86.3</v>
      </c>
      <c r="CW51" s="1275"/>
      <c r="CX51" s="1275"/>
      <c r="CY51" s="1275"/>
      <c r="CZ51" s="1275"/>
      <c r="DA51" s="1275"/>
      <c r="DB51" s="1275"/>
      <c r="DC51" s="1275"/>
    </row>
    <row r="52" spans="1:109" ht="13.5" x14ac:dyDescent="0.15">
      <c r="B52" s="366"/>
      <c r="G52" s="1278"/>
      <c r="H52" s="1278"/>
      <c r="I52" s="1295"/>
      <c r="J52" s="1295"/>
      <c r="K52" s="1276"/>
      <c r="L52" s="1276"/>
      <c r="M52" s="1276"/>
      <c r="N52" s="1276"/>
      <c r="AM52" s="37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78"/>
      <c r="H53" s="1278"/>
      <c r="I53" s="1288"/>
      <c r="J53" s="1288"/>
      <c r="K53" s="1276"/>
      <c r="L53" s="1276"/>
      <c r="M53" s="1276"/>
      <c r="N53" s="1276"/>
      <c r="AM53" s="373"/>
      <c r="AN53" s="1277"/>
      <c r="AO53" s="1277"/>
      <c r="AP53" s="1277"/>
      <c r="AQ53" s="1277"/>
      <c r="AR53" s="1277"/>
      <c r="AS53" s="1277"/>
      <c r="AT53" s="1277"/>
      <c r="AU53" s="1277"/>
      <c r="AV53" s="1277"/>
      <c r="AW53" s="1277"/>
      <c r="AX53" s="1277"/>
      <c r="AY53" s="1277"/>
      <c r="AZ53" s="1277"/>
      <c r="BA53" s="1277"/>
      <c r="BB53" s="1277" t="s">
        <v>607</v>
      </c>
      <c r="BC53" s="1277"/>
      <c r="BD53" s="1277"/>
      <c r="BE53" s="1277"/>
      <c r="BF53" s="1277"/>
      <c r="BG53" s="1277"/>
      <c r="BH53" s="1277"/>
      <c r="BI53" s="1277"/>
      <c r="BJ53" s="1277"/>
      <c r="BK53" s="1277"/>
      <c r="BL53" s="1277"/>
      <c r="BM53" s="1277"/>
      <c r="BN53" s="1277"/>
      <c r="BO53" s="1277"/>
      <c r="BP53" s="1293"/>
      <c r="BQ53" s="1275"/>
      <c r="BR53" s="1275"/>
      <c r="BS53" s="1275"/>
      <c r="BT53" s="1275"/>
      <c r="BU53" s="1275"/>
      <c r="BV53" s="1275"/>
      <c r="BW53" s="1275"/>
      <c r="BX53" s="1293"/>
      <c r="BY53" s="1275"/>
      <c r="BZ53" s="1275"/>
      <c r="CA53" s="1275"/>
      <c r="CB53" s="1275"/>
      <c r="CC53" s="1275"/>
      <c r="CD53" s="1275"/>
      <c r="CE53" s="1275"/>
      <c r="CF53" s="1275">
        <v>51.7</v>
      </c>
      <c r="CG53" s="1275"/>
      <c r="CH53" s="1275"/>
      <c r="CI53" s="1275"/>
      <c r="CJ53" s="1275"/>
      <c r="CK53" s="1275"/>
      <c r="CL53" s="1275"/>
      <c r="CM53" s="1275"/>
      <c r="CN53" s="1275">
        <v>53.3</v>
      </c>
      <c r="CO53" s="1275"/>
      <c r="CP53" s="1275"/>
      <c r="CQ53" s="1275"/>
      <c r="CR53" s="1275"/>
      <c r="CS53" s="1275"/>
      <c r="CT53" s="1275"/>
      <c r="CU53" s="1275"/>
      <c r="CV53" s="1275">
        <v>54.9</v>
      </c>
      <c r="CW53" s="1275"/>
      <c r="CX53" s="1275"/>
      <c r="CY53" s="1275"/>
      <c r="CZ53" s="1275"/>
      <c r="DA53" s="1275"/>
      <c r="DB53" s="1275"/>
      <c r="DC53" s="1275"/>
    </row>
    <row r="54" spans="1:109" ht="13.5" x14ac:dyDescent="0.15">
      <c r="A54" s="381"/>
      <c r="B54" s="366"/>
      <c r="G54" s="1278"/>
      <c r="H54" s="1278"/>
      <c r="I54" s="1288"/>
      <c r="J54" s="1288"/>
      <c r="K54" s="1276"/>
      <c r="L54" s="1276"/>
      <c r="M54" s="1276"/>
      <c r="N54" s="1276"/>
      <c r="AM54" s="37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8"/>
      <c r="H55" s="1288"/>
      <c r="I55" s="1288"/>
      <c r="J55" s="1288"/>
      <c r="K55" s="1276"/>
      <c r="L55" s="1276"/>
      <c r="M55" s="1276"/>
      <c r="N55" s="1276"/>
      <c r="AN55" s="1292" t="s">
        <v>602</v>
      </c>
      <c r="AO55" s="1292"/>
      <c r="AP55" s="1292"/>
      <c r="AQ55" s="1292"/>
      <c r="AR55" s="1292"/>
      <c r="AS55" s="1292"/>
      <c r="AT55" s="1292"/>
      <c r="AU55" s="1292"/>
      <c r="AV55" s="1292"/>
      <c r="AW55" s="1292"/>
      <c r="AX55" s="1292"/>
      <c r="AY55" s="1292"/>
      <c r="AZ55" s="1292"/>
      <c r="BA55" s="1292"/>
      <c r="BB55" s="1277" t="s">
        <v>601</v>
      </c>
      <c r="BC55" s="1277"/>
      <c r="BD55" s="1277"/>
      <c r="BE55" s="1277"/>
      <c r="BF55" s="1277"/>
      <c r="BG55" s="1277"/>
      <c r="BH55" s="1277"/>
      <c r="BI55" s="1277"/>
      <c r="BJ55" s="1277"/>
      <c r="BK55" s="1277"/>
      <c r="BL55" s="1277"/>
      <c r="BM55" s="1277"/>
      <c r="BN55" s="1277"/>
      <c r="BO55" s="1277"/>
      <c r="BP55" s="1293"/>
      <c r="BQ55" s="1275"/>
      <c r="BR55" s="1275"/>
      <c r="BS55" s="1275"/>
      <c r="BT55" s="1275"/>
      <c r="BU55" s="1275"/>
      <c r="BV55" s="1275"/>
      <c r="BW55" s="1275"/>
      <c r="BX55" s="1293"/>
      <c r="BY55" s="1275"/>
      <c r="BZ55" s="1275"/>
      <c r="CA55" s="1275"/>
      <c r="CB55" s="1275"/>
      <c r="CC55" s="1275"/>
      <c r="CD55" s="1275"/>
      <c r="CE55" s="1275"/>
      <c r="CF55" s="1275">
        <v>34.9</v>
      </c>
      <c r="CG55" s="1275"/>
      <c r="CH55" s="1275"/>
      <c r="CI55" s="1275"/>
      <c r="CJ55" s="1275"/>
      <c r="CK55" s="1275"/>
      <c r="CL55" s="1275"/>
      <c r="CM55" s="1275"/>
      <c r="CN55" s="1275">
        <v>53.1</v>
      </c>
      <c r="CO55" s="1275"/>
      <c r="CP55" s="1275"/>
      <c r="CQ55" s="1275"/>
      <c r="CR55" s="1275"/>
      <c r="CS55" s="1275"/>
      <c r="CT55" s="1275"/>
      <c r="CU55" s="1275"/>
      <c r="CV55" s="1275">
        <v>51.2</v>
      </c>
      <c r="CW55" s="1275"/>
      <c r="CX55" s="1275"/>
      <c r="CY55" s="1275"/>
      <c r="CZ55" s="1275"/>
      <c r="DA55" s="1275"/>
      <c r="DB55" s="1275"/>
      <c r="DC55" s="1275"/>
    </row>
    <row r="56" spans="1:109" ht="13.5" x14ac:dyDescent="0.15">
      <c r="A56" s="381"/>
      <c r="B56" s="366"/>
      <c r="G56" s="1288"/>
      <c r="H56" s="1288"/>
      <c r="I56" s="1288"/>
      <c r="J56" s="1288"/>
      <c r="K56" s="1276"/>
      <c r="L56" s="1276"/>
      <c r="M56" s="1276"/>
      <c r="N56" s="1276"/>
      <c r="AN56" s="1292"/>
      <c r="AO56" s="1292"/>
      <c r="AP56" s="1292"/>
      <c r="AQ56" s="1292"/>
      <c r="AR56" s="1292"/>
      <c r="AS56" s="1292"/>
      <c r="AT56" s="1292"/>
      <c r="AU56" s="1292"/>
      <c r="AV56" s="1292"/>
      <c r="AW56" s="1292"/>
      <c r="AX56" s="1292"/>
      <c r="AY56" s="1292"/>
      <c r="AZ56" s="1292"/>
      <c r="BA56" s="1292"/>
      <c r="BB56" s="1277"/>
      <c r="BC56" s="1277"/>
      <c r="BD56" s="1277"/>
      <c r="BE56" s="1277"/>
      <c r="BF56" s="1277"/>
      <c r="BG56" s="1277"/>
      <c r="BH56" s="1277"/>
      <c r="BI56" s="1277"/>
      <c r="BJ56" s="1277"/>
      <c r="BK56" s="1277"/>
      <c r="BL56" s="1277"/>
      <c r="BM56" s="1277"/>
      <c r="BN56" s="1277"/>
      <c r="BO56" s="1277"/>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8"/>
      <c r="H57" s="1288"/>
      <c r="I57" s="1294"/>
      <c r="J57" s="1294"/>
      <c r="K57" s="1276"/>
      <c r="L57" s="1276"/>
      <c r="M57" s="1276"/>
      <c r="N57" s="1276"/>
      <c r="AM57" s="365"/>
      <c r="AN57" s="1292"/>
      <c r="AO57" s="1292"/>
      <c r="AP57" s="1292"/>
      <c r="AQ57" s="1292"/>
      <c r="AR57" s="1292"/>
      <c r="AS57" s="1292"/>
      <c r="AT57" s="1292"/>
      <c r="AU57" s="1292"/>
      <c r="AV57" s="1292"/>
      <c r="AW57" s="1292"/>
      <c r="AX57" s="1292"/>
      <c r="AY57" s="1292"/>
      <c r="AZ57" s="1292"/>
      <c r="BA57" s="1292"/>
      <c r="BB57" s="1277" t="s">
        <v>607</v>
      </c>
      <c r="BC57" s="1277"/>
      <c r="BD57" s="1277"/>
      <c r="BE57" s="1277"/>
      <c r="BF57" s="1277"/>
      <c r="BG57" s="1277"/>
      <c r="BH57" s="1277"/>
      <c r="BI57" s="1277"/>
      <c r="BJ57" s="1277"/>
      <c r="BK57" s="1277"/>
      <c r="BL57" s="1277"/>
      <c r="BM57" s="1277"/>
      <c r="BN57" s="1277"/>
      <c r="BO57" s="1277"/>
      <c r="BP57" s="1293"/>
      <c r="BQ57" s="1275"/>
      <c r="BR57" s="1275"/>
      <c r="BS57" s="1275"/>
      <c r="BT57" s="1275"/>
      <c r="BU57" s="1275"/>
      <c r="BV57" s="1275"/>
      <c r="BW57" s="1275"/>
      <c r="BX57" s="1293"/>
      <c r="BY57" s="1275"/>
      <c r="BZ57" s="1275"/>
      <c r="CA57" s="1275"/>
      <c r="CB57" s="1275"/>
      <c r="CC57" s="1275"/>
      <c r="CD57" s="1275"/>
      <c r="CE57" s="1275"/>
      <c r="CF57" s="1275">
        <v>60.2</v>
      </c>
      <c r="CG57" s="1275"/>
      <c r="CH57" s="1275"/>
      <c r="CI57" s="1275"/>
      <c r="CJ57" s="1275"/>
      <c r="CK57" s="1275"/>
      <c r="CL57" s="1275"/>
      <c r="CM57" s="1275"/>
      <c r="CN57" s="1275">
        <v>57.4</v>
      </c>
      <c r="CO57" s="1275"/>
      <c r="CP57" s="1275"/>
      <c r="CQ57" s="1275"/>
      <c r="CR57" s="1275"/>
      <c r="CS57" s="1275"/>
      <c r="CT57" s="1275"/>
      <c r="CU57" s="1275"/>
      <c r="CV57" s="1275">
        <v>59.3</v>
      </c>
      <c r="CW57" s="1275"/>
      <c r="CX57" s="1275"/>
      <c r="CY57" s="1275"/>
      <c r="CZ57" s="1275"/>
      <c r="DA57" s="1275"/>
      <c r="DB57" s="1275"/>
      <c r="DC57" s="1275"/>
      <c r="DD57" s="392"/>
      <c r="DE57" s="387"/>
    </row>
    <row r="58" spans="1:109" s="381" customFormat="1" ht="13.5" x14ac:dyDescent="0.15">
      <c r="A58" s="365"/>
      <c r="B58" s="387"/>
      <c r="G58" s="1288"/>
      <c r="H58" s="1288"/>
      <c r="I58" s="1294"/>
      <c r="J58" s="1294"/>
      <c r="K58" s="1276"/>
      <c r="L58" s="1276"/>
      <c r="M58" s="1276"/>
      <c r="N58" s="1276"/>
      <c r="AM58" s="365"/>
      <c r="AN58" s="1292"/>
      <c r="AO58" s="1292"/>
      <c r="AP58" s="1292"/>
      <c r="AQ58" s="1292"/>
      <c r="AR58" s="1292"/>
      <c r="AS58" s="1292"/>
      <c r="AT58" s="1292"/>
      <c r="AU58" s="1292"/>
      <c r="AV58" s="1292"/>
      <c r="AW58" s="1292"/>
      <c r="AX58" s="1292"/>
      <c r="AY58" s="1292"/>
      <c r="AZ58" s="1292"/>
      <c r="BA58" s="1292"/>
      <c r="BB58" s="1277"/>
      <c r="BC58" s="1277"/>
      <c r="BD58" s="1277"/>
      <c r="BE58" s="1277"/>
      <c r="BF58" s="1277"/>
      <c r="BG58" s="1277"/>
      <c r="BH58" s="1277"/>
      <c r="BI58" s="1277"/>
      <c r="BJ58" s="1277"/>
      <c r="BK58" s="1277"/>
      <c r="BL58" s="1277"/>
      <c r="BM58" s="1277"/>
      <c r="BN58" s="1277"/>
      <c r="BO58" s="1277"/>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606</v>
      </c>
    </row>
    <row r="64" spans="1:109" ht="13.5" x14ac:dyDescent="0.15">
      <c r="B64" s="366"/>
      <c r="G64" s="382"/>
      <c r="I64" s="384"/>
      <c r="J64" s="384"/>
      <c r="K64" s="384"/>
      <c r="L64" s="384"/>
      <c r="M64" s="384"/>
      <c r="N64" s="383"/>
      <c r="AM64" s="382"/>
      <c r="AN64" s="382" t="s">
        <v>605</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98" t="s">
        <v>613</v>
      </c>
      <c r="AO65" s="1299"/>
      <c r="AP65" s="1299"/>
      <c r="AQ65" s="1299"/>
      <c r="AR65" s="1299"/>
      <c r="AS65" s="1299"/>
      <c r="AT65" s="1299"/>
      <c r="AU65" s="1299"/>
      <c r="AV65" s="1299"/>
      <c r="AW65" s="1299"/>
      <c r="AX65" s="1299"/>
      <c r="AY65" s="1299"/>
      <c r="AZ65" s="1299"/>
      <c r="BA65" s="1299"/>
      <c r="BB65" s="1299"/>
      <c r="BC65" s="1299"/>
      <c r="BD65" s="1299"/>
      <c r="BE65" s="1299"/>
      <c r="BF65" s="1299"/>
      <c r="BG65" s="1299"/>
      <c r="BH65" s="1299"/>
      <c r="BI65" s="1299"/>
      <c r="BJ65" s="1299"/>
      <c r="BK65" s="1299"/>
      <c r="BL65" s="1299"/>
      <c r="BM65" s="1299"/>
      <c r="BN65" s="1299"/>
      <c r="BO65" s="1299"/>
      <c r="BP65" s="1299"/>
      <c r="BQ65" s="1299"/>
      <c r="BR65" s="1299"/>
      <c r="BS65" s="1299"/>
      <c r="BT65" s="1299"/>
      <c r="BU65" s="1299"/>
      <c r="BV65" s="1299"/>
      <c r="BW65" s="1299"/>
      <c r="BX65" s="1299"/>
      <c r="BY65" s="1299"/>
      <c r="BZ65" s="1299"/>
      <c r="CA65" s="1299"/>
      <c r="CB65" s="1299"/>
      <c r="CC65" s="1299"/>
      <c r="CD65" s="1299"/>
      <c r="CE65" s="1299"/>
      <c r="CF65" s="1299"/>
      <c r="CG65" s="1299"/>
      <c r="CH65" s="1299"/>
      <c r="CI65" s="1299"/>
      <c r="CJ65" s="1299"/>
      <c r="CK65" s="1299"/>
      <c r="CL65" s="1299"/>
      <c r="CM65" s="1299"/>
      <c r="CN65" s="1299"/>
      <c r="CO65" s="1299"/>
      <c r="CP65" s="1299"/>
      <c r="CQ65" s="1299"/>
      <c r="CR65" s="1299"/>
      <c r="CS65" s="1299"/>
      <c r="CT65" s="1299"/>
      <c r="CU65" s="1299"/>
      <c r="CV65" s="1299"/>
      <c r="CW65" s="1299"/>
      <c r="CX65" s="1299"/>
      <c r="CY65" s="1299"/>
      <c r="CZ65" s="1299"/>
      <c r="DA65" s="1299"/>
      <c r="DB65" s="1299"/>
      <c r="DC65" s="1300"/>
    </row>
    <row r="66" spans="2:107" ht="13.5" x14ac:dyDescent="0.15">
      <c r="B66" s="366"/>
      <c r="AN66" s="1301"/>
      <c r="AO66" s="1302"/>
      <c r="AP66" s="1302"/>
      <c r="AQ66" s="1302"/>
      <c r="AR66" s="1302"/>
      <c r="AS66" s="1302"/>
      <c r="AT66" s="1302"/>
      <c r="AU66" s="1302"/>
      <c r="AV66" s="1302"/>
      <c r="AW66" s="1302"/>
      <c r="AX66" s="1302"/>
      <c r="AY66" s="1302"/>
      <c r="AZ66" s="1302"/>
      <c r="BA66" s="1302"/>
      <c r="BB66" s="1302"/>
      <c r="BC66" s="1302"/>
      <c r="BD66" s="1302"/>
      <c r="BE66" s="1302"/>
      <c r="BF66" s="1302"/>
      <c r="BG66" s="1302"/>
      <c r="BH66" s="1302"/>
      <c r="BI66" s="1302"/>
      <c r="BJ66" s="1302"/>
      <c r="BK66" s="1302"/>
      <c r="BL66" s="1302"/>
      <c r="BM66" s="1302"/>
      <c r="BN66" s="1302"/>
      <c r="BO66" s="1302"/>
      <c r="BP66" s="1302"/>
      <c r="BQ66" s="1302"/>
      <c r="BR66" s="1302"/>
      <c r="BS66" s="1302"/>
      <c r="BT66" s="1302"/>
      <c r="BU66" s="1302"/>
      <c r="BV66" s="1302"/>
      <c r="BW66" s="1302"/>
      <c r="BX66" s="1302"/>
      <c r="BY66" s="1302"/>
      <c r="BZ66" s="1302"/>
      <c r="CA66" s="1302"/>
      <c r="CB66" s="1302"/>
      <c r="CC66" s="1302"/>
      <c r="CD66" s="1302"/>
      <c r="CE66" s="1302"/>
      <c r="CF66" s="1302"/>
      <c r="CG66" s="1302"/>
      <c r="CH66" s="1302"/>
      <c r="CI66" s="1302"/>
      <c r="CJ66" s="1302"/>
      <c r="CK66" s="1302"/>
      <c r="CL66" s="1302"/>
      <c r="CM66" s="1302"/>
      <c r="CN66" s="1302"/>
      <c r="CO66" s="1302"/>
      <c r="CP66" s="1302"/>
      <c r="CQ66" s="1302"/>
      <c r="CR66" s="1302"/>
      <c r="CS66" s="1302"/>
      <c r="CT66" s="1302"/>
      <c r="CU66" s="1302"/>
      <c r="CV66" s="1302"/>
      <c r="CW66" s="1302"/>
      <c r="CX66" s="1302"/>
      <c r="CY66" s="1302"/>
      <c r="CZ66" s="1302"/>
      <c r="DA66" s="1302"/>
      <c r="DB66" s="1302"/>
      <c r="DC66" s="1303"/>
    </row>
    <row r="67" spans="2:107" ht="13.5" x14ac:dyDescent="0.15">
      <c r="B67" s="366"/>
      <c r="AN67" s="1301"/>
      <c r="AO67" s="1302"/>
      <c r="AP67" s="1302"/>
      <c r="AQ67" s="1302"/>
      <c r="AR67" s="1302"/>
      <c r="AS67" s="1302"/>
      <c r="AT67" s="1302"/>
      <c r="AU67" s="1302"/>
      <c r="AV67" s="1302"/>
      <c r="AW67" s="1302"/>
      <c r="AX67" s="1302"/>
      <c r="AY67" s="1302"/>
      <c r="AZ67" s="1302"/>
      <c r="BA67" s="1302"/>
      <c r="BB67" s="1302"/>
      <c r="BC67" s="1302"/>
      <c r="BD67" s="1302"/>
      <c r="BE67" s="1302"/>
      <c r="BF67" s="1302"/>
      <c r="BG67" s="1302"/>
      <c r="BH67" s="1302"/>
      <c r="BI67" s="1302"/>
      <c r="BJ67" s="1302"/>
      <c r="BK67" s="1302"/>
      <c r="BL67" s="1302"/>
      <c r="BM67" s="1302"/>
      <c r="BN67" s="1302"/>
      <c r="BO67" s="1302"/>
      <c r="BP67" s="1302"/>
      <c r="BQ67" s="1302"/>
      <c r="BR67" s="1302"/>
      <c r="BS67" s="1302"/>
      <c r="BT67" s="1302"/>
      <c r="BU67" s="1302"/>
      <c r="BV67" s="1302"/>
      <c r="BW67" s="1302"/>
      <c r="BX67" s="1302"/>
      <c r="BY67" s="1302"/>
      <c r="BZ67" s="1302"/>
      <c r="CA67" s="1302"/>
      <c r="CB67" s="1302"/>
      <c r="CC67" s="1302"/>
      <c r="CD67" s="1302"/>
      <c r="CE67" s="1302"/>
      <c r="CF67" s="1302"/>
      <c r="CG67" s="1302"/>
      <c r="CH67" s="1302"/>
      <c r="CI67" s="1302"/>
      <c r="CJ67" s="1302"/>
      <c r="CK67" s="1302"/>
      <c r="CL67" s="1302"/>
      <c r="CM67" s="1302"/>
      <c r="CN67" s="1302"/>
      <c r="CO67" s="1302"/>
      <c r="CP67" s="1302"/>
      <c r="CQ67" s="1302"/>
      <c r="CR67" s="1302"/>
      <c r="CS67" s="1302"/>
      <c r="CT67" s="1302"/>
      <c r="CU67" s="1302"/>
      <c r="CV67" s="1302"/>
      <c r="CW67" s="1302"/>
      <c r="CX67" s="1302"/>
      <c r="CY67" s="1302"/>
      <c r="CZ67" s="1302"/>
      <c r="DA67" s="1302"/>
      <c r="DB67" s="1302"/>
      <c r="DC67" s="1303"/>
    </row>
    <row r="68" spans="2:107" ht="13.5" x14ac:dyDescent="0.15">
      <c r="B68" s="366"/>
      <c r="AN68" s="1301"/>
      <c r="AO68" s="1302"/>
      <c r="AP68" s="1302"/>
      <c r="AQ68" s="1302"/>
      <c r="AR68" s="1302"/>
      <c r="AS68" s="1302"/>
      <c r="AT68" s="1302"/>
      <c r="AU68" s="1302"/>
      <c r="AV68" s="1302"/>
      <c r="AW68" s="1302"/>
      <c r="AX68" s="1302"/>
      <c r="AY68" s="1302"/>
      <c r="AZ68" s="1302"/>
      <c r="BA68" s="1302"/>
      <c r="BB68" s="1302"/>
      <c r="BC68" s="1302"/>
      <c r="BD68" s="1302"/>
      <c r="BE68" s="1302"/>
      <c r="BF68" s="1302"/>
      <c r="BG68" s="1302"/>
      <c r="BH68" s="1302"/>
      <c r="BI68" s="1302"/>
      <c r="BJ68" s="1302"/>
      <c r="BK68" s="1302"/>
      <c r="BL68" s="1302"/>
      <c r="BM68" s="1302"/>
      <c r="BN68" s="1302"/>
      <c r="BO68" s="1302"/>
      <c r="BP68" s="1302"/>
      <c r="BQ68" s="1302"/>
      <c r="BR68" s="1302"/>
      <c r="BS68" s="1302"/>
      <c r="BT68" s="1302"/>
      <c r="BU68" s="1302"/>
      <c r="BV68" s="1302"/>
      <c r="BW68" s="1302"/>
      <c r="BX68" s="1302"/>
      <c r="BY68" s="1302"/>
      <c r="BZ68" s="1302"/>
      <c r="CA68" s="1302"/>
      <c r="CB68" s="1302"/>
      <c r="CC68" s="1302"/>
      <c r="CD68" s="1302"/>
      <c r="CE68" s="1302"/>
      <c r="CF68" s="1302"/>
      <c r="CG68" s="1302"/>
      <c r="CH68" s="1302"/>
      <c r="CI68" s="1302"/>
      <c r="CJ68" s="1302"/>
      <c r="CK68" s="1302"/>
      <c r="CL68" s="1302"/>
      <c r="CM68" s="1302"/>
      <c r="CN68" s="1302"/>
      <c r="CO68" s="1302"/>
      <c r="CP68" s="1302"/>
      <c r="CQ68" s="1302"/>
      <c r="CR68" s="1302"/>
      <c r="CS68" s="1302"/>
      <c r="CT68" s="1302"/>
      <c r="CU68" s="1302"/>
      <c r="CV68" s="1302"/>
      <c r="CW68" s="1302"/>
      <c r="CX68" s="1302"/>
      <c r="CY68" s="1302"/>
      <c r="CZ68" s="1302"/>
      <c r="DA68" s="1302"/>
      <c r="DB68" s="1302"/>
      <c r="DC68" s="1303"/>
    </row>
    <row r="69" spans="2:107" ht="13.5" x14ac:dyDescent="0.15">
      <c r="B69" s="366"/>
      <c r="AN69" s="1304"/>
      <c r="AO69" s="1305"/>
      <c r="AP69" s="1305"/>
      <c r="AQ69" s="1305"/>
      <c r="AR69" s="1305"/>
      <c r="AS69" s="1305"/>
      <c r="AT69" s="1305"/>
      <c r="AU69" s="1305"/>
      <c r="AV69" s="1305"/>
      <c r="AW69" s="1305"/>
      <c r="AX69" s="1305"/>
      <c r="AY69" s="1305"/>
      <c r="AZ69" s="1305"/>
      <c r="BA69" s="1305"/>
      <c r="BB69" s="1305"/>
      <c r="BC69" s="1305"/>
      <c r="BD69" s="1305"/>
      <c r="BE69" s="1305"/>
      <c r="BF69" s="1305"/>
      <c r="BG69" s="1305"/>
      <c r="BH69" s="1305"/>
      <c r="BI69" s="1305"/>
      <c r="BJ69" s="1305"/>
      <c r="BK69" s="1305"/>
      <c r="BL69" s="1305"/>
      <c r="BM69" s="1305"/>
      <c r="BN69" s="1305"/>
      <c r="BO69" s="1305"/>
      <c r="BP69" s="1305"/>
      <c r="BQ69" s="1305"/>
      <c r="BR69" s="1305"/>
      <c r="BS69" s="1305"/>
      <c r="BT69" s="1305"/>
      <c r="BU69" s="1305"/>
      <c r="BV69" s="1305"/>
      <c r="BW69" s="1305"/>
      <c r="BX69" s="1305"/>
      <c r="BY69" s="1305"/>
      <c r="BZ69" s="1305"/>
      <c r="CA69" s="1305"/>
      <c r="CB69" s="1305"/>
      <c r="CC69" s="1305"/>
      <c r="CD69" s="1305"/>
      <c r="CE69" s="1305"/>
      <c r="CF69" s="1305"/>
      <c r="CG69" s="1305"/>
      <c r="CH69" s="1305"/>
      <c r="CI69" s="1305"/>
      <c r="CJ69" s="1305"/>
      <c r="CK69" s="1305"/>
      <c r="CL69" s="1305"/>
      <c r="CM69" s="1305"/>
      <c r="CN69" s="1305"/>
      <c r="CO69" s="1305"/>
      <c r="CP69" s="1305"/>
      <c r="CQ69" s="1305"/>
      <c r="CR69" s="1305"/>
      <c r="CS69" s="1305"/>
      <c r="CT69" s="1305"/>
      <c r="CU69" s="1305"/>
      <c r="CV69" s="1305"/>
      <c r="CW69" s="1305"/>
      <c r="CX69" s="1305"/>
      <c r="CY69" s="1305"/>
      <c r="CZ69" s="1305"/>
      <c r="DA69" s="1305"/>
      <c r="DB69" s="1305"/>
      <c r="DC69" s="1306"/>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604</v>
      </c>
    </row>
    <row r="72" spans="2:107" ht="13.5" x14ac:dyDescent="0.15">
      <c r="B72" s="366"/>
      <c r="G72" s="1288"/>
      <c r="H72" s="1288"/>
      <c r="I72" s="1288"/>
      <c r="J72" s="1288"/>
      <c r="K72" s="375"/>
      <c r="L72" s="375"/>
      <c r="M72" s="374"/>
      <c r="N72" s="374"/>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92" t="s">
        <v>557</v>
      </c>
      <c r="BQ72" s="1292"/>
      <c r="BR72" s="1292"/>
      <c r="BS72" s="1292"/>
      <c r="BT72" s="1292"/>
      <c r="BU72" s="1292"/>
      <c r="BV72" s="1292"/>
      <c r="BW72" s="1292"/>
      <c r="BX72" s="1292" t="s">
        <v>558</v>
      </c>
      <c r="BY72" s="1292"/>
      <c r="BZ72" s="1292"/>
      <c r="CA72" s="1292"/>
      <c r="CB72" s="1292"/>
      <c r="CC72" s="1292"/>
      <c r="CD72" s="1292"/>
      <c r="CE72" s="1292"/>
      <c r="CF72" s="1292" t="s">
        <v>559</v>
      </c>
      <c r="CG72" s="1292"/>
      <c r="CH72" s="1292"/>
      <c r="CI72" s="1292"/>
      <c r="CJ72" s="1292"/>
      <c r="CK72" s="1292"/>
      <c r="CL72" s="1292"/>
      <c r="CM72" s="1292"/>
      <c r="CN72" s="1292" t="s">
        <v>560</v>
      </c>
      <c r="CO72" s="1292"/>
      <c r="CP72" s="1292"/>
      <c r="CQ72" s="1292"/>
      <c r="CR72" s="1292"/>
      <c r="CS72" s="1292"/>
      <c r="CT72" s="1292"/>
      <c r="CU72" s="1292"/>
      <c r="CV72" s="1292" t="s">
        <v>561</v>
      </c>
      <c r="CW72" s="1292"/>
      <c r="CX72" s="1292"/>
      <c r="CY72" s="1292"/>
      <c r="CZ72" s="1292"/>
      <c r="DA72" s="1292"/>
      <c r="DB72" s="1292"/>
      <c r="DC72" s="1292"/>
    </row>
    <row r="73" spans="2:107" ht="13.5" x14ac:dyDescent="0.15">
      <c r="B73" s="366"/>
      <c r="G73" s="1278"/>
      <c r="H73" s="1278"/>
      <c r="I73" s="1278"/>
      <c r="J73" s="1278"/>
      <c r="K73" s="1296"/>
      <c r="L73" s="1296"/>
      <c r="M73" s="1296"/>
      <c r="N73" s="1296"/>
      <c r="AM73" s="373"/>
      <c r="AN73" s="1277" t="s">
        <v>603</v>
      </c>
      <c r="AO73" s="1277"/>
      <c r="AP73" s="1277"/>
      <c r="AQ73" s="1277"/>
      <c r="AR73" s="1277"/>
      <c r="AS73" s="1277"/>
      <c r="AT73" s="1277"/>
      <c r="AU73" s="1277"/>
      <c r="AV73" s="1277"/>
      <c r="AW73" s="1277"/>
      <c r="AX73" s="1277"/>
      <c r="AY73" s="1277"/>
      <c r="AZ73" s="1277"/>
      <c r="BA73" s="1277"/>
      <c r="BB73" s="1277" t="s">
        <v>601</v>
      </c>
      <c r="BC73" s="1277"/>
      <c r="BD73" s="1277"/>
      <c r="BE73" s="1277"/>
      <c r="BF73" s="1277"/>
      <c r="BG73" s="1277"/>
      <c r="BH73" s="1277"/>
      <c r="BI73" s="1277"/>
      <c r="BJ73" s="1277"/>
      <c r="BK73" s="1277"/>
      <c r="BL73" s="1277"/>
      <c r="BM73" s="1277"/>
      <c r="BN73" s="1277"/>
      <c r="BO73" s="1277"/>
      <c r="BP73" s="1275">
        <v>81.2</v>
      </c>
      <c r="BQ73" s="1275"/>
      <c r="BR73" s="1275"/>
      <c r="BS73" s="1275"/>
      <c r="BT73" s="1275"/>
      <c r="BU73" s="1275"/>
      <c r="BV73" s="1275"/>
      <c r="BW73" s="1275"/>
      <c r="BX73" s="1275">
        <v>78.599999999999994</v>
      </c>
      <c r="BY73" s="1275"/>
      <c r="BZ73" s="1275"/>
      <c r="CA73" s="1275"/>
      <c r="CB73" s="1275"/>
      <c r="CC73" s="1275"/>
      <c r="CD73" s="1275"/>
      <c r="CE73" s="1275"/>
      <c r="CF73" s="1275">
        <v>64.400000000000006</v>
      </c>
      <c r="CG73" s="1275"/>
      <c r="CH73" s="1275"/>
      <c r="CI73" s="1275"/>
      <c r="CJ73" s="1275"/>
      <c r="CK73" s="1275"/>
      <c r="CL73" s="1275"/>
      <c r="CM73" s="1275"/>
      <c r="CN73" s="1275">
        <v>75.599999999999994</v>
      </c>
      <c r="CO73" s="1275"/>
      <c r="CP73" s="1275"/>
      <c r="CQ73" s="1275"/>
      <c r="CR73" s="1275"/>
      <c r="CS73" s="1275"/>
      <c r="CT73" s="1275"/>
      <c r="CU73" s="1275"/>
      <c r="CV73" s="1275">
        <v>86.3</v>
      </c>
      <c r="CW73" s="1275"/>
      <c r="CX73" s="1275"/>
      <c r="CY73" s="1275"/>
      <c r="CZ73" s="1275"/>
      <c r="DA73" s="1275"/>
      <c r="DB73" s="1275"/>
      <c r="DC73" s="1275"/>
    </row>
    <row r="74" spans="2:107" ht="13.5" x14ac:dyDescent="0.15">
      <c r="B74" s="366"/>
      <c r="G74" s="1278"/>
      <c r="H74" s="1278"/>
      <c r="I74" s="1278"/>
      <c r="J74" s="1278"/>
      <c r="K74" s="1296"/>
      <c r="L74" s="1296"/>
      <c r="M74" s="1296"/>
      <c r="N74" s="1296"/>
      <c r="AM74" s="37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78"/>
      <c r="H75" s="1278"/>
      <c r="I75" s="1288"/>
      <c r="J75" s="1288"/>
      <c r="K75" s="1276"/>
      <c r="L75" s="1276"/>
      <c r="M75" s="1276"/>
      <c r="N75" s="1276"/>
      <c r="AM75" s="373"/>
      <c r="AN75" s="1277"/>
      <c r="AO75" s="1277"/>
      <c r="AP75" s="1277"/>
      <c r="AQ75" s="1277"/>
      <c r="AR75" s="1277"/>
      <c r="AS75" s="1277"/>
      <c r="AT75" s="1277"/>
      <c r="AU75" s="1277"/>
      <c r="AV75" s="1277"/>
      <c r="AW75" s="1277"/>
      <c r="AX75" s="1277"/>
      <c r="AY75" s="1277"/>
      <c r="AZ75" s="1277"/>
      <c r="BA75" s="1277"/>
      <c r="BB75" s="1277" t="s">
        <v>600</v>
      </c>
      <c r="BC75" s="1277"/>
      <c r="BD75" s="1277"/>
      <c r="BE75" s="1277"/>
      <c r="BF75" s="1277"/>
      <c r="BG75" s="1277"/>
      <c r="BH75" s="1277"/>
      <c r="BI75" s="1277"/>
      <c r="BJ75" s="1277"/>
      <c r="BK75" s="1277"/>
      <c r="BL75" s="1277"/>
      <c r="BM75" s="1277"/>
      <c r="BN75" s="1277"/>
      <c r="BO75" s="1277"/>
      <c r="BP75" s="1275">
        <v>14.4</v>
      </c>
      <c r="BQ75" s="1275"/>
      <c r="BR75" s="1275"/>
      <c r="BS75" s="1275"/>
      <c r="BT75" s="1275"/>
      <c r="BU75" s="1275"/>
      <c r="BV75" s="1275"/>
      <c r="BW75" s="1275"/>
      <c r="BX75" s="1275">
        <v>13.2</v>
      </c>
      <c r="BY75" s="1275"/>
      <c r="BZ75" s="1275"/>
      <c r="CA75" s="1275"/>
      <c r="CB75" s="1275"/>
      <c r="CC75" s="1275"/>
      <c r="CD75" s="1275"/>
      <c r="CE75" s="1275"/>
      <c r="CF75" s="1275">
        <v>11.9</v>
      </c>
      <c r="CG75" s="1275"/>
      <c r="CH75" s="1275"/>
      <c r="CI75" s="1275"/>
      <c r="CJ75" s="1275"/>
      <c r="CK75" s="1275"/>
      <c r="CL75" s="1275"/>
      <c r="CM75" s="1275"/>
      <c r="CN75" s="1275">
        <v>11</v>
      </c>
      <c r="CO75" s="1275"/>
      <c r="CP75" s="1275"/>
      <c r="CQ75" s="1275"/>
      <c r="CR75" s="1275"/>
      <c r="CS75" s="1275"/>
      <c r="CT75" s="1275"/>
      <c r="CU75" s="1275"/>
      <c r="CV75" s="1275">
        <v>10.5</v>
      </c>
      <c r="CW75" s="1275"/>
      <c r="CX75" s="1275"/>
      <c r="CY75" s="1275"/>
      <c r="CZ75" s="1275"/>
      <c r="DA75" s="1275"/>
      <c r="DB75" s="1275"/>
      <c r="DC75" s="1275"/>
    </row>
    <row r="76" spans="2:107" ht="13.5" x14ac:dyDescent="0.15">
      <c r="B76" s="366"/>
      <c r="G76" s="1278"/>
      <c r="H76" s="1278"/>
      <c r="I76" s="1288"/>
      <c r="J76" s="1288"/>
      <c r="K76" s="1276"/>
      <c r="L76" s="1276"/>
      <c r="M76" s="1276"/>
      <c r="N76" s="1276"/>
      <c r="AM76" s="37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8"/>
      <c r="H77" s="1288"/>
      <c r="I77" s="1288"/>
      <c r="J77" s="1288"/>
      <c r="K77" s="1296"/>
      <c r="L77" s="1296"/>
      <c r="M77" s="1296"/>
      <c r="N77" s="1296"/>
      <c r="AN77" s="1292" t="s">
        <v>602</v>
      </c>
      <c r="AO77" s="1292"/>
      <c r="AP77" s="1292"/>
      <c r="AQ77" s="1292"/>
      <c r="AR77" s="1292"/>
      <c r="AS77" s="1292"/>
      <c r="AT77" s="1292"/>
      <c r="AU77" s="1292"/>
      <c r="AV77" s="1292"/>
      <c r="AW77" s="1292"/>
      <c r="AX77" s="1292"/>
      <c r="AY77" s="1292"/>
      <c r="AZ77" s="1292"/>
      <c r="BA77" s="1292"/>
      <c r="BB77" s="1277" t="s">
        <v>601</v>
      </c>
      <c r="BC77" s="1277"/>
      <c r="BD77" s="1277"/>
      <c r="BE77" s="1277"/>
      <c r="BF77" s="1277"/>
      <c r="BG77" s="1277"/>
      <c r="BH77" s="1277"/>
      <c r="BI77" s="1277"/>
      <c r="BJ77" s="1277"/>
      <c r="BK77" s="1277"/>
      <c r="BL77" s="1277"/>
      <c r="BM77" s="1277"/>
      <c r="BN77" s="1277"/>
      <c r="BO77" s="1277"/>
      <c r="BP77" s="1275">
        <v>37.6</v>
      </c>
      <c r="BQ77" s="1275"/>
      <c r="BR77" s="1275"/>
      <c r="BS77" s="1275"/>
      <c r="BT77" s="1275"/>
      <c r="BU77" s="1275"/>
      <c r="BV77" s="1275"/>
      <c r="BW77" s="1275"/>
      <c r="BX77" s="1275">
        <v>33.799999999999997</v>
      </c>
      <c r="BY77" s="1275"/>
      <c r="BZ77" s="1275"/>
      <c r="CA77" s="1275"/>
      <c r="CB77" s="1275"/>
      <c r="CC77" s="1275"/>
      <c r="CD77" s="1275"/>
      <c r="CE77" s="1275"/>
      <c r="CF77" s="1275">
        <v>34.9</v>
      </c>
      <c r="CG77" s="1275"/>
      <c r="CH77" s="1275"/>
      <c r="CI77" s="1275"/>
      <c r="CJ77" s="1275"/>
      <c r="CK77" s="1275"/>
      <c r="CL77" s="1275"/>
      <c r="CM77" s="1275"/>
      <c r="CN77" s="1275">
        <v>53.1</v>
      </c>
      <c r="CO77" s="1275"/>
      <c r="CP77" s="1275"/>
      <c r="CQ77" s="1275"/>
      <c r="CR77" s="1275"/>
      <c r="CS77" s="1275"/>
      <c r="CT77" s="1275"/>
      <c r="CU77" s="1275"/>
      <c r="CV77" s="1275">
        <v>51.2</v>
      </c>
      <c r="CW77" s="1275"/>
      <c r="CX77" s="1275"/>
      <c r="CY77" s="1275"/>
      <c r="CZ77" s="1275"/>
      <c r="DA77" s="1275"/>
      <c r="DB77" s="1275"/>
      <c r="DC77" s="1275"/>
    </row>
    <row r="78" spans="2:107" ht="13.5" x14ac:dyDescent="0.15">
      <c r="B78" s="366"/>
      <c r="G78" s="1288"/>
      <c r="H78" s="1288"/>
      <c r="I78" s="1288"/>
      <c r="J78" s="1288"/>
      <c r="K78" s="1296"/>
      <c r="L78" s="1296"/>
      <c r="M78" s="1296"/>
      <c r="N78" s="1296"/>
      <c r="AN78" s="1292"/>
      <c r="AO78" s="1292"/>
      <c r="AP78" s="1292"/>
      <c r="AQ78" s="1292"/>
      <c r="AR78" s="1292"/>
      <c r="AS78" s="1292"/>
      <c r="AT78" s="1292"/>
      <c r="AU78" s="1292"/>
      <c r="AV78" s="1292"/>
      <c r="AW78" s="1292"/>
      <c r="AX78" s="1292"/>
      <c r="AY78" s="1292"/>
      <c r="AZ78" s="1292"/>
      <c r="BA78" s="1292"/>
      <c r="BB78" s="1277"/>
      <c r="BC78" s="1277"/>
      <c r="BD78" s="1277"/>
      <c r="BE78" s="1277"/>
      <c r="BF78" s="1277"/>
      <c r="BG78" s="1277"/>
      <c r="BH78" s="1277"/>
      <c r="BI78" s="1277"/>
      <c r="BJ78" s="1277"/>
      <c r="BK78" s="1277"/>
      <c r="BL78" s="1277"/>
      <c r="BM78" s="1277"/>
      <c r="BN78" s="1277"/>
      <c r="BO78" s="1277"/>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8"/>
      <c r="H79" s="1288"/>
      <c r="I79" s="1294"/>
      <c r="J79" s="1294"/>
      <c r="K79" s="1297"/>
      <c r="L79" s="1297"/>
      <c r="M79" s="1297"/>
      <c r="N79" s="1297"/>
      <c r="AN79" s="1292"/>
      <c r="AO79" s="1292"/>
      <c r="AP79" s="1292"/>
      <c r="AQ79" s="1292"/>
      <c r="AR79" s="1292"/>
      <c r="AS79" s="1292"/>
      <c r="AT79" s="1292"/>
      <c r="AU79" s="1292"/>
      <c r="AV79" s="1292"/>
      <c r="AW79" s="1292"/>
      <c r="AX79" s="1292"/>
      <c r="AY79" s="1292"/>
      <c r="AZ79" s="1292"/>
      <c r="BA79" s="1292"/>
      <c r="BB79" s="1277" t="s">
        <v>600</v>
      </c>
      <c r="BC79" s="1277"/>
      <c r="BD79" s="1277"/>
      <c r="BE79" s="1277"/>
      <c r="BF79" s="1277"/>
      <c r="BG79" s="1277"/>
      <c r="BH79" s="1277"/>
      <c r="BI79" s="1277"/>
      <c r="BJ79" s="1277"/>
      <c r="BK79" s="1277"/>
      <c r="BL79" s="1277"/>
      <c r="BM79" s="1277"/>
      <c r="BN79" s="1277"/>
      <c r="BO79" s="1277"/>
      <c r="BP79" s="1275">
        <v>7.9</v>
      </c>
      <c r="BQ79" s="1275"/>
      <c r="BR79" s="1275"/>
      <c r="BS79" s="1275"/>
      <c r="BT79" s="1275"/>
      <c r="BU79" s="1275"/>
      <c r="BV79" s="1275"/>
      <c r="BW79" s="1275"/>
      <c r="BX79" s="1275">
        <v>7.1</v>
      </c>
      <c r="BY79" s="1275"/>
      <c r="BZ79" s="1275"/>
      <c r="CA79" s="1275"/>
      <c r="CB79" s="1275"/>
      <c r="CC79" s="1275"/>
      <c r="CD79" s="1275"/>
      <c r="CE79" s="1275"/>
      <c r="CF79" s="1275">
        <v>7.2</v>
      </c>
      <c r="CG79" s="1275"/>
      <c r="CH79" s="1275"/>
      <c r="CI79" s="1275"/>
      <c r="CJ79" s="1275"/>
      <c r="CK79" s="1275"/>
      <c r="CL79" s="1275"/>
      <c r="CM79" s="1275"/>
      <c r="CN79" s="1275">
        <v>8.6</v>
      </c>
      <c r="CO79" s="1275"/>
      <c r="CP79" s="1275"/>
      <c r="CQ79" s="1275"/>
      <c r="CR79" s="1275"/>
      <c r="CS79" s="1275"/>
      <c r="CT79" s="1275"/>
      <c r="CU79" s="1275"/>
      <c r="CV79" s="1275">
        <v>8.1999999999999993</v>
      </c>
      <c r="CW79" s="1275"/>
      <c r="CX79" s="1275"/>
      <c r="CY79" s="1275"/>
      <c r="CZ79" s="1275"/>
      <c r="DA79" s="1275"/>
      <c r="DB79" s="1275"/>
      <c r="DC79" s="1275"/>
    </row>
    <row r="80" spans="2:107" ht="13.5" x14ac:dyDescent="0.15">
      <c r="B80" s="366"/>
      <c r="G80" s="1288"/>
      <c r="H80" s="1288"/>
      <c r="I80" s="1294"/>
      <c r="J80" s="1294"/>
      <c r="K80" s="1297"/>
      <c r="L80" s="1297"/>
      <c r="M80" s="1297"/>
      <c r="N80" s="1297"/>
      <c r="AN80" s="1292"/>
      <c r="AO80" s="1292"/>
      <c r="AP80" s="1292"/>
      <c r="AQ80" s="1292"/>
      <c r="AR80" s="1292"/>
      <c r="AS80" s="1292"/>
      <c r="AT80" s="1292"/>
      <c r="AU80" s="1292"/>
      <c r="AV80" s="1292"/>
      <c r="AW80" s="1292"/>
      <c r="AX80" s="1292"/>
      <c r="AY80" s="1292"/>
      <c r="AZ80" s="1292"/>
      <c r="BA80" s="1292"/>
      <c r="BB80" s="1277"/>
      <c r="BC80" s="1277"/>
      <c r="BD80" s="1277"/>
      <c r="BE80" s="1277"/>
      <c r="BF80" s="1277"/>
      <c r="BG80" s="1277"/>
      <c r="BH80" s="1277"/>
      <c r="BI80" s="1277"/>
      <c r="BJ80" s="1277"/>
      <c r="BK80" s="1277"/>
      <c r="BL80" s="1277"/>
      <c r="BM80" s="1277"/>
      <c r="BN80" s="1277"/>
      <c r="BO80" s="1277"/>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bMeFabZ6Ps+rfp2v1ttGxrFiy5k+rgs8hPgTucHlcxM4RXlwopzdwSxBdUrrdTRX8ANwNP/oy4+WpTb/LZ/xg==" saltValue="XUqwV+PJqEAr/uigiOwVf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I75:J76"/>
    <mergeCell ref="K75:K76"/>
    <mergeCell ref="L75:L76"/>
    <mergeCell ref="M75:M76"/>
    <mergeCell ref="N75:N76"/>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DD65" sqref="DD6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p2YHd+48ntzEyuMNKRPQssMH63A65w17DRdLclTWQOcnMw+MHy3H5Qwtp2TMpHzmLIdUikIZE59OlvBAyK7KQ==" saltValue="zrO3ZJdMYF0QPkNd4aseu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DD65" sqref="DD6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iKO0Agrf64Xq+6u/4jImjrrvSO2v6KUgW6grTHr1onLgEhhg0J4aIQeRGYfCXQQt9CUqPn80DHoy9swgIWf4A==" saltValue="lK+vAFRlx1lzPaucd5E30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554</v>
      </c>
      <c r="G2" s="136"/>
      <c r="H2" s="137"/>
    </row>
    <row r="3" spans="1:8" x14ac:dyDescent="0.15">
      <c r="A3" s="133" t="s">
        <v>547</v>
      </c>
      <c r="B3" s="138"/>
      <c r="C3" s="139"/>
      <c r="D3" s="140">
        <v>76020</v>
      </c>
      <c r="E3" s="141"/>
      <c r="F3" s="142">
        <v>50840</v>
      </c>
      <c r="G3" s="143"/>
      <c r="H3" s="144"/>
    </row>
    <row r="4" spans="1:8" x14ac:dyDescent="0.15">
      <c r="A4" s="145"/>
      <c r="B4" s="146"/>
      <c r="C4" s="147"/>
      <c r="D4" s="148">
        <v>27055</v>
      </c>
      <c r="E4" s="149"/>
      <c r="F4" s="150">
        <v>25367</v>
      </c>
      <c r="G4" s="151"/>
      <c r="H4" s="152"/>
    </row>
    <row r="5" spans="1:8" x14ac:dyDescent="0.15">
      <c r="A5" s="133" t="s">
        <v>549</v>
      </c>
      <c r="B5" s="138"/>
      <c r="C5" s="139"/>
      <c r="D5" s="140">
        <v>75205</v>
      </c>
      <c r="E5" s="141"/>
      <c r="F5" s="142">
        <v>53605</v>
      </c>
      <c r="G5" s="143"/>
      <c r="H5" s="144"/>
    </row>
    <row r="6" spans="1:8" x14ac:dyDescent="0.15">
      <c r="A6" s="145"/>
      <c r="B6" s="146"/>
      <c r="C6" s="147"/>
      <c r="D6" s="148">
        <v>29517</v>
      </c>
      <c r="E6" s="149"/>
      <c r="F6" s="150">
        <v>28343</v>
      </c>
      <c r="G6" s="151"/>
      <c r="H6" s="152"/>
    </row>
    <row r="7" spans="1:8" x14ac:dyDescent="0.15">
      <c r="A7" s="133" t="s">
        <v>550</v>
      </c>
      <c r="B7" s="138"/>
      <c r="C7" s="139"/>
      <c r="D7" s="140">
        <v>62779</v>
      </c>
      <c r="E7" s="141"/>
      <c r="F7" s="142">
        <v>58051</v>
      </c>
      <c r="G7" s="143"/>
      <c r="H7" s="144"/>
    </row>
    <row r="8" spans="1:8" x14ac:dyDescent="0.15">
      <c r="A8" s="145"/>
      <c r="B8" s="146"/>
      <c r="C8" s="147"/>
      <c r="D8" s="148">
        <v>32572</v>
      </c>
      <c r="E8" s="149"/>
      <c r="F8" s="150">
        <v>32143</v>
      </c>
      <c r="G8" s="151"/>
      <c r="H8" s="152"/>
    </row>
    <row r="9" spans="1:8" x14ac:dyDescent="0.15">
      <c r="A9" s="133" t="s">
        <v>551</v>
      </c>
      <c r="B9" s="138"/>
      <c r="C9" s="139"/>
      <c r="D9" s="140">
        <v>75216</v>
      </c>
      <c r="E9" s="141"/>
      <c r="F9" s="142">
        <v>65942</v>
      </c>
      <c r="G9" s="143"/>
      <c r="H9" s="144"/>
    </row>
    <row r="10" spans="1:8" x14ac:dyDescent="0.15">
      <c r="A10" s="145"/>
      <c r="B10" s="146"/>
      <c r="C10" s="147"/>
      <c r="D10" s="148">
        <v>24154</v>
      </c>
      <c r="E10" s="149"/>
      <c r="F10" s="150">
        <v>32778</v>
      </c>
      <c r="G10" s="151"/>
      <c r="H10" s="152"/>
    </row>
    <row r="11" spans="1:8" x14ac:dyDescent="0.15">
      <c r="A11" s="133" t="s">
        <v>552</v>
      </c>
      <c r="B11" s="138"/>
      <c r="C11" s="139"/>
      <c r="D11" s="140">
        <v>112595</v>
      </c>
      <c r="E11" s="141"/>
      <c r="F11" s="142">
        <v>68655</v>
      </c>
      <c r="G11" s="143"/>
      <c r="H11" s="144"/>
    </row>
    <row r="12" spans="1:8" x14ac:dyDescent="0.15">
      <c r="A12" s="145"/>
      <c r="B12" s="146"/>
      <c r="C12" s="153"/>
      <c r="D12" s="148">
        <v>28599</v>
      </c>
      <c r="E12" s="149"/>
      <c r="F12" s="150">
        <v>32316</v>
      </c>
      <c r="G12" s="151"/>
      <c r="H12" s="152"/>
    </row>
    <row r="13" spans="1:8" x14ac:dyDescent="0.15">
      <c r="A13" s="133"/>
      <c r="B13" s="138"/>
      <c r="C13" s="154"/>
      <c r="D13" s="155">
        <v>80363</v>
      </c>
      <c r="E13" s="156"/>
      <c r="F13" s="157">
        <v>59419</v>
      </c>
      <c r="G13" s="158"/>
      <c r="H13" s="144"/>
    </row>
    <row r="14" spans="1:8" x14ac:dyDescent="0.15">
      <c r="A14" s="145"/>
      <c r="B14" s="146"/>
      <c r="C14" s="147"/>
      <c r="D14" s="148">
        <v>28379</v>
      </c>
      <c r="E14" s="149"/>
      <c r="F14" s="150">
        <v>30189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4.99</v>
      </c>
      <c r="C19" s="159">
        <f>ROUND(VALUE(SUBSTITUTE(実質収支比率等に係る経年分析!G$48,"▲","-")),2)</f>
        <v>4.71</v>
      </c>
      <c r="D19" s="159">
        <f>ROUND(VALUE(SUBSTITUTE(実質収支比率等に係る経年分析!H$48,"▲","-")),2)</f>
        <v>4.2300000000000004</v>
      </c>
      <c r="E19" s="159">
        <f>ROUND(VALUE(SUBSTITUTE(実質収支比率等に係る経年分析!I$48,"▲","-")),2)</f>
        <v>3.7</v>
      </c>
      <c r="F19" s="159">
        <f>ROUND(VALUE(SUBSTITUTE(実質収支比率等に係る経年分析!J$48,"▲","-")),2)</f>
        <v>5.1100000000000003</v>
      </c>
    </row>
    <row r="20" spans="1:11" x14ac:dyDescent="0.15">
      <c r="A20" s="159" t="s">
        <v>49</v>
      </c>
      <c r="B20" s="159">
        <f>ROUND(VALUE(SUBSTITUTE(実質収支比率等に係る経年分析!F$47,"▲","-")),2)</f>
        <v>10.3</v>
      </c>
      <c r="C20" s="159">
        <f>ROUND(VALUE(SUBSTITUTE(実質収支比率等に係る経年分析!G$47,"▲","-")),2)</f>
        <v>10.38</v>
      </c>
      <c r="D20" s="159">
        <f>ROUND(VALUE(SUBSTITUTE(実質収支比率等に係る経年分析!H$47,"▲","-")),2)</f>
        <v>10.28</v>
      </c>
      <c r="E20" s="159">
        <f>ROUND(VALUE(SUBSTITUTE(実質収支比率等に係る経年分析!I$47,"▲","-")),2)</f>
        <v>6.39</v>
      </c>
      <c r="F20" s="159">
        <f>ROUND(VALUE(SUBSTITUTE(実質収支比率等に係る経年分析!J$47,"▲","-")),2)</f>
        <v>6.45</v>
      </c>
    </row>
    <row r="21" spans="1:11" x14ac:dyDescent="0.15">
      <c r="A21" s="159" t="s">
        <v>50</v>
      </c>
      <c r="B21" s="159">
        <f>IF(ISNUMBER(VALUE(SUBSTITUTE(実質収支比率等に係る経年分析!F$49,"▲","-"))),ROUND(VALUE(SUBSTITUTE(実質収支比率等に係る経年分析!F$49,"▲","-")),2),NA())</f>
        <v>0.01</v>
      </c>
      <c r="C21" s="159">
        <f>IF(ISNUMBER(VALUE(SUBSTITUTE(実質収支比率等に係る経年分析!G$49,"▲","-"))),ROUND(VALUE(SUBSTITUTE(実質収支比率等に係る経年分析!G$49,"▲","-")),2),NA())</f>
        <v>-0.32</v>
      </c>
      <c r="D21" s="159">
        <f>IF(ISNUMBER(VALUE(SUBSTITUTE(実質収支比率等に係る経年分析!H$49,"▲","-"))),ROUND(VALUE(SUBSTITUTE(実質収支比率等に係る経年分析!H$49,"▲","-")),2),NA())</f>
        <v>-0.43</v>
      </c>
      <c r="E21" s="159">
        <f>IF(ISNUMBER(VALUE(SUBSTITUTE(実質収支比率等に係る経年分析!I$49,"▲","-"))),ROUND(VALUE(SUBSTITUTE(実質収支比率等に係る経年分析!I$49,"▲","-")),2),NA())</f>
        <v>-4.7300000000000004</v>
      </c>
      <c r="F21" s="159">
        <f>IF(ISNUMBER(VALUE(SUBSTITUTE(実質収支比率等に係る経年分析!J$49,"▲","-"))),ROUND(VALUE(SUBSTITUTE(実質収支比率等に係る経年分析!J$49,"▲","-")),2),NA())</f>
        <v>1.38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ケーブルテレビ事業特別会計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x14ac:dyDescent="0.15">
      <c r="A31" s="160" t="str">
        <f>IF(連結実質赤字比率に係る赤字・黒字の構成分析!C$39="",NA(),連結実質赤字比率に係る赤字・黒字の構成分析!C$39)</f>
        <v>病院事業会計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0.76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0.97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1.1200000000000001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0.46</v>
      </c>
    </row>
    <row r="32" spans="1:11" x14ac:dyDescent="0.15">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1.25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1.1000000000000001</v>
      </c>
    </row>
    <row r="33" spans="1:16" x14ac:dyDescent="0.15">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1.42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0.55000000000000004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1.1499999999999999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1.91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4.22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3.69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5.33</v>
      </c>
    </row>
    <row r="36" spans="1:16" x14ac:dyDescent="0.15">
      <c r="A36" s="160" t="str">
        <f>IF(連結実質赤字比率に係る赤字・黒字の構成分析!C$34="",NA(),連結実質赤字比率に係る赤字・黒字の構成分析!C$34)</f>
        <v>国民健康保険特別会計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0.23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0.02</v>
      </c>
      <c r="F36" s="160">
        <f>IF(ROUND(VALUE(SUBSTITUTE(連結実質赤字比率に係る赤字・黒字の構成分析!H$34,"▲", "-")), 2) &lt; 0, ABS(ROUND(VALUE(SUBSTITUTE(連結実質赤字比率に係る赤字・黒字の構成分析!H$34,"▲", "-")), 2)), NA())</f>
        <v>0.97</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1.47</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1.19</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5214</v>
      </c>
      <c r="E42" s="161"/>
      <c r="F42" s="161"/>
      <c r="G42" s="161">
        <f>'実質公債費比率（分子）の構造'!L$52</f>
        <v>5431</v>
      </c>
      <c r="H42" s="161"/>
      <c r="I42" s="161"/>
      <c r="J42" s="161">
        <f>'実質公債費比率（分子）の構造'!M$52</f>
        <v>5316</v>
      </c>
      <c r="K42" s="161"/>
      <c r="L42" s="161"/>
      <c r="M42" s="161">
        <f>'実質公債費比率（分子）の構造'!N$52</f>
        <v>5128</v>
      </c>
      <c r="N42" s="161"/>
      <c r="O42" s="161"/>
      <c r="P42" s="161">
        <f>'実質公債費比率（分子）の構造'!O$52</f>
        <v>5080</v>
      </c>
    </row>
    <row r="43" spans="1:16" x14ac:dyDescent="0.15">
      <c r="A43" s="161" t="s">
        <v>58</v>
      </c>
      <c r="B43" s="161" t="str">
        <f>'実質公債費比率（分子）の構造'!K$51</f>
        <v>-</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169</v>
      </c>
      <c r="C44" s="161"/>
      <c r="D44" s="161"/>
      <c r="E44" s="161">
        <f>'実質公債費比率（分子）の構造'!L$50</f>
        <v>157</v>
      </c>
      <c r="F44" s="161"/>
      <c r="G44" s="161"/>
      <c r="H44" s="161">
        <f>'実質公債費比率（分子）の構造'!M$50</f>
        <v>148</v>
      </c>
      <c r="I44" s="161"/>
      <c r="J44" s="161"/>
      <c r="K44" s="161">
        <f>'実質公債費比率（分子）の構造'!N$50</f>
        <v>137</v>
      </c>
      <c r="L44" s="161"/>
      <c r="M44" s="161"/>
      <c r="N44" s="161">
        <f>'実質公債費比率（分子）の構造'!O$50</f>
        <v>128</v>
      </c>
      <c r="O44" s="161"/>
      <c r="P44" s="161"/>
    </row>
    <row r="45" spans="1:16" x14ac:dyDescent="0.15">
      <c r="A45" s="161" t="s">
        <v>60</v>
      </c>
      <c r="B45" s="161">
        <f>'実質公債費比率（分子）の構造'!K$49</f>
        <v>289</v>
      </c>
      <c r="C45" s="161"/>
      <c r="D45" s="161"/>
      <c r="E45" s="161">
        <f>'実質公債費比率（分子）の構造'!L$49</f>
        <v>138</v>
      </c>
      <c r="F45" s="161"/>
      <c r="G45" s="161"/>
      <c r="H45" s="161">
        <f>'実質公債費比率（分子）の構造'!M$49</f>
        <v>129</v>
      </c>
      <c r="I45" s="161"/>
      <c r="J45" s="161"/>
      <c r="K45" s="161">
        <f>'実質公債費比率（分子）の構造'!N$49</f>
        <v>95</v>
      </c>
      <c r="L45" s="161"/>
      <c r="M45" s="161"/>
      <c r="N45" s="161">
        <f>'実質公債費比率（分子）の構造'!O$49</f>
        <v>96</v>
      </c>
      <c r="O45" s="161"/>
      <c r="P45" s="161"/>
    </row>
    <row r="46" spans="1:16" x14ac:dyDescent="0.15">
      <c r="A46" s="161" t="s">
        <v>61</v>
      </c>
      <c r="B46" s="161">
        <f>'実質公債費比率（分子）の構造'!K$48</f>
        <v>1727</v>
      </c>
      <c r="C46" s="161"/>
      <c r="D46" s="161"/>
      <c r="E46" s="161">
        <f>'実質公債費比率（分子）の構造'!L$48</f>
        <v>1625</v>
      </c>
      <c r="F46" s="161"/>
      <c r="G46" s="161"/>
      <c r="H46" s="161">
        <f>'実質公債費比率（分子）の構造'!M$48</f>
        <v>1595</v>
      </c>
      <c r="I46" s="161"/>
      <c r="J46" s="161"/>
      <c r="K46" s="161">
        <f>'実質公債費比率（分子）の構造'!N$48</f>
        <v>1530</v>
      </c>
      <c r="L46" s="161"/>
      <c r="M46" s="161"/>
      <c r="N46" s="161">
        <f>'実質公債費比率（分子）の構造'!O$48</f>
        <v>1494</v>
      </c>
      <c r="O46" s="161"/>
      <c r="P46" s="161"/>
    </row>
    <row r="47" spans="1:16" x14ac:dyDescent="0.15">
      <c r="A47" s="161" t="s">
        <v>62</v>
      </c>
      <c r="B47" s="161">
        <f>'実質公債費比率（分子）の構造'!K$47</f>
        <v>13</v>
      </c>
      <c r="C47" s="161"/>
      <c r="D47" s="161"/>
      <c r="E47" s="161">
        <f>'実質公債費比率（分子）の構造'!L$47</f>
        <v>13</v>
      </c>
      <c r="F47" s="161"/>
      <c r="G47" s="161"/>
      <c r="H47" s="161">
        <f>'実質公債費比率（分子）の構造'!M$47</f>
        <v>13</v>
      </c>
      <c r="I47" s="161"/>
      <c r="J47" s="161"/>
      <c r="K47" s="161">
        <f>'実質公債費比率（分子）の構造'!N$47</f>
        <v>13</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f>'実質公債費比率（分子）の構造'!N$46</f>
        <v>20</v>
      </c>
      <c r="L48" s="161"/>
      <c r="M48" s="161"/>
      <c r="N48" s="161" t="str">
        <f>'実質公債費比率（分子）の構造'!O$46</f>
        <v>-</v>
      </c>
      <c r="O48" s="161"/>
      <c r="P48" s="161"/>
    </row>
    <row r="49" spans="1:16" x14ac:dyDescent="0.15">
      <c r="A49" s="161" t="s">
        <v>64</v>
      </c>
      <c r="B49" s="161">
        <f>'実質公債費比率（分子）の構造'!K$45</f>
        <v>6989</v>
      </c>
      <c r="C49" s="161"/>
      <c r="D49" s="161"/>
      <c r="E49" s="161">
        <f>'実質公債費比率（分子）の構造'!L$45</f>
        <v>6743</v>
      </c>
      <c r="F49" s="161"/>
      <c r="G49" s="161"/>
      <c r="H49" s="161">
        <f>'実質公債費比率（分子）の構造'!M$45</f>
        <v>6608</v>
      </c>
      <c r="I49" s="161"/>
      <c r="J49" s="161"/>
      <c r="K49" s="161">
        <f>'実質公債費比率（分子）の構造'!N$45</f>
        <v>6427</v>
      </c>
      <c r="L49" s="161"/>
      <c r="M49" s="161"/>
      <c r="N49" s="161">
        <f>'実質公債費比率（分子）の構造'!O$45</f>
        <v>6150</v>
      </c>
      <c r="O49" s="161"/>
      <c r="P49" s="161"/>
    </row>
    <row r="50" spans="1:16" x14ac:dyDescent="0.15">
      <c r="A50" s="161" t="s">
        <v>65</v>
      </c>
      <c r="B50" s="161" t="e">
        <f>NA()</f>
        <v>#N/A</v>
      </c>
      <c r="C50" s="161">
        <f>IF(ISNUMBER('実質公債費比率（分子）の構造'!K$53),'実質公債費比率（分子）の構造'!K$53,NA())</f>
        <v>3973</v>
      </c>
      <c r="D50" s="161" t="e">
        <f>NA()</f>
        <v>#N/A</v>
      </c>
      <c r="E50" s="161" t="e">
        <f>NA()</f>
        <v>#N/A</v>
      </c>
      <c r="F50" s="161">
        <f>IF(ISNUMBER('実質公債費比率（分子）の構造'!L$53),'実質公債費比率（分子）の構造'!L$53,NA())</f>
        <v>3245</v>
      </c>
      <c r="G50" s="161" t="e">
        <f>NA()</f>
        <v>#N/A</v>
      </c>
      <c r="H50" s="161" t="e">
        <f>NA()</f>
        <v>#N/A</v>
      </c>
      <c r="I50" s="161">
        <f>IF(ISNUMBER('実質公債費比率（分子）の構造'!M$53),'実質公債費比率（分子）の構造'!M$53,NA())</f>
        <v>3177</v>
      </c>
      <c r="J50" s="161" t="e">
        <f>NA()</f>
        <v>#N/A</v>
      </c>
      <c r="K50" s="161" t="e">
        <f>NA()</f>
        <v>#N/A</v>
      </c>
      <c r="L50" s="161">
        <f>IF(ISNUMBER('実質公債費比率（分子）の構造'!N$53),'実質公債費比率（分子）の構造'!N$53,NA())</f>
        <v>3094</v>
      </c>
      <c r="M50" s="161" t="e">
        <f>NA()</f>
        <v>#N/A</v>
      </c>
      <c r="N50" s="161" t="e">
        <f>NA()</f>
        <v>#N/A</v>
      </c>
      <c r="O50" s="161">
        <f>IF(ISNUMBER('実質公債費比率（分子）の構造'!O$53),'実質公債費比率（分子）の構造'!O$53,NA())</f>
        <v>2788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57230</v>
      </c>
      <c r="E56" s="160"/>
      <c r="F56" s="160"/>
      <c r="G56" s="160">
        <f>'将来負担比率（分子）の構造'!J$52</f>
        <v>56507</v>
      </c>
      <c r="H56" s="160"/>
      <c r="I56" s="160"/>
      <c r="J56" s="160">
        <f>'将来負担比率（分子）の構造'!K$52</f>
        <v>58821</v>
      </c>
      <c r="K56" s="160"/>
      <c r="L56" s="160"/>
      <c r="M56" s="160">
        <f>'将来負担比率（分子）の構造'!L$52</f>
        <v>57510</v>
      </c>
      <c r="N56" s="160"/>
      <c r="O56" s="160"/>
      <c r="P56" s="160">
        <f>'将来負担比率（分子）の構造'!M$52</f>
        <v>58651</v>
      </c>
    </row>
    <row r="57" spans="1:16" x14ac:dyDescent="0.15">
      <c r="A57" s="160" t="s">
        <v>36</v>
      </c>
      <c r="B57" s="160"/>
      <c r="C57" s="160"/>
      <c r="D57" s="160">
        <f>'将来負担比率（分子）の構造'!I$51</f>
        <v>1293</v>
      </c>
      <c r="E57" s="160"/>
      <c r="F57" s="160"/>
      <c r="G57" s="160">
        <f>'将来負担比率（分子）の構造'!J$51</f>
        <v>1167</v>
      </c>
      <c r="H57" s="160"/>
      <c r="I57" s="160"/>
      <c r="J57" s="160">
        <f>'将来負担比率（分子）の構造'!K$51</f>
        <v>1041</v>
      </c>
      <c r="K57" s="160"/>
      <c r="L57" s="160"/>
      <c r="M57" s="160">
        <f>'将来負担比率（分子）の構造'!L$51</f>
        <v>1017</v>
      </c>
      <c r="N57" s="160"/>
      <c r="O57" s="160"/>
      <c r="P57" s="160">
        <f>'将来負担比率（分子）の構造'!M$51</f>
        <v>899</v>
      </c>
    </row>
    <row r="58" spans="1:16" x14ac:dyDescent="0.15">
      <c r="A58" s="160" t="s">
        <v>35</v>
      </c>
      <c r="B58" s="160"/>
      <c r="C58" s="160"/>
      <c r="D58" s="160">
        <f>'将来負担比率（分子）の構造'!I$50</f>
        <v>12946</v>
      </c>
      <c r="E58" s="160"/>
      <c r="F58" s="160"/>
      <c r="G58" s="160">
        <f>'将来負担比率（分子）の構造'!J$50</f>
        <v>13203</v>
      </c>
      <c r="H58" s="160"/>
      <c r="I58" s="160"/>
      <c r="J58" s="160">
        <f>'将来負担比率（分子）の構造'!K$50</f>
        <v>12811</v>
      </c>
      <c r="K58" s="160"/>
      <c r="L58" s="160"/>
      <c r="M58" s="160">
        <f>'将来負担比率（分子）の構造'!L$50</f>
        <v>11013</v>
      </c>
      <c r="N58" s="160"/>
      <c r="O58" s="160"/>
      <c r="P58" s="160">
        <f>'将来負担比率（分子）の構造'!M$50</f>
        <v>9140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v>
      </c>
      <c r="C61" s="160"/>
      <c r="D61" s="160"/>
      <c r="E61" s="160">
        <f>'将来負担比率（分子）の構造'!J$46</f>
        <v>4</v>
      </c>
      <c r="F61" s="160"/>
      <c r="G61" s="160"/>
      <c r="H61" s="160">
        <f>'将来負担比率（分子）の構造'!K$46</f>
        <v>3</v>
      </c>
      <c r="I61" s="160"/>
      <c r="J61" s="160"/>
      <c r="K61" s="160">
        <f>'将来負担比率（分子）の構造'!L$46</f>
        <v>2</v>
      </c>
      <c r="L61" s="160"/>
      <c r="M61" s="160"/>
      <c r="N61" s="160">
        <f>'将来負担比率（分子）の構造'!M$46</f>
        <v>3</v>
      </c>
      <c r="O61" s="160"/>
      <c r="P61" s="160"/>
    </row>
    <row r="62" spans="1:16" x14ac:dyDescent="0.15">
      <c r="A62" s="160" t="s">
        <v>29</v>
      </c>
      <c r="B62" s="160">
        <f>'将来負担比率（分子）の構造'!I$45</f>
        <v>9367</v>
      </c>
      <c r="C62" s="160"/>
      <c r="D62" s="160"/>
      <c r="E62" s="160">
        <f>'将来負担比率（分子）の構造'!J$45</f>
        <v>9156</v>
      </c>
      <c r="F62" s="160"/>
      <c r="G62" s="160"/>
      <c r="H62" s="160">
        <f>'将来負担比率（分子）の構造'!K$45</f>
        <v>8539</v>
      </c>
      <c r="I62" s="160"/>
      <c r="J62" s="160"/>
      <c r="K62" s="160">
        <f>'将来負担比率（分子）の構造'!L$45</f>
        <v>9048</v>
      </c>
      <c r="L62" s="160"/>
      <c r="M62" s="160"/>
      <c r="N62" s="160">
        <f>'将来負担比率（分子）の構造'!M$45</f>
        <v>9067</v>
      </c>
      <c r="O62" s="160"/>
      <c r="P62" s="160"/>
    </row>
    <row r="63" spans="1:16" x14ac:dyDescent="0.15">
      <c r="A63" s="160" t="s">
        <v>28</v>
      </c>
      <c r="B63" s="160">
        <f>'将来負担比率（分子）の構造'!I$44</f>
        <v>606</v>
      </c>
      <c r="C63" s="160"/>
      <c r="D63" s="160"/>
      <c r="E63" s="160">
        <f>'将来負担比率（分子）の構造'!J$44</f>
        <v>669</v>
      </c>
      <c r="F63" s="160"/>
      <c r="G63" s="160"/>
      <c r="H63" s="160">
        <f>'将来負担比率（分子）の構造'!K$44</f>
        <v>566</v>
      </c>
      <c r="I63" s="160"/>
      <c r="J63" s="160"/>
      <c r="K63" s="160">
        <f>'将来負担比率（分子）の構造'!L$44</f>
        <v>637</v>
      </c>
      <c r="L63" s="160"/>
      <c r="M63" s="160"/>
      <c r="N63" s="160">
        <f>'将来負担比率（分子）の構造'!M$44</f>
        <v>807</v>
      </c>
      <c r="O63" s="160"/>
      <c r="P63" s="160"/>
    </row>
    <row r="64" spans="1:16" x14ac:dyDescent="0.15">
      <c r="A64" s="160" t="s">
        <v>27</v>
      </c>
      <c r="B64" s="160">
        <f>'将来負担比率（分子）の構造'!I$43</f>
        <v>22255</v>
      </c>
      <c r="C64" s="160"/>
      <c r="D64" s="160"/>
      <c r="E64" s="160">
        <f>'将来負担比率（分子）の構造'!J$43</f>
        <v>21036</v>
      </c>
      <c r="F64" s="160"/>
      <c r="G64" s="160"/>
      <c r="H64" s="160">
        <f>'将来負担比率（分子）の構造'!K$43</f>
        <v>18967</v>
      </c>
      <c r="I64" s="160"/>
      <c r="J64" s="160"/>
      <c r="K64" s="160">
        <f>'将来負担比率（分子）の構造'!L$43</f>
        <v>18055</v>
      </c>
      <c r="L64" s="160"/>
      <c r="M64" s="160"/>
      <c r="N64" s="160">
        <f>'将来負担比率（分子）の構造'!M$43</f>
        <v>17271</v>
      </c>
      <c r="O64" s="160"/>
      <c r="P64" s="160"/>
    </row>
    <row r="65" spans="1:16" x14ac:dyDescent="0.15">
      <c r="A65" s="160" t="s">
        <v>26</v>
      </c>
      <c r="B65" s="160">
        <f>'将来負担比率（分子）の構造'!I$42</f>
        <v>1280</v>
      </c>
      <c r="C65" s="160"/>
      <c r="D65" s="160"/>
      <c r="E65" s="160">
        <f>'将来負担比率（分子）の構造'!J$42</f>
        <v>1107</v>
      </c>
      <c r="F65" s="160"/>
      <c r="G65" s="160"/>
      <c r="H65" s="160">
        <f>'将来負担比率（分子）の構造'!K$42</f>
        <v>1264</v>
      </c>
      <c r="I65" s="160"/>
      <c r="J65" s="160"/>
      <c r="K65" s="160">
        <f>'将来負担比率（分子）の構造'!L$42</f>
        <v>1099</v>
      </c>
      <c r="L65" s="160"/>
      <c r="M65" s="160"/>
      <c r="N65" s="160">
        <f>'将来負担比率（分子）の構造'!M$42</f>
        <v>1052</v>
      </c>
      <c r="O65" s="160"/>
      <c r="P65" s="160"/>
    </row>
    <row r="66" spans="1:16" x14ac:dyDescent="0.15">
      <c r="A66" s="160" t="s">
        <v>25</v>
      </c>
      <c r="B66" s="160">
        <f>'将来負担比率（分子）の構造'!I$41</f>
        <v>61588</v>
      </c>
      <c r="C66" s="160"/>
      <c r="D66" s="160"/>
      <c r="E66" s="160">
        <f>'将来負担比率（分子）の構造'!J$41</f>
        <v>61395</v>
      </c>
      <c r="F66" s="160"/>
      <c r="G66" s="160"/>
      <c r="H66" s="160">
        <f>'将来負担比率（分子）の構造'!K$41</f>
        <v>62033</v>
      </c>
      <c r="I66" s="160"/>
      <c r="J66" s="160"/>
      <c r="K66" s="160">
        <f>'将来負担比率（分子）の構造'!L$41</f>
        <v>62288</v>
      </c>
      <c r="L66" s="160"/>
      <c r="M66" s="160"/>
      <c r="N66" s="160">
        <f>'将来負担比率（分子）の構造'!M$41</f>
        <v>64894</v>
      </c>
      <c r="O66" s="160"/>
      <c r="P66" s="160"/>
    </row>
    <row r="67" spans="1:16" x14ac:dyDescent="0.15">
      <c r="A67" s="160" t="s">
        <v>69</v>
      </c>
      <c r="B67" s="160" t="e">
        <f>NA()</f>
        <v>#N/A</v>
      </c>
      <c r="C67" s="160">
        <f>IF(ISNUMBER('将来負担比率（分子）の構造'!I$53), IF('将来負担比率（分子）の構造'!I$53 &lt; 0, 0, '将来負担比率（分子）の構造'!I$53), NA())</f>
        <v>23627</v>
      </c>
      <c r="D67" s="160" t="e">
        <f>NA()</f>
        <v>#N/A</v>
      </c>
      <c r="E67" s="160" t="e">
        <f>NA()</f>
        <v>#N/A</v>
      </c>
      <c r="F67" s="160">
        <f>IF(ISNUMBER('将来負担比率（分子）の構造'!J$53), IF('将来負担比率（分子）の構造'!J$53 &lt; 0, 0, '将来負担比率（分子）の構造'!J$53), NA())</f>
        <v>22490</v>
      </c>
      <c r="G67" s="160" t="e">
        <f>NA()</f>
        <v>#N/A</v>
      </c>
      <c r="H67" s="160" t="e">
        <f>NA()</f>
        <v>#N/A</v>
      </c>
      <c r="I67" s="160">
        <f>IF(ISNUMBER('将来負担比率（分子）の構造'!K$53), IF('将来負担比率（分子）の構造'!K$53 &lt; 0, 0, '将来負担比率（分子）の構造'!K$53), NA())</f>
        <v>18701</v>
      </c>
      <c r="J67" s="160" t="e">
        <f>NA()</f>
        <v>#N/A</v>
      </c>
      <c r="K67" s="160" t="e">
        <f>NA()</f>
        <v>#N/A</v>
      </c>
      <c r="L67" s="160">
        <f>IF(ISNUMBER('将来負担比率（分子）の構造'!L$53), IF('将来負担比率（分子）の構造'!L$53 &lt; 0, 0, '将来負担比率（分子）の構造'!L$53), NA())</f>
        <v>21589</v>
      </c>
      <c r="M67" s="160" t="e">
        <f>NA()</f>
        <v>#N/A</v>
      </c>
      <c r="N67" s="160" t="e">
        <f>NA()</f>
        <v>#N/A</v>
      </c>
      <c r="O67" s="160">
        <f>IF(ISNUMBER('将来負担比率（分子）の構造'!M$53), IF('将来負担比率（分子）の構造'!M$53 &lt; 0, 0, '将来負担比率（分子）の構造'!M$53), NA())</f>
        <v>24403</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3519</v>
      </c>
      <c r="C72" s="164">
        <f>基金残高に係る経年分析!G55</f>
        <v>2141</v>
      </c>
      <c r="D72" s="164">
        <f>基金残高に係る経年分析!H55</f>
        <v>2143</v>
      </c>
    </row>
    <row r="73" spans="1:16" x14ac:dyDescent="0.15">
      <c r="A73" s="163" t="s">
        <v>72</v>
      </c>
      <c r="B73" s="164">
        <f>基金残高に係る経年分析!F56</f>
        <v>703</v>
      </c>
      <c r="C73" s="164">
        <f>基金残高に係る経年分析!G56</f>
        <v>703</v>
      </c>
      <c r="D73" s="164">
        <f>基金残高に係る経年分析!H56</f>
        <v>703</v>
      </c>
    </row>
    <row r="74" spans="1:16" x14ac:dyDescent="0.15">
      <c r="A74" s="163" t="s">
        <v>73</v>
      </c>
      <c r="B74" s="164">
        <f>基金残高に係る経年分析!F57</f>
        <v>7137</v>
      </c>
      <c r="C74" s="164">
        <f>基金残高に係る経年分析!G57</f>
        <v>6659</v>
      </c>
      <c r="D74" s="164">
        <f>基金残高に係る経年分析!H57</f>
        <v>4782</v>
      </c>
    </row>
  </sheetData>
  <sheetProtection algorithmName="SHA-512" hashValue="67XrgMSvajAK46oKMaJtN/K56Baq6KREMs6CgxzsTHQjUjrb7Llu7dlC14EAAv3uFK6JSsYOxm8F+Sgbpg80Ug==" saltValue="nXA4ZEZiy1Ujy97S3g/l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15065557</v>
      </c>
      <c r="S5" s="649"/>
      <c r="T5" s="649"/>
      <c r="U5" s="649"/>
      <c r="V5" s="649"/>
      <c r="W5" s="649"/>
      <c r="X5" s="649"/>
      <c r="Y5" s="650"/>
      <c r="Z5" s="651">
        <v>21.3</v>
      </c>
      <c r="AA5" s="651"/>
      <c r="AB5" s="651"/>
      <c r="AC5" s="651"/>
      <c r="AD5" s="652">
        <v>15065557</v>
      </c>
      <c r="AE5" s="652"/>
      <c r="AF5" s="652"/>
      <c r="AG5" s="652"/>
      <c r="AH5" s="652"/>
      <c r="AI5" s="652"/>
      <c r="AJ5" s="652"/>
      <c r="AK5" s="652"/>
      <c r="AL5" s="653">
        <v>45.7</v>
      </c>
      <c r="AM5" s="654"/>
      <c r="AN5" s="654"/>
      <c r="AO5" s="655"/>
      <c r="AP5" s="645" t="s">
        <v>222</v>
      </c>
      <c r="AQ5" s="646"/>
      <c r="AR5" s="646"/>
      <c r="AS5" s="646"/>
      <c r="AT5" s="646"/>
      <c r="AU5" s="646"/>
      <c r="AV5" s="646"/>
      <c r="AW5" s="646"/>
      <c r="AX5" s="646"/>
      <c r="AY5" s="646"/>
      <c r="AZ5" s="646"/>
      <c r="BA5" s="646"/>
      <c r="BB5" s="646"/>
      <c r="BC5" s="646"/>
      <c r="BD5" s="646"/>
      <c r="BE5" s="646"/>
      <c r="BF5" s="647"/>
      <c r="BG5" s="659">
        <v>15051083</v>
      </c>
      <c r="BH5" s="660"/>
      <c r="BI5" s="660"/>
      <c r="BJ5" s="660"/>
      <c r="BK5" s="660"/>
      <c r="BL5" s="660"/>
      <c r="BM5" s="660"/>
      <c r="BN5" s="661"/>
      <c r="BO5" s="662">
        <v>99.9</v>
      </c>
      <c r="BP5" s="662"/>
      <c r="BQ5" s="662"/>
      <c r="BR5" s="662"/>
      <c r="BS5" s="663">
        <v>1210433</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518829</v>
      </c>
      <c r="S6" s="660"/>
      <c r="T6" s="660"/>
      <c r="U6" s="660"/>
      <c r="V6" s="660"/>
      <c r="W6" s="660"/>
      <c r="X6" s="660"/>
      <c r="Y6" s="661"/>
      <c r="Z6" s="662">
        <v>0.7</v>
      </c>
      <c r="AA6" s="662"/>
      <c r="AB6" s="662"/>
      <c r="AC6" s="662"/>
      <c r="AD6" s="663">
        <v>518829</v>
      </c>
      <c r="AE6" s="663"/>
      <c r="AF6" s="663"/>
      <c r="AG6" s="663"/>
      <c r="AH6" s="663"/>
      <c r="AI6" s="663"/>
      <c r="AJ6" s="663"/>
      <c r="AK6" s="663"/>
      <c r="AL6" s="664">
        <v>1.6</v>
      </c>
      <c r="AM6" s="665"/>
      <c r="AN6" s="665"/>
      <c r="AO6" s="666"/>
      <c r="AP6" s="656" t="s">
        <v>227</v>
      </c>
      <c r="AQ6" s="657"/>
      <c r="AR6" s="657"/>
      <c r="AS6" s="657"/>
      <c r="AT6" s="657"/>
      <c r="AU6" s="657"/>
      <c r="AV6" s="657"/>
      <c r="AW6" s="657"/>
      <c r="AX6" s="657"/>
      <c r="AY6" s="657"/>
      <c r="AZ6" s="657"/>
      <c r="BA6" s="657"/>
      <c r="BB6" s="657"/>
      <c r="BC6" s="657"/>
      <c r="BD6" s="657"/>
      <c r="BE6" s="657"/>
      <c r="BF6" s="658"/>
      <c r="BG6" s="659">
        <v>15051083</v>
      </c>
      <c r="BH6" s="660"/>
      <c r="BI6" s="660"/>
      <c r="BJ6" s="660"/>
      <c r="BK6" s="660"/>
      <c r="BL6" s="660"/>
      <c r="BM6" s="660"/>
      <c r="BN6" s="661"/>
      <c r="BO6" s="662">
        <v>99.9</v>
      </c>
      <c r="BP6" s="662"/>
      <c r="BQ6" s="662"/>
      <c r="BR6" s="662"/>
      <c r="BS6" s="663">
        <v>1210433</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371078</v>
      </c>
      <c r="CS6" s="660"/>
      <c r="CT6" s="660"/>
      <c r="CU6" s="660"/>
      <c r="CV6" s="660"/>
      <c r="CW6" s="660"/>
      <c r="CX6" s="660"/>
      <c r="CY6" s="661"/>
      <c r="CZ6" s="653">
        <v>0.6</v>
      </c>
      <c r="DA6" s="654"/>
      <c r="DB6" s="654"/>
      <c r="DC6" s="673"/>
      <c r="DD6" s="668" t="s">
        <v>123</v>
      </c>
      <c r="DE6" s="660"/>
      <c r="DF6" s="660"/>
      <c r="DG6" s="660"/>
      <c r="DH6" s="660"/>
      <c r="DI6" s="660"/>
      <c r="DJ6" s="660"/>
      <c r="DK6" s="660"/>
      <c r="DL6" s="660"/>
      <c r="DM6" s="660"/>
      <c r="DN6" s="660"/>
      <c r="DO6" s="660"/>
      <c r="DP6" s="661"/>
      <c r="DQ6" s="668">
        <v>371078</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21379</v>
      </c>
      <c r="S7" s="660"/>
      <c r="T7" s="660"/>
      <c r="U7" s="660"/>
      <c r="V7" s="660"/>
      <c r="W7" s="660"/>
      <c r="X7" s="660"/>
      <c r="Y7" s="661"/>
      <c r="Z7" s="662">
        <v>0</v>
      </c>
      <c r="AA7" s="662"/>
      <c r="AB7" s="662"/>
      <c r="AC7" s="662"/>
      <c r="AD7" s="663">
        <v>21379</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5941288</v>
      </c>
      <c r="BH7" s="660"/>
      <c r="BI7" s="660"/>
      <c r="BJ7" s="660"/>
      <c r="BK7" s="660"/>
      <c r="BL7" s="660"/>
      <c r="BM7" s="660"/>
      <c r="BN7" s="661"/>
      <c r="BO7" s="662">
        <v>39.4</v>
      </c>
      <c r="BP7" s="662"/>
      <c r="BQ7" s="662"/>
      <c r="BR7" s="662"/>
      <c r="BS7" s="663">
        <v>187207</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5703819</v>
      </c>
      <c r="CS7" s="660"/>
      <c r="CT7" s="660"/>
      <c r="CU7" s="660"/>
      <c r="CV7" s="660"/>
      <c r="CW7" s="660"/>
      <c r="CX7" s="660"/>
      <c r="CY7" s="661"/>
      <c r="CZ7" s="662">
        <v>8.6</v>
      </c>
      <c r="DA7" s="662"/>
      <c r="DB7" s="662"/>
      <c r="DC7" s="662"/>
      <c r="DD7" s="668">
        <v>157569</v>
      </c>
      <c r="DE7" s="660"/>
      <c r="DF7" s="660"/>
      <c r="DG7" s="660"/>
      <c r="DH7" s="660"/>
      <c r="DI7" s="660"/>
      <c r="DJ7" s="660"/>
      <c r="DK7" s="660"/>
      <c r="DL7" s="660"/>
      <c r="DM7" s="660"/>
      <c r="DN7" s="660"/>
      <c r="DO7" s="660"/>
      <c r="DP7" s="661"/>
      <c r="DQ7" s="668">
        <v>4722840</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29860</v>
      </c>
      <c r="S8" s="660"/>
      <c r="T8" s="660"/>
      <c r="U8" s="660"/>
      <c r="V8" s="660"/>
      <c r="W8" s="660"/>
      <c r="X8" s="660"/>
      <c r="Y8" s="661"/>
      <c r="Z8" s="662">
        <v>0</v>
      </c>
      <c r="AA8" s="662"/>
      <c r="AB8" s="662"/>
      <c r="AC8" s="662"/>
      <c r="AD8" s="663">
        <v>29860</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201541</v>
      </c>
      <c r="BH8" s="660"/>
      <c r="BI8" s="660"/>
      <c r="BJ8" s="660"/>
      <c r="BK8" s="660"/>
      <c r="BL8" s="660"/>
      <c r="BM8" s="660"/>
      <c r="BN8" s="661"/>
      <c r="BO8" s="662">
        <v>1.3</v>
      </c>
      <c r="BP8" s="662"/>
      <c r="BQ8" s="662"/>
      <c r="BR8" s="662"/>
      <c r="BS8" s="668" t="s">
        <v>234</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23395736</v>
      </c>
      <c r="CS8" s="660"/>
      <c r="CT8" s="660"/>
      <c r="CU8" s="660"/>
      <c r="CV8" s="660"/>
      <c r="CW8" s="660"/>
      <c r="CX8" s="660"/>
      <c r="CY8" s="661"/>
      <c r="CZ8" s="662">
        <v>35.4</v>
      </c>
      <c r="DA8" s="662"/>
      <c r="DB8" s="662"/>
      <c r="DC8" s="662"/>
      <c r="DD8" s="668">
        <v>226009</v>
      </c>
      <c r="DE8" s="660"/>
      <c r="DF8" s="660"/>
      <c r="DG8" s="660"/>
      <c r="DH8" s="660"/>
      <c r="DI8" s="660"/>
      <c r="DJ8" s="660"/>
      <c r="DK8" s="660"/>
      <c r="DL8" s="660"/>
      <c r="DM8" s="660"/>
      <c r="DN8" s="660"/>
      <c r="DO8" s="660"/>
      <c r="DP8" s="661"/>
      <c r="DQ8" s="668">
        <v>10846272</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43002</v>
      </c>
      <c r="S9" s="660"/>
      <c r="T9" s="660"/>
      <c r="U9" s="660"/>
      <c r="V9" s="660"/>
      <c r="W9" s="660"/>
      <c r="X9" s="660"/>
      <c r="Y9" s="661"/>
      <c r="Z9" s="662">
        <v>0.1</v>
      </c>
      <c r="AA9" s="662"/>
      <c r="AB9" s="662"/>
      <c r="AC9" s="662"/>
      <c r="AD9" s="663">
        <v>43002</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4598517</v>
      </c>
      <c r="BH9" s="660"/>
      <c r="BI9" s="660"/>
      <c r="BJ9" s="660"/>
      <c r="BK9" s="660"/>
      <c r="BL9" s="660"/>
      <c r="BM9" s="660"/>
      <c r="BN9" s="661"/>
      <c r="BO9" s="662">
        <v>30.5</v>
      </c>
      <c r="BP9" s="662"/>
      <c r="BQ9" s="662"/>
      <c r="BR9" s="662"/>
      <c r="BS9" s="668" t="s">
        <v>123</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10334193</v>
      </c>
      <c r="CS9" s="660"/>
      <c r="CT9" s="660"/>
      <c r="CU9" s="660"/>
      <c r="CV9" s="660"/>
      <c r="CW9" s="660"/>
      <c r="CX9" s="660"/>
      <c r="CY9" s="661"/>
      <c r="CZ9" s="662">
        <v>15.6</v>
      </c>
      <c r="DA9" s="662"/>
      <c r="DB9" s="662"/>
      <c r="DC9" s="662"/>
      <c r="DD9" s="668">
        <v>6121445</v>
      </c>
      <c r="DE9" s="660"/>
      <c r="DF9" s="660"/>
      <c r="DG9" s="660"/>
      <c r="DH9" s="660"/>
      <c r="DI9" s="660"/>
      <c r="DJ9" s="660"/>
      <c r="DK9" s="660"/>
      <c r="DL9" s="660"/>
      <c r="DM9" s="660"/>
      <c r="DN9" s="660"/>
      <c r="DO9" s="660"/>
      <c r="DP9" s="661"/>
      <c r="DQ9" s="668">
        <v>3133722</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123</v>
      </c>
      <c r="S10" s="660"/>
      <c r="T10" s="660"/>
      <c r="U10" s="660"/>
      <c r="V10" s="660"/>
      <c r="W10" s="660"/>
      <c r="X10" s="660"/>
      <c r="Y10" s="661"/>
      <c r="Z10" s="662" t="s">
        <v>123</v>
      </c>
      <c r="AA10" s="662"/>
      <c r="AB10" s="662"/>
      <c r="AC10" s="662"/>
      <c r="AD10" s="663" t="s">
        <v>234</v>
      </c>
      <c r="AE10" s="663"/>
      <c r="AF10" s="663"/>
      <c r="AG10" s="663"/>
      <c r="AH10" s="663"/>
      <c r="AI10" s="663"/>
      <c r="AJ10" s="663"/>
      <c r="AK10" s="663"/>
      <c r="AL10" s="664" t="s">
        <v>123</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395664</v>
      </c>
      <c r="BH10" s="660"/>
      <c r="BI10" s="660"/>
      <c r="BJ10" s="660"/>
      <c r="BK10" s="660"/>
      <c r="BL10" s="660"/>
      <c r="BM10" s="660"/>
      <c r="BN10" s="661"/>
      <c r="BO10" s="662">
        <v>2.6</v>
      </c>
      <c r="BP10" s="662"/>
      <c r="BQ10" s="662"/>
      <c r="BR10" s="662"/>
      <c r="BS10" s="668">
        <v>65779</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56473</v>
      </c>
      <c r="CS10" s="660"/>
      <c r="CT10" s="660"/>
      <c r="CU10" s="660"/>
      <c r="CV10" s="660"/>
      <c r="CW10" s="660"/>
      <c r="CX10" s="660"/>
      <c r="CY10" s="661"/>
      <c r="CZ10" s="662">
        <v>0.1</v>
      </c>
      <c r="DA10" s="662"/>
      <c r="DB10" s="662"/>
      <c r="DC10" s="662"/>
      <c r="DD10" s="668" t="s">
        <v>234</v>
      </c>
      <c r="DE10" s="660"/>
      <c r="DF10" s="660"/>
      <c r="DG10" s="660"/>
      <c r="DH10" s="660"/>
      <c r="DI10" s="660"/>
      <c r="DJ10" s="660"/>
      <c r="DK10" s="660"/>
      <c r="DL10" s="660"/>
      <c r="DM10" s="660"/>
      <c r="DN10" s="660"/>
      <c r="DO10" s="660"/>
      <c r="DP10" s="661"/>
      <c r="DQ10" s="668">
        <v>53793</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234</v>
      </c>
      <c r="S11" s="660"/>
      <c r="T11" s="660"/>
      <c r="U11" s="660"/>
      <c r="V11" s="660"/>
      <c r="W11" s="660"/>
      <c r="X11" s="660"/>
      <c r="Y11" s="661"/>
      <c r="Z11" s="662" t="s">
        <v>123</v>
      </c>
      <c r="AA11" s="662"/>
      <c r="AB11" s="662"/>
      <c r="AC11" s="662"/>
      <c r="AD11" s="663" t="s">
        <v>123</v>
      </c>
      <c r="AE11" s="663"/>
      <c r="AF11" s="663"/>
      <c r="AG11" s="663"/>
      <c r="AH11" s="663"/>
      <c r="AI11" s="663"/>
      <c r="AJ11" s="663"/>
      <c r="AK11" s="663"/>
      <c r="AL11" s="664" t="s">
        <v>133</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745566</v>
      </c>
      <c r="BH11" s="660"/>
      <c r="BI11" s="660"/>
      <c r="BJ11" s="660"/>
      <c r="BK11" s="660"/>
      <c r="BL11" s="660"/>
      <c r="BM11" s="660"/>
      <c r="BN11" s="661"/>
      <c r="BO11" s="662">
        <v>4.9000000000000004</v>
      </c>
      <c r="BP11" s="662"/>
      <c r="BQ11" s="662"/>
      <c r="BR11" s="662"/>
      <c r="BS11" s="668">
        <v>121428</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5263384</v>
      </c>
      <c r="CS11" s="660"/>
      <c r="CT11" s="660"/>
      <c r="CU11" s="660"/>
      <c r="CV11" s="660"/>
      <c r="CW11" s="660"/>
      <c r="CX11" s="660"/>
      <c r="CY11" s="661"/>
      <c r="CZ11" s="662">
        <v>8</v>
      </c>
      <c r="DA11" s="662"/>
      <c r="DB11" s="662"/>
      <c r="DC11" s="662"/>
      <c r="DD11" s="668">
        <v>3173199</v>
      </c>
      <c r="DE11" s="660"/>
      <c r="DF11" s="660"/>
      <c r="DG11" s="660"/>
      <c r="DH11" s="660"/>
      <c r="DI11" s="660"/>
      <c r="DJ11" s="660"/>
      <c r="DK11" s="660"/>
      <c r="DL11" s="660"/>
      <c r="DM11" s="660"/>
      <c r="DN11" s="660"/>
      <c r="DO11" s="660"/>
      <c r="DP11" s="661"/>
      <c r="DQ11" s="668">
        <v>1862198</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2324752</v>
      </c>
      <c r="S12" s="660"/>
      <c r="T12" s="660"/>
      <c r="U12" s="660"/>
      <c r="V12" s="660"/>
      <c r="W12" s="660"/>
      <c r="X12" s="660"/>
      <c r="Y12" s="661"/>
      <c r="Z12" s="662">
        <v>3.3</v>
      </c>
      <c r="AA12" s="662"/>
      <c r="AB12" s="662"/>
      <c r="AC12" s="662"/>
      <c r="AD12" s="663">
        <v>2324752</v>
      </c>
      <c r="AE12" s="663"/>
      <c r="AF12" s="663"/>
      <c r="AG12" s="663"/>
      <c r="AH12" s="663"/>
      <c r="AI12" s="663"/>
      <c r="AJ12" s="663"/>
      <c r="AK12" s="663"/>
      <c r="AL12" s="664">
        <v>7</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7856166</v>
      </c>
      <c r="BH12" s="660"/>
      <c r="BI12" s="660"/>
      <c r="BJ12" s="660"/>
      <c r="BK12" s="660"/>
      <c r="BL12" s="660"/>
      <c r="BM12" s="660"/>
      <c r="BN12" s="661"/>
      <c r="BO12" s="662">
        <v>52.1</v>
      </c>
      <c r="BP12" s="662"/>
      <c r="BQ12" s="662"/>
      <c r="BR12" s="662"/>
      <c r="BS12" s="668">
        <v>1023226</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1477517</v>
      </c>
      <c r="CS12" s="660"/>
      <c r="CT12" s="660"/>
      <c r="CU12" s="660"/>
      <c r="CV12" s="660"/>
      <c r="CW12" s="660"/>
      <c r="CX12" s="660"/>
      <c r="CY12" s="661"/>
      <c r="CZ12" s="662">
        <v>2.2000000000000002</v>
      </c>
      <c r="DA12" s="662"/>
      <c r="DB12" s="662"/>
      <c r="DC12" s="662"/>
      <c r="DD12" s="668">
        <v>79821</v>
      </c>
      <c r="DE12" s="660"/>
      <c r="DF12" s="660"/>
      <c r="DG12" s="660"/>
      <c r="DH12" s="660"/>
      <c r="DI12" s="660"/>
      <c r="DJ12" s="660"/>
      <c r="DK12" s="660"/>
      <c r="DL12" s="660"/>
      <c r="DM12" s="660"/>
      <c r="DN12" s="660"/>
      <c r="DO12" s="660"/>
      <c r="DP12" s="661"/>
      <c r="DQ12" s="668">
        <v>821885</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6825</v>
      </c>
      <c r="S13" s="660"/>
      <c r="T13" s="660"/>
      <c r="U13" s="660"/>
      <c r="V13" s="660"/>
      <c r="W13" s="660"/>
      <c r="X13" s="660"/>
      <c r="Y13" s="661"/>
      <c r="Z13" s="662">
        <v>0</v>
      </c>
      <c r="AA13" s="662"/>
      <c r="AB13" s="662"/>
      <c r="AC13" s="662"/>
      <c r="AD13" s="663">
        <v>6825</v>
      </c>
      <c r="AE13" s="663"/>
      <c r="AF13" s="663"/>
      <c r="AG13" s="663"/>
      <c r="AH13" s="663"/>
      <c r="AI13" s="663"/>
      <c r="AJ13" s="663"/>
      <c r="AK13" s="663"/>
      <c r="AL13" s="664">
        <v>0</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7813837</v>
      </c>
      <c r="BH13" s="660"/>
      <c r="BI13" s="660"/>
      <c r="BJ13" s="660"/>
      <c r="BK13" s="660"/>
      <c r="BL13" s="660"/>
      <c r="BM13" s="660"/>
      <c r="BN13" s="661"/>
      <c r="BO13" s="662">
        <v>51.9</v>
      </c>
      <c r="BP13" s="662"/>
      <c r="BQ13" s="662"/>
      <c r="BR13" s="662"/>
      <c r="BS13" s="668">
        <v>1023226</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6159062</v>
      </c>
      <c r="CS13" s="660"/>
      <c r="CT13" s="660"/>
      <c r="CU13" s="660"/>
      <c r="CV13" s="660"/>
      <c r="CW13" s="660"/>
      <c r="CX13" s="660"/>
      <c r="CY13" s="661"/>
      <c r="CZ13" s="662">
        <v>9.3000000000000007</v>
      </c>
      <c r="DA13" s="662"/>
      <c r="DB13" s="662"/>
      <c r="DC13" s="662"/>
      <c r="DD13" s="668">
        <v>3577009</v>
      </c>
      <c r="DE13" s="660"/>
      <c r="DF13" s="660"/>
      <c r="DG13" s="660"/>
      <c r="DH13" s="660"/>
      <c r="DI13" s="660"/>
      <c r="DJ13" s="660"/>
      <c r="DK13" s="660"/>
      <c r="DL13" s="660"/>
      <c r="DM13" s="660"/>
      <c r="DN13" s="660"/>
      <c r="DO13" s="660"/>
      <c r="DP13" s="661"/>
      <c r="DQ13" s="668">
        <v>3074791</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133</v>
      </c>
      <c r="S14" s="660"/>
      <c r="T14" s="660"/>
      <c r="U14" s="660"/>
      <c r="V14" s="660"/>
      <c r="W14" s="660"/>
      <c r="X14" s="660"/>
      <c r="Y14" s="661"/>
      <c r="Z14" s="662" t="s">
        <v>234</v>
      </c>
      <c r="AA14" s="662"/>
      <c r="AB14" s="662"/>
      <c r="AC14" s="662"/>
      <c r="AD14" s="663" t="s">
        <v>123</v>
      </c>
      <c r="AE14" s="663"/>
      <c r="AF14" s="663"/>
      <c r="AG14" s="663"/>
      <c r="AH14" s="663"/>
      <c r="AI14" s="663"/>
      <c r="AJ14" s="663"/>
      <c r="AK14" s="663"/>
      <c r="AL14" s="664" t="s">
        <v>123</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402293</v>
      </c>
      <c r="BH14" s="660"/>
      <c r="BI14" s="660"/>
      <c r="BJ14" s="660"/>
      <c r="BK14" s="660"/>
      <c r="BL14" s="660"/>
      <c r="BM14" s="660"/>
      <c r="BN14" s="661"/>
      <c r="BO14" s="662">
        <v>2.7</v>
      </c>
      <c r="BP14" s="662"/>
      <c r="BQ14" s="662"/>
      <c r="BR14" s="662"/>
      <c r="BS14" s="668" t="s">
        <v>123</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2248034</v>
      </c>
      <c r="CS14" s="660"/>
      <c r="CT14" s="660"/>
      <c r="CU14" s="660"/>
      <c r="CV14" s="660"/>
      <c r="CW14" s="660"/>
      <c r="CX14" s="660"/>
      <c r="CY14" s="661"/>
      <c r="CZ14" s="662">
        <v>3.4</v>
      </c>
      <c r="DA14" s="662"/>
      <c r="DB14" s="662"/>
      <c r="DC14" s="662"/>
      <c r="DD14" s="668">
        <v>125092</v>
      </c>
      <c r="DE14" s="660"/>
      <c r="DF14" s="660"/>
      <c r="DG14" s="660"/>
      <c r="DH14" s="660"/>
      <c r="DI14" s="660"/>
      <c r="DJ14" s="660"/>
      <c r="DK14" s="660"/>
      <c r="DL14" s="660"/>
      <c r="DM14" s="660"/>
      <c r="DN14" s="660"/>
      <c r="DO14" s="660"/>
      <c r="DP14" s="661"/>
      <c r="DQ14" s="668">
        <v>2088801</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120715</v>
      </c>
      <c r="S15" s="660"/>
      <c r="T15" s="660"/>
      <c r="U15" s="660"/>
      <c r="V15" s="660"/>
      <c r="W15" s="660"/>
      <c r="X15" s="660"/>
      <c r="Y15" s="661"/>
      <c r="Z15" s="662">
        <v>0.2</v>
      </c>
      <c r="AA15" s="662"/>
      <c r="AB15" s="662"/>
      <c r="AC15" s="662"/>
      <c r="AD15" s="663">
        <v>120715</v>
      </c>
      <c r="AE15" s="663"/>
      <c r="AF15" s="663"/>
      <c r="AG15" s="663"/>
      <c r="AH15" s="663"/>
      <c r="AI15" s="663"/>
      <c r="AJ15" s="663"/>
      <c r="AK15" s="663"/>
      <c r="AL15" s="664">
        <v>0.4</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851336</v>
      </c>
      <c r="BH15" s="660"/>
      <c r="BI15" s="660"/>
      <c r="BJ15" s="660"/>
      <c r="BK15" s="660"/>
      <c r="BL15" s="660"/>
      <c r="BM15" s="660"/>
      <c r="BN15" s="661"/>
      <c r="BO15" s="662">
        <v>5.7</v>
      </c>
      <c r="BP15" s="662"/>
      <c r="BQ15" s="662"/>
      <c r="BR15" s="662"/>
      <c r="BS15" s="668" t="s">
        <v>234</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4452912</v>
      </c>
      <c r="CS15" s="660"/>
      <c r="CT15" s="660"/>
      <c r="CU15" s="660"/>
      <c r="CV15" s="660"/>
      <c r="CW15" s="660"/>
      <c r="CX15" s="660"/>
      <c r="CY15" s="661"/>
      <c r="CZ15" s="662">
        <v>6.7</v>
      </c>
      <c r="DA15" s="662"/>
      <c r="DB15" s="662"/>
      <c r="DC15" s="662"/>
      <c r="DD15" s="668">
        <v>1067867</v>
      </c>
      <c r="DE15" s="660"/>
      <c r="DF15" s="660"/>
      <c r="DG15" s="660"/>
      <c r="DH15" s="660"/>
      <c r="DI15" s="660"/>
      <c r="DJ15" s="660"/>
      <c r="DK15" s="660"/>
      <c r="DL15" s="660"/>
      <c r="DM15" s="660"/>
      <c r="DN15" s="660"/>
      <c r="DO15" s="660"/>
      <c r="DP15" s="661"/>
      <c r="DQ15" s="668">
        <v>3356185</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234</v>
      </c>
      <c r="S16" s="660"/>
      <c r="T16" s="660"/>
      <c r="U16" s="660"/>
      <c r="V16" s="660"/>
      <c r="W16" s="660"/>
      <c r="X16" s="660"/>
      <c r="Y16" s="661"/>
      <c r="Z16" s="662" t="s">
        <v>234</v>
      </c>
      <c r="AA16" s="662"/>
      <c r="AB16" s="662"/>
      <c r="AC16" s="662"/>
      <c r="AD16" s="663" t="s">
        <v>123</v>
      </c>
      <c r="AE16" s="663"/>
      <c r="AF16" s="663"/>
      <c r="AG16" s="663"/>
      <c r="AH16" s="663"/>
      <c r="AI16" s="663"/>
      <c r="AJ16" s="663"/>
      <c r="AK16" s="663"/>
      <c r="AL16" s="664" t="s">
        <v>234</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123</v>
      </c>
      <c r="BP16" s="662"/>
      <c r="BQ16" s="662"/>
      <c r="BR16" s="662"/>
      <c r="BS16" s="668" t="s">
        <v>133</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438509</v>
      </c>
      <c r="CS16" s="660"/>
      <c r="CT16" s="660"/>
      <c r="CU16" s="660"/>
      <c r="CV16" s="660"/>
      <c r="CW16" s="660"/>
      <c r="CX16" s="660"/>
      <c r="CY16" s="661"/>
      <c r="CZ16" s="662">
        <v>0.7</v>
      </c>
      <c r="DA16" s="662"/>
      <c r="DB16" s="662"/>
      <c r="DC16" s="662"/>
      <c r="DD16" s="668" t="s">
        <v>123</v>
      </c>
      <c r="DE16" s="660"/>
      <c r="DF16" s="660"/>
      <c r="DG16" s="660"/>
      <c r="DH16" s="660"/>
      <c r="DI16" s="660"/>
      <c r="DJ16" s="660"/>
      <c r="DK16" s="660"/>
      <c r="DL16" s="660"/>
      <c r="DM16" s="660"/>
      <c r="DN16" s="660"/>
      <c r="DO16" s="660"/>
      <c r="DP16" s="661"/>
      <c r="DQ16" s="668">
        <v>50770</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54864</v>
      </c>
      <c r="S17" s="660"/>
      <c r="T17" s="660"/>
      <c r="U17" s="660"/>
      <c r="V17" s="660"/>
      <c r="W17" s="660"/>
      <c r="X17" s="660"/>
      <c r="Y17" s="661"/>
      <c r="Z17" s="662">
        <v>0.1</v>
      </c>
      <c r="AA17" s="662"/>
      <c r="AB17" s="662"/>
      <c r="AC17" s="662"/>
      <c r="AD17" s="663">
        <v>54864</v>
      </c>
      <c r="AE17" s="663"/>
      <c r="AF17" s="663"/>
      <c r="AG17" s="663"/>
      <c r="AH17" s="663"/>
      <c r="AI17" s="663"/>
      <c r="AJ17" s="663"/>
      <c r="AK17" s="663"/>
      <c r="AL17" s="664">
        <v>0.2</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123</v>
      </c>
      <c r="BP17" s="662"/>
      <c r="BQ17" s="662"/>
      <c r="BR17" s="662"/>
      <c r="BS17" s="668" t="s">
        <v>123</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6150978</v>
      </c>
      <c r="CS17" s="660"/>
      <c r="CT17" s="660"/>
      <c r="CU17" s="660"/>
      <c r="CV17" s="660"/>
      <c r="CW17" s="660"/>
      <c r="CX17" s="660"/>
      <c r="CY17" s="661"/>
      <c r="CZ17" s="662">
        <v>9.3000000000000007</v>
      </c>
      <c r="DA17" s="662"/>
      <c r="DB17" s="662"/>
      <c r="DC17" s="662"/>
      <c r="DD17" s="668" t="s">
        <v>133</v>
      </c>
      <c r="DE17" s="660"/>
      <c r="DF17" s="660"/>
      <c r="DG17" s="660"/>
      <c r="DH17" s="660"/>
      <c r="DI17" s="660"/>
      <c r="DJ17" s="660"/>
      <c r="DK17" s="660"/>
      <c r="DL17" s="660"/>
      <c r="DM17" s="660"/>
      <c r="DN17" s="660"/>
      <c r="DO17" s="660"/>
      <c r="DP17" s="661"/>
      <c r="DQ17" s="668">
        <v>6024124</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16112378</v>
      </c>
      <c r="S18" s="660"/>
      <c r="T18" s="660"/>
      <c r="U18" s="660"/>
      <c r="V18" s="660"/>
      <c r="W18" s="660"/>
      <c r="X18" s="660"/>
      <c r="Y18" s="661"/>
      <c r="Z18" s="662">
        <v>22.8</v>
      </c>
      <c r="AA18" s="662"/>
      <c r="AB18" s="662"/>
      <c r="AC18" s="662"/>
      <c r="AD18" s="663">
        <v>14692263</v>
      </c>
      <c r="AE18" s="663"/>
      <c r="AF18" s="663"/>
      <c r="AG18" s="663"/>
      <c r="AH18" s="663"/>
      <c r="AI18" s="663"/>
      <c r="AJ18" s="663"/>
      <c r="AK18" s="663"/>
      <c r="AL18" s="664">
        <v>44.5</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133</v>
      </c>
      <c r="BP18" s="662"/>
      <c r="BQ18" s="662"/>
      <c r="BR18" s="662"/>
      <c r="BS18" s="668" t="s">
        <v>123</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234</v>
      </c>
      <c r="DA18" s="662"/>
      <c r="DB18" s="662"/>
      <c r="DC18" s="662"/>
      <c r="DD18" s="668" t="s">
        <v>133</v>
      </c>
      <c r="DE18" s="660"/>
      <c r="DF18" s="660"/>
      <c r="DG18" s="660"/>
      <c r="DH18" s="660"/>
      <c r="DI18" s="660"/>
      <c r="DJ18" s="660"/>
      <c r="DK18" s="660"/>
      <c r="DL18" s="660"/>
      <c r="DM18" s="660"/>
      <c r="DN18" s="660"/>
      <c r="DO18" s="660"/>
      <c r="DP18" s="661"/>
      <c r="DQ18" s="668" t="s">
        <v>133</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14692263</v>
      </c>
      <c r="S19" s="660"/>
      <c r="T19" s="660"/>
      <c r="U19" s="660"/>
      <c r="V19" s="660"/>
      <c r="W19" s="660"/>
      <c r="X19" s="660"/>
      <c r="Y19" s="661"/>
      <c r="Z19" s="662">
        <v>20.8</v>
      </c>
      <c r="AA19" s="662"/>
      <c r="AB19" s="662"/>
      <c r="AC19" s="662"/>
      <c r="AD19" s="663">
        <v>14692263</v>
      </c>
      <c r="AE19" s="663"/>
      <c r="AF19" s="663"/>
      <c r="AG19" s="663"/>
      <c r="AH19" s="663"/>
      <c r="AI19" s="663"/>
      <c r="AJ19" s="663"/>
      <c r="AK19" s="663"/>
      <c r="AL19" s="664">
        <v>44.5</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14474</v>
      </c>
      <c r="BH19" s="660"/>
      <c r="BI19" s="660"/>
      <c r="BJ19" s="660"/>
      <c r="BK19" s="660"/>
      <c r="BL19" s="660"/>
      <c r="BM19" s="660"/>
      <c r="BN19" s="661"/>
      <c r="BO19" s="662">
        <v>0.1</v>
      </c>
      <c r="BP19" s="662"/>
      <c r="BQ19" s="662"/>
      <c r="BR19" s="662"/>
      <c r="BS19" s="668" t="s">
        <v>123</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123</v>
      </c>
      <c r="CS19" s="660"/>
      <c r="CT19" s="660"/>
      <c r="CU19" s="660"/>
      <c r="CV19" s="660"/>
      <c r="CW19" s="660"/>
      <c r="CX19" s="660"/>
      <c r="CY19" s="661"/>
      <c r="CZ19" s="662" t="s">
        <v>123</v>
      </c>
      <c r="DA19" s="662"/>
      <c r="DB19" s="662"/>
      <c r="DC19" s="662"/>
      <c r="DD19" s="668" t="s">
        <v>234</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1420115</v>
      </c>
      <c r="S20" s="660"/>
      <c r="T20" s="660"/>
      <c r="U20" s="660"/>
      <c r="V20" s="660"/>
      <c r="W20" s="660"/>
      <c r="X20" s="660"/>
      <c r="Y20" s="661"/>
      <c r="Z20" s="662">
        <v>2</v>
      </c>
      <c r="AA20" s="662"/>
      <c r="AB20" s="662"/>
      <c r="AC20" s="662"/>
      <c r="AD20" s="663" t="s">
        <v>133</v>
      </c>
      <c r="AE20" s="663"/>
      <c r="AF20" s="663"/>
      <c r="AG20" s="663"/>
      <c r="AH20" s="663"/>
      <c r="AI20" s="663"/>
      <c r="AJ20" s="663"/>
      <c r="AK20" s="663"/>
      <c r="AL20" s="664" t="s">
        <v>133</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14474</v>
      </c>
      <c r="BH20" s="660"/>
      <c r="BI20" s="660"/>
      <c r="BJ20" s="660"/>
      <c r="BK20" s="660"/>
      <c r="BL20" s="660"/>
      <c r="BM20" s="660"/>
      <c r="BN20" s="661"/>
      <c r="BO20" s="662">
        <v>0.1</v>
      </c>
      <c r="BP20" s="662"/>
      <c r="BQ20" s="662"/>
      <c r="BR20" s="662"/>
      <c r="BS20" s="668" t="s">
        <v>123</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66051695</v>
      </c>
      <c r="CS20" s="660"/>
      <c r="CT20" s="660"/>
      <c r="CU20" s="660"/>
      <c r="CV20" s="660"/>
      <c r="CW20" s="660"/>
      <c r="CX20" s="660"/>
      <c r="CY20" s="661"/>
      <c r="CZ20" s="662">
        <v>100</v>
      </c>
      <c r="DA20" s="662"/>
      <c r="DB20" s="662"/>
      <c r="DC20" s="662"/>
      <c r="DD20" s="668">
        <v>14528011</v>
      </c>
      <c r="DE20" s="660"/>
      <c r="DF20" s="660"/>
      <c r="DG20" s="660"/>
      <c r="DH20" s="660"/>
      <c r="DI20" s="660"/>
      <c r="DJ20" s="660"/>
      <c r="DK20" s="660"/>
      <c r="DL20" s="660"/>
      <c r="DM20" s="660"/>
      <c r="DN20" s="660"/>
      <c r="DO20" s="660"/>
      <c r="DP20" s="661"/>
      <c r="DQ20" s="668">
        <v>36406459</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t="s">
        <v>234</v>
      </c>
      <c r="S21" s="660"/>
      <c r="T21" s="660"/>
      <c r="U21" s="660"/>
      <c r="V21" s="660"/>
      <c r="W21" s="660"/>
      <c r="X21" s="660"/>
      <c r="Y21" s="661"/>
      <c r="Z21" s="662" t="s">
        <v>123</v>
      </c>
      <c r="AA21" s="662"/>
      <c r="AB21" s="662"/>
      <c r="AC21" s="662"/>
      <c r="AD21" s="663" t="s">
        <v>123</v>
      </c>
      <c r="AE21" s="663"/>
      <c r="AF21" s="663"/>
      <c r="AG21" s="663"/>
      <c r="AH21" s="663"/>
      <c r="AI21" s="663"/>
      <c r="AJ21" s="663"/>
      <c r="AK21" s="663"/>
      <c r="AL21" s="664" t="s">
        <v>123</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14474</v>
      </c>
      <c r="BH21" s="660"/>
      <c r="BI21" s="660"/>
      <c r="BJ21" s="660"/>
      <c r="BK21" s="660"/>
      <c r="BL21" s="660"/>
      <c r="BM21" s="660"/>
      <c r="BN21" s="661"/>
      <c r="BO21" s="662">
        <v>0.1</v>
      </c>
      <c r="BP21" s="662"/>
      <c r="BQ21" s="662"/>
      <c r="BR21" s="662"/>
      <c r="BS21" s="668" t="s">
        <v>234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34298161</v>
      </c>
      <c r="S22" s="660"/>
      <c r="T22" s="660"/>
      <c r="U22" s="660"/>
      <c r="V22" s="660"/>
      <c r="W22" s="660"/>
      <c r="X22" s="660"/>
      <c r="Y22" s="661"/>
      <c r="Z22" s="662">
        <v>48.6</v>
      </c>
      <c r="AA22" s="662"/>
      <c r="AB22" s="662"/>
      <c r="AC22" s="662"/>
      <c r="AD22" s="663">
        <v>32878046</v>
      </c>
      <c r="AE22" s="663"/>
      <c r="AF22" s="663"/>
      <c r="AG22" s="663"/>
      <c r="AH22" s="663"/>
      <c r="AI22" s="663"/>
      <c r="AJ22" s="663"/>
      <c r="AK22" s="663"/>
      <c r="AL22" s="664">
        <v>99.6</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234</v>
      </c>
      <c r="BH22" s="660"/>
      <c r="BI22" s="660"/>
      <c r="BJ22" s="660"/>
      <c r="BK22" s="660"/>
      <c r="BL22" s="660"/>
      <c r="BM22" s="660"/>
      <c r="BN22" s="661"/>
      <c r="BO22" s="662" t="s">
        <v>123</v>
      </c>
      <c r="BP22" s="662"/>
      <c r="BQ22" s="662"/>
      <c r="BR22" s="662"/>
      <c r="BS22" s="668" t="s">
        <v>234</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16922</v>
      </c>
      <c r="S23" s="660"/>
      <c r="T23" s="660"/>
      <c r="U23" s="660"/>
      <c r="V23" s="660"/>
      <c r="W23" s="660"/>
      <c r="X23" s="660"/>
      <c r="Y23" s="661"/>
      <c r="Z23" s="662">
        <v>0</v>
      </c>
      <c r="AA23" s="662"/>
      <c r="AB23" s="662"/>
      <c r="AC23" s="662"/>
      <c r="AD23" s="663">
        <v>16922</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123</v>
      </c>
      <c r="BH23" s="660"/>
      <c r="BI23" s="660"/>
      <c r="BJ23" s="660"/>
      <c r="BK23" s="660"/>
      <c r="BL23" s="660"/>
      <c r="BM23" s="660"/>
      <c r="BN23" s="661"/>
      <c r="BO23" s="662" t="s">
        <v>133</v>
      </c>
      <c r="BP23" s="662"/>
      <c r="BQ23" s="662"/>
      <c r="BR23" s="662"/>
      <c r="BS23" s="668" t="s">
        <v>133</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809430</v>
      </c>
      <c r="S24" s="660"/>
      <c r="T24" s="660"/>
      <c r="U24" s="660"/>
      <c r="V24" s="660"/>
      <c r="W24" s="660"/>
      <c r="X24" s="660"/>
      <c r="Y24" s="661"/>
      <c r="Z24" s="662">
        <v>1.1000000000000001</v>
      </c>
      <c r="AA24" s="662"/>
      <c r="AB24" s="662"/>
      <c r="AC24" s="662"/>
      <c r="AD24" s="663" t="s">
        <v>234</v>
      </c>
      <c r="AE24" s="663"/>
      <c r="AF24" s="663"/>
      <c r="AG24" s="663"/>
      <c r="AH24" s="663"/>
      <c r="AI24" s="663"/>
      <c r="AJ24" s="663"/>
      <c r="AK24" s="663"/>
      <c r="AL24" s="664" t="s">
        <v>234</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234</v>
      </c>
      <c r="BH24" s="660"/>
      <c r="BI24" s="660"/>
      <c r="BJ24" s="660"/>
      <c r="BK24" s="660"/>
      <c r="BL24" s="660"/>
      <c r="BM24" s="660"/>
      <c r="BN24" s="661"/>
      <c r="BO24" s="662" t="s">
        <v>123</v>
      </c>
      <c r="BP24" s="662"/>
      <c r="BQ24" s="662"/>
      <c r="BR24" s="662"/>
      <c r="BS24" s="668" t="s">
        <v>234</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30142393</v>
      </c>
      <c r="CS24" s="649"/>
      <c r="CT24" s="649"/>
      <c r="CU24" s="649"/>
      <c r="CV24" s="649"/>
      <c r="CW24" s="649"/>
      <c r="CX24" s="649"/>
      <c r="CY24" s="650"/>
      <c r="CZ24" s="653">
        <v>45.6</v>
      </c>
      <c r="DA24" s="654"/>
      <c r="DB24" s="654"/>
      <c r="DC24" s="673"/>
      <c r="DD24" s="692">
        <v>18803224</v>
      </c>
      <c r="DE24" s="649"/>
      <c r="DF24" s="649"/>
      <c r="DG24" s="649"/>
      <c r="DH24" s="649"/>
      <c r="DI24" s="649"/>
      <c r="DJ24" s="649"/>
      <c r="DK24" s="650"/>
      <c r="DL24" s="692">
        <v>18660485</v>
      </c>
      <c r="DM24" s="649"/>
      <c r="DN24" s="649"/>
      <c r="DO24" s="649"/>
      <c r="DP24" s="649"/>
      <c r="DQ24" s="649"/>
      <c r="DR24" s="649"/>
      <c r="DS24" s="649"/>
      <c r="DT24" s="649"/>
      <c r="DU24" s="649"/>
      <c r="DV24" s="650"/>
      <c r="DW24" s="653">
        <v>53.7</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460300</v>
      </c>
      <c r="S25" s="660"/>
      <c r="T25" s="660"/>
      <c r="U25" s="660"/>
      <c r="V25" s="660"/>
      <c r="W25" s="660"/>
      <c r="X25" s="660"/>
      <c r="Y25" s="661"/>
      <c r="Z25" s="662">
        <v>0.7</v>
      </c>
      <c r="AA25" s="662"/>
      <c r="AB25" s="662"/>
      <c r="AC25" s="662"/>
      <c r="AD25" s="663">
        <v>69247</v>
      </c>
      <c r="AE25" s="663"/>
      <c r="AF25" s="663"/>
      <c r="AG25" s="663"/>
      <c r="AH25" s="663"/>
      <c r="AI25" s="663"/>
      <c r="AJ25" s="663"/>
      <c r="AK25" s="663"/>
      <c r="AL25" s="664">
        <v>0.2</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234</v>
      </c>
      <c r="BH25" s="660"/>
      <c r="BI25" s="660"/>
      <c r="BJ25" s="660"/>
      <c r="BK25" s="660"/>
      <c r="BL25" s="660"/>
      <c r="BM25" s="660"/>
      <c r="BN25" s="661"/>
      <c r="BO25" s="662" t="s">
        <v>123</v>
      </c>
      <c r="BP25" s="662"/>
      <c r="BQ25" s="662"/>
      <c r="BR25" s="662"/>
      <c r="BS25" s="668" t="s">
        <v>234</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8205496</v>
      </c>
      <c r="CS25" s="695"/>
      <c r="CT25" s="695"/>
      <c r="CU25" s="695"/>
      <c r="CV25" s="695"/>
      <c r="CW25" s="695"/>
      <c r="CX25" s="695"/>
      <c r="CY25" s="696"/>
      <c r="CZ25" s="664">
        <v>12.4</v>
      </c>
      <c r="DA25" s="693"/>
      <c r="DB25" s="693"/>
      <c r="DC25" s="697"/>
      <c r="DD25" s="668">
        <v>7836653</v>
      </c>
      <c r="DE25" s="695"/>
      <c r="DF25" s="695"/>
      <c r="DG25" s="695"/>
      <c r="DH25" s="695"/>
      <c r="DI25" s="695"/>
      <c r="DJ25" s="695"/>
      <c r="DK25" s="696"/>
      <c r="DL25" s="668">
        <v>7701787</v>
      </c>
      <c r="DM25" s="695"/>
      <c r="DN25" s="695"/>
      <c r="DO25" s="695"/>
      <c r="DP25" s="695"/>
      <c r="DQ25" s="695"/>
      <c r="DR25" s="695"/>
      <c r="DS25" s="695"/>
      <c r="DT25" s="695"/>
      <c r="DU25" s="695"/>
      <c r="DV25" s="696"/>
      <c r="DW25" s="664">
        <v>22.2</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423281</v>
      </c>
      <c r="S26" s="660"/>
      <c r="T26" s="660"/>
      <c r="U26" s="660"/>
      <c r="V26" s="660"/>
      <c r="W26" s="660"/>
      <c r="X26" s="660"/>
      <c r="Y26" s="661"/>
      <c r="Z26" s="662">
        <v>0.6</v>
      </c>
      <c r="AA26" s="662"/>
      <c r="AB26" s="662"/>
      <c r="AC26" s="662"/>
      <c r="AD26" s="663">
        <v>9157</v>
      </c>
      <c r="AE26" s="663"/>
      <c r="AF26" s="663"/>
      <c r="AG26" s="663"/>
      <c r="AH26" s="663"/>
      <c r="AI26" s="663"/>
      <c r="AJ26" s="663"/>
      <c r="AK26" s="663"/>
      <c r="AL26" s="664">
        <v>0</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133</v>
      </c>
      <c r="BP26" s="662"/>
      <c r="BQ26" s="662"/>
      <c r="BR26" s="662"/>
      <c r="BS26" s="668" t="s">
        <v>234</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5585720</v>
      </c>
      <c r="CS26" s="660"/>
      <c r="CT26" s="660"/>
      <c r="CU26" s="660"/>
      <c r="CV26" s="660"/>
      <c r="CW26" s="660"/>
      <c r="CX26" s="660"/>
      <c r="CY26" s="661"/>
      <c r="CZ26" s="664">
        <v>8.5</v>
      </c>
      <c r="DA26" s="693"/>
      <c r="DB26" s="693"/>
      <c r="DC26" s="697"/>
      <c r="DD26" s="668">
        <v>5243159</v>
      </c>
      <c r="DE26" s="660"/>
      <c r="DF26" s="660"/>
      <c r="DG26" s="660"/>
      <c r="DH26" s="660"/>
      <c r="DI26" s="660"/>
      <c r="DJ26" s="660"/>
      <c r="DK26" s="661"/>
      <c r="DL26" s="668" t="s">
        <v>123</v>
      </c>
      <c r="DM26" s="660"/>
      <c r="DN26" s="660"/>
      <c r="DO26" s="660"/>
      <c r="DP26" s="660"/>
      <c r="DQ26" s="660"/>
      <c r="DR26" s="660"/>
      <c r="DS26" s="660"/>
      <c r="DT26" s="660"/>
      <c r="DU26" s="660"/>
      <c r="DV26" s="661"/>
      <c r="DW26" s="664" t="s">
        <v>234</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12222114</v>
      </c>
      <c r="S27" s="660"/>
      <c r="T27" s="660"/>
      <c r="U27" s="660"/>
      <c r="V27" s="660"/>
      <c r="W27" s="660"/>
      <c r="X27" s="660"/>
      <c r="Y27" s="661"/>
      <c r="Z27" s="662">
        <v>17.3</v>
      </c>
      <c r="AA27" s="662"/>
      <c r="AB27" s="662"/>
      <c r="AC27" s="662"/>
      <c r="AD27" s="663" t="s">
        <v>234</v>
      </c>
      <c r="AE27" s="663"/>
      <c r="AF27" s="663"/>
      <c r="AG27" s="663"/>
      <c r="AH27" s="663"/>
      <c r="AI27" s="663"/>
      <c r="AJ27" s="663"/>
      <c r="AK27" s="663"/>
      <c r="AL27" s="664" t="s">
        <v>234</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15065557</v>
      </c>
      <c r="BH27" s="660"/>
      <c r="BI27" s="660"/>
      <c r="BJ27" s="660"/>
      <c r="BK27" s="660"/>
      <c r="BL27" s="660"/>
      <c r="BM27" s="660"/>
      <c r="BN27" s="661"/>
      <c r="BO27" s="662">
        <v>100</v>
      </c>
      <c r="BP27" s="662"/>
      <c r="BQ27" s="662"/>
      <c r="BR27" s="662"/>
      <c r="BS27" s="668">
        <v>1210433</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15785919</v>
      </c>
      <c r="CS27" s="695"/>
      <c r="CT27" s="695"/>
      <c r="CU27" s="695"/>
      <c r="CV27" s="695"/>
      <c r="CW27" s="695"/>
      <c r="CX27" s="695"/>
      <c r="CY27" s="696"/>
      <c r="CZ27" s="664">
        <v>23.9</v>
      </c>
      <c r="DA27" s="693"/>
      <c r="DB27" s="693"/>
      <c r="DC27" s="697"/>
      <c r="DD27" s="668">
        <v>4942447</v>
      </c>
      <c r="DE27" s="695"/>
      <c r="DF27" s="695"/>
      <c r="DG27" s="695"/>
      <c r="DH27" s="695"/>
      <c r="DI27" s="695"/>
      <c r="DJ27" s="695"/>
      <c r="DK27" s="696"/>
      <c r="DL27" s="668">
        <v>4934574</v>
      </c>
      <c r="DM27" s="695"/>
      <c r="DN27" s="695"/>
      <c r="DO27" s="695"/>
      <c r="DP27" s="695"/>
      <c r="DQ27" s="695"/>
      <c r="DR27" s="695"/>
      <c r="DS27" s="695"/>
      <c r="DT27" s="695"/>
      <c r="DU27" s="695"/>
      <c r="DV27" s="696"/>
      <c r="DW27" s="664">
        <v>14.2</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123</v>
      </c>
      <c r="AA28" s="662"/>
      <c r="AB28" s="662"/>
      <c r="AC28" s="662"/>
      <c r="AD28" s="663" t="s">
        <v>234</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6150978</v>
      </c>
      <c r="CS28" s="660"/>
      <c r="CT28" s="660"/>
      <c r="CU28" s="660"/>
      <c r="CV28" s="660"/>
      <c r="CW28" s="660"/>
      <c r="CX28" s="660"/>
      <c r="CY28" s="661"/>
      <c r="CZ28" s="664">
        <v>9.3000000000000007</v>
      </c>
      <c r="DA28" s="693"/>
      <c r="DB28" s="693"/>
      <c r="DC28" s="697"/>
      <c r="DD28" s="668">
        <v>6024124</v>
      </c>
      <c r="DE28" s="660"/>
      <c r="DF28" s="660"/>
      <c r="DG28" s="660"/>
      <c r="DH28" s="660"/>
      <c r="DI28" s="660"/>
      <c r="DJ28" s="660"/>
      <c r="DK28" s="661"/>
      <c r="DL28" s="668">
        <v>6024124</v>
      </c>
      <c r="DM28" s="660"/>
      <c r="DN28" s="660"/>
      <c r="DO28" s="660"/>
      <c r="DP28" s="660"/>
      <c r="DQ28" s="660"/>
      <c r="DR28" s="660"/>
      <c r="DS28" s="660"/>
      <c r="DT28" s="660"/>
      <c r="DU28" s="660"/>
      <c r="DV28" s="661"/>
      <c r="DW28" s="664">
        <v>17.3</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6886487</v>
      </c>
      <c r="S29" s="660"/>
      <c r="T29" s="660"/>
      <c r="U29" s="660"/>
      <c r="V29" s="660"/>
      <c r="W29" s="660"/>
      <c r="X29" s="660"/>
      <c r="Y29" s="661"/>
      <c r="Z29" s="662">
        <v>9.8000000000000007</v>
      </c>
      <c r="AA29" s="662"/>
      <c r="AB29" s="662"/>
      <c r="AC29" s="662"/>
      <c r="AD29" s="663" t="s">
        <v>123</v>
      </c>
      <c r="AE29" s="663"/>
      <c r="AF29" s="663"/>
      <c r="AG29" s="663"/>
      <c r="AH29" s="663"/>
      <c r="AI29" s="663"/>
      <c r="AJ29" s="663"/>
      <c r="AK29" s="663"/>
      <c r="AL29" s="664" t="s">
        <v>234</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6150096</v>
      </c>
      <c r="CS29" s="695"/>
      <c r="CT29" s="695"/>
      <c r="CU29" s="695"/>
      <c r="CV29" s="695"/>
      <c r="CW29" s="695"/>
      <c r="CX29" s="695"/>
      <c r="CY29" s="696"/>
      <c r="CZ29" s="664">
        <v>9.3000000000000007</v>
      </c>
      <c r="DA29" s="693"/>
      <c r="DB29" s="693"/>
      <c r="DC29" s="697"/>
      <c r="DD29" s="668">
        <v>6023242</v>
      </c>
      <c r="DE29" s="695"/>
      <c r="DF29" s="695"/>
      <c r="DG29" s="695"/>
      <c r="DH29" s="695"/>
      <c r="DI29" s="695"/>
      <c r="DJ29" s="695"/>
      <c r="DK29" s="696"/>
      <c r="DL29" s="668">
        <v>6023242</v>
      </c>
      <c r="DM29" s="695"/>
      <c r="DN29" s="695"/>
      <c r="DO29" s="695"/>
      <c r="DP29" s="695"/>
      <c r="DQ29" s="695"/>
      <c r="DR29" s="695"/>
      <c r="DS29" s="695"/>
      <c r="DT29" s="695"/>
      <c r="DU29" s="695"/>
      <c r="DV29" s="696"/>
      <c r="DW29" s="664">
        <v>17.3</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196967</v>
      </c>
      <c r="S30" s="660"/>
      <c r="T30" s="660"/>
      <c r="U30" s="660"/>
      <c r="V30" s="660"/>
      <c r="W30" s="660"/>
      <c r="X30" s="660"/>
      <c r="Y30" s="661"/>
      <c r="Z30" s="662">
        <v>0.3</v>
      </c>
      <c r="AA30" s="662"/>
      <c r="AB30" s="662"/>
      <c r="AC30" s="662"/>
      <c r="AD30" s="663">
        <v>10985</v>
      </c>
      <c r="AE30" s="663"/>
      <c r="AF30" s="663"/>
      <c r="AG30" s="663"/>
      <c r="AH30" s="663"/>
      <c r="AI30" s="663"/>
      <c r="AJ30" s="663"/>
      <c r="AK30" s="663"/>
      <c r="AL30" s="664">
        <v>0</v>
      </c>
      <c r="AM30" s="665"/>
      <c r="AN30" s="665"/>
      <c r="AO30" s="666"/>
      <c r="AP30" s="707" t="s">
        <v>304</v>
      </c>
      <c r="AQ30" s="708"/>
      <c r="AR30" s="708"/>
      <c r="AS30" s="708"/>
      <c r="AT30" s="713" t="s">
        <v>305</v>
      </c>
      <c r="AU30" s="210"/>
      <c r="AV30" s="210"/>
      <c r="AW30" s="210"/>
      <c r="AX30" s="645" t="s">
        <v>183</v>
      </c>
      <c r="AY30" s="646"/>
      <c r="AZ30" s="646"/>
      <c r="BA30" s="646"/>
      <c r="BB30" s="646"/>
      <c r="BC30" s="646"/>
      <c r="BD30" s="646"/>
      <c r="BE30" s="646"/>
      <c r="BF30" s="647"/>
      <c r="BG30" s="719">
        <v>98.8</v>
      </c>
      <c r="BH30" s="720"/>
      <c r="BI30" s="720"/>
      <c r="BJ30" s="720"/>
      <c r="BK30" s="720"/>
      <c r="BL30" s="720"/>
      <c r="BM30" s="654">
        <v>95.1</v>
      </c>
      <c r="BN30" s="720"/>
      <c r="BO30" s="720"/>
      <c r="BP30" s="720"/>
      <c r="BQ30" s="721"/>
      <c r="BR30" s="719">
        <v>98.7</v>
      </c>
      <c r="BS30" s="720"/>
      <c r="BT30" s="720"/>
      <c r="BU30" s="720"/>
      <c r="BV30" s="720"/>
      <c r="BW30" s="720"/>
      <c r="BX30" s="654">
        <v>94.6</v>
      </c>
      <c r="BY30" s="720"/>
      <c r="BZ30" s="720"/>
      <c r="CA30" s="720"/>
      <c r="CB30" s="721"/>
      <c r="CD30" s="724"/>
      <c r="CE30" s="725"/>
      <c r="CF30" s="674" t="s">
        <v>306</v>
      </c>
      <c r="CG30" s="675"/>
      <c r="CH30" s="675"/>
      <c r="CI30" s="675"/>
      <c r="CJ30" s="675"/>
      <c r="CK30" s="675"/>
      <c r="CL30" s="675"/>
      <c r="CM30" s="675"/>
      <c r="CN30" s="675"/>
      <c r="CO30" s="675"/>
      <c r="CP30" s="675"/>
      <c r="CQ30" s="676"/>
      <c r="CR30" s="659">
        <v>5632573</v>
      </c>
      <c r="CS30" s="660"/>
      <c r="CT30" s="660"/>
      <c r="CU30" s="660"/>
      <c r="CV30" s="660"/>
      <c r="CW30" s="660"/>
      <c r="CX30" s="660"/>
      <c r="CY30" s="661"/>
      <c r="CZ30" s="664">
        <v>8.5</v>
      </c>
      <c r="DA30" s="693"/>
      <c r="DB30" s="693"/>
      <c r="DC30" s="697"/>
      <c r="DD30" s="668">
        <v>5513164</v>
      </c>
      <c r="DE30" s="660"/>
      <c r="DF30" s="660"/>
      <c r="DG30" s="660"/>
      <c r="DH30" s="660"/>
      <c r="DI30" s="660"/>
      <c r="DJ30" s="660"/>
      <c r="DK30" s="661"/>
      <c r="DL30" s="668">
        <v>5513164</v>
      </c>
      <c r="DM30" s="660"/>
      <c r="DN30" s="660"/>
      <c r="DO30" s="660"/>
      <c r="DP30" s="660"/>
      <c r="DQ30" s="660"/>
      <c r="DR30" s="660"/>
      <c r="DS30" s="660"/>
      <c r="DT30" s="660"/>
      <c r="DU30" s="660"/>
      <c r="DV30" s="661"/>
      <c r="DW30" s="664">
        <v>15.9</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199065</v>
      </c>
      <c r="S31" s="660"/>
      <c r="T31" s="660"/>
      <c r="U31" s="660"/>
      <c r="V31" s="660"/>
      <c r="W31" s="660"/>
      <c r="X31" s="660"/>
      <c r="Y31" s="661"/>
      <c r="Z31" s="662">
        <v>0.3</v>
      </c>
      <c r="AA31" s="662"/>
      <c r="AB31" s="662"/>
      <c r="AC31" s="662"/>
      <c r="AD31" s="663" t="s">
        <v>234</v>
      </c>
      <c r="AE31" s="663"/>
      <c r="AF31" s="663"/>
      <c r="AG31" s="663"/>
      <c r="AH31" s="663"/>
      <c r="AI31" s="663"/>
      <c r="AJ31" s="663"/>
      <c r="AK31" s="663"/>
      <c r="AL31" s="664" t="s">
        <v>133</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98.9</v>
      </c>
      <c r="BH31" s="695"/>
      <c r="BI31" s="695"/>
      <c r="BJ31" s="695"/>
      <c r="BK31" s="695"/>
      <c r="BL31" s="695"/>
      <c r="BM31" s="665">
        <v>95.7</v>
      </c>
      <c r="BN31" s="717"/>
      <c r="BO31" s="717"/>
      <c r="BP31" s="717"/>
      <c r="BQ31" s="718"/>
      <c r="BR31" s="716">
        <v>98.8</v>
      </c>
      <c r="BS31" s="695"/>
      <c r="BT31" s="695"/>
      <c r="BU31" s="695"/>
      <c r="BV31" s="695"/>
      <c r="BW31" s="695"/>
      <c r="BX31" s="665">
        <v>95.2</v>
      </c>
      <c r="BY31" s="717"/>
      <c r="BZ31" s="717"/>
      <c r="CA31" s="717"/>
      <c r="CB31" s="718"/>
      <c r="CD31" s="724"/>
      <c r="CE31" s="725"/>
      <c r="CF31" s="674" t="s">
        <v>310</v>
      </c>
      <c r="CG31" s="675"/>
      <c r="CH31" s="675"/>
      <c r="CI31" s="675"/>
      <c r="CJ31" s="675"/>
      <c r="CK31" s="675"/>
      <c r="CL31" s="675"/>
      <c r="CM31" s="675"/>
      <c r="CN31" s="675"/>
      <c r="CO31" s="675"/>
      <c r="CP31" s="675"/>
      <c r="CQ31" s="676"/>
      <c r="CR31" s="659">
        <v>517523</v>
      </c>
      <c r="CS31" s="695"/>
      <c r="CT31" s="695"/>
      <c r="CU31" s="695"/>
      <c r="CV31" s="695"/>
      <c r="CW31" s="695"/>
      <c r="CX31" s="695"/>
      <c r="CY31" s="696"/>
      <c r="CZ31" s="664">
        <v>0.8</v>
      </c>
      <c r="DA31" s="693"/>
      <c r="DB31" s="693"/>
      <c r="DC31" s="697"/>
      <c r="DD31" s="668">
        <v>510078</v>
      </c>
      <c r="DE31" s="695"/>
      <c r="DF31" s="695"/>
      <c r="DG31" s="695"/>
      <c r="DH31" s="695"/>
      <c r="DI31" s="695"/>
      <c r="DJ31" s="695"/>
      <c r="DK31" s="696"/>
      <c r="DL31" s="668">
        <v>510078</v>
      </c>
      <c r="DM31" s="695"/>
      <c r="DN31" s="695"/>
      <c r="DO31" s="695"/>
      <c r="DP31" s="695"/>
      <c r="DQ31" s="695"/>
      <c r="DR31" s="695"/>
      <c r="DS31" s="695"/>
      <c r="DT31" s="695"/>
      <c r="DU31" s="695"/>
      <c r="DV31" s="696"/>
      <c r="DW31" s="664">
        <v>1.5</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2420051</v>
      </c>
      <c r="S32" s="660"/>
      <c r="T32" s="660"/>
      <c r="U32" s="660"/>
      <c r="V32" s="660"/>
      <c r="W32" s="660"/>
      <c r="X32" s="660"/>
      <c r="Y32" s="661"/>
      <c r="Z32" s="662">
        <v>3.4</v>
      </c>
      <c r="AA32" s="662"/>
      <c r="AB32" s="662"/>
      <c r="AC32" s="662"/>
      <c r="AD32" s="663" t="s">
        <v>123</v>
      </c>
      <c r="AE32" s="663"/>
      <c r="AF32" s="663"/>
      <c r="AG32" s="663"/>
      <c r="AH32" s="663"/>
      <c r="AI32" s="663"/>
      <c r="AJ32" s="663"/>
      <c r="AK32" s="663"/>
      <c r="AL32" s="664" t="s">
        <v>234</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98.6</v>
      </c>
      <c r="BH32" s="729"/>
      <c r="BI32" s="729"/>
      <c r="BJ32" s="729"/>
      <c r="BK32" s="729"/>
      <c r="BL32" s="729"/>
      <c r="BM32" s="730">
        <v>94.1</v>
      </c>
      <c r="BN32" s="729"/>
      <c r="BO32" s="729"/>
      <c r="BP32" s="729"/>
      <c r="BQ32" s="731"/>
      <c r="BR32" s="728">
        <v>98.5</v>
      </c>
      <c r="BS32" s="729"/>
      <c r="BT32" s="729"/>
      <c r="BU32" s="729"/>
      <c r="BV32" s="729"/>
      <c r="BW32" s="729"/>
      <c r="BX32" s="730">
        <v>93.5</v>
      </c>
      <c r="BY32" s="729"/>
      <c r="BZ32" s="729"/>
      <c r="CA32" s="729"/>
      <c r="CB32" s="731"/>
      <c r="CD32" s="726"/>
      <c r="CE32" s="727"/>
      <c r="CF32" s="674" t="s">
        <v>313</v>
      </c>
      <c r="CG32" s="675"/>
      <c r="CH32" s="675"/>
      <c r="CI32" s="675"/>
      <c r="CJ32" s="675"/>
      <c r="CK32" s="675"/>
      <c r="CL32" s="675"/>
      <c r="CM32" s="675"/>
      <c r="CN32" s="675"/>
      <c r="CO32" s="675"/>
      <c r="CP32" s="675"/>
      <c r="CQ32" s="676"/>
      <c r="CR32" s="659">
        <v>882</v>
      </c>
      <c r="CS32" s="660"/>
      <c r="CT32" s="660"/>
      <c r="CU32" s="660"/>
      <c r="CV32" s="660"/>
      <c r="CW32" s="660"/>
      <c r="CX32" s="660"/>
      <c r="CY32" s="661"/>
      <c r="CZ32" s="664">
        <v>0</v>
      </c>
      <c r="DA32" s="693"/>
      <c r="DB32" s="693"/>
      <c r="DC32" s="697"/>
      <c r="DD32" s="668">
        <v>882</v>
      </c>
      <c r="DE32" s="660"/>
      <c r="DF32" s="660"/>
      <c r="DG32" s="660"/>
      <c r="DH32" s="660"/>
      <c r="DI32" s="660"/>
      <c r="DJ32" s="660"/>
      <c r="DK32" s="661"/>
      <c r="DL32" s="668">
        <v>882</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3289362</v>
      </c>
      <c r="S33" s="660"/>
      <c r="T33" s="660"/>
      <c r="U33" s="660"/>
      <c r="V33" s="660"/>
      <c r="W33" s="660"/>
      <c r="X33" s="660"/>
      <c r="Y33" s="661"/>
      <c r="Z33" s="662">
        <v>4.7</v>
      </c>
      <c r="AA33" s="662"/>
      <c r="AB33" s="662"/>
      <c r="AC33" s="662"/>
      <c r="AD33" s="663" t="s">
        <v>234</v>
      </c>
      <c r="AE33" s="663"/>
      <c r="AF33" s="663"/>
      <c r="AG33" s="663"/>
      <c r="AH33" s="663"/>
      <c r="AI33" s="663"/>
      <c r="AJ33" s="663"/>
      <c r="AK33" s="663"/>
      <c r="AL33" s="664" t="s">
        <v>123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20942782</v>
      </c>
      <c r="CS33" s="695"/>
      <c r="CT33" s="695"/>
      <c r="CU33" s="695"/>
      <c r="CV33" s="695"/>
      <c r="CW33" s="695"/>
      <c r="CX33" s="695"/>
      <c r="CY33" s="696"/>
      <c r="CZ33" s="664">
        <v>31.7</v>
      </c>
      <c r="DA33" s="693"/>
      <c r="DB33" s="693"/>
      <c r="DC33" s="697"/>
      <c r="DD33" s="668">
        <v>15920405</v>
      </c>
      <c r="DE33" s="695"/>
      <c r="DF33" s="695"/>
      <c r="DG33" s="695"/>
      <c r="DH33" s="695"/>
      <c r="DI33" s="695"/>
      <c r="DJ33" s="695"/>
      <c r="DK33" s="696"/>
      <c r="DL33" s="668">
        <v>13302322</v>
      </c>
      <c r="DM33" s="695"/>
      <c r="DN33" s="695"/>
      <c r="DO33" s="695"/>
      <c r="DP33" s="695"/>
      <c r="DQ33" s="695"/>
      <c r="DR33" s="695"/>
      <c r="DS33" s="695"/>
      <c r="DT33" s="695"/>
      <c r="DU33" s="695"/>
      <c r="DV33" s="696"/>
      <c r="DW33" s="664">
        <v>38.299999999999997</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1160292</v>
      </c>
      <c r="S34" s="660"/>
      <c r="T34" s="660"/>
      <c r="U34" s="660"/>
      <c r="V34" s="660"/>
      <c r="W34" s="660"/>
      <c r="X34" s="660"/>
      <c r="Y34" s="661"/>
      <c r="Z34" s="662">
        <v>1.6</v>
      </c>
      <c r="AA34" s="662"/>
      <c r="AB34" s="662"/>
      <c r="AC34" s="662"/>
      <c r="AD34" s="663">
        <v>16441</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6771736</v>
      </c>
      <c r="CS34" s="660"/>
      <c r="CT34" s="660"/>
      <c r="CU34" s="660"/>
      <c r="CV34" s="660"/>
      <c r="CW34" s="660"/>
      <c r="CX34" s="660"/>
      <c r="CY34" s="661"/>
      <c r="CZ34" s="664">
        <v>10.3</v>
      </c>
      <c r="DA34" s="693"/>
      <c r="DB34" s="693"/>
      <c r="DC34" s="697"/>
      <c r="DD34" s="668">
        <v>4819832</v>
      </c>
      <c r="DE34" s="660"/>
      <c r="DF34" s="660"/>
      <c r="DG34" s="660"/>
      <c r="DH34" s="660"/>
      <c r="DI34" s="660"/>
      <c r="DJ34" s="660"/>
      <c r="DK34" s="661"/>
      <c r="DL34" s="668">
        <v>4114906</v>
      </c>
      <c r="DM34" s="660"/>
      <c r="DN34" s="660"/>
      <c r="DO34" s="660"/>
      <c r="DP34" s="660"/>
      <c r="DQ34" s="660"/>
      <c r="DR34" s="660"/>
      <c r="DS34" s="660"/>
      <c r="DT34" s="660"/>
      <c r="DU34" s="660"/>
      <c r="DV34" s="661"/>
      <c r="DW34" s="664">
        <v>11.8</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8239000</v>
      </c>
      <c r="S35" s="660"/>
      <c r="T35" s="660"/>
      <c r="U35" s="660"/>
      <c r="V35" s="660"/>
      <c r="W35" s="660"/>
      <c r="X35" s="660"/>
      <c r="Y35" s="661"/>
      <c r="Z35" s="662">
        <v>11.7</v>
      </c>
      <c r="AA35" s="662"/>
      <c r="AB35" s="662"/>
      <c r="AC35" s="662"/>
      <c r="AD35" s="663" t="s">
        <v>234</v>
      </c>
      <c r="AE35" s="663"/>
      <c r="AF35" s="663"/>
      <c r="AG35" s="663"/>
      <c r="AH35" s="663"/>
      <c r="AI35" s="663"/>
      <c r="AJ35" s="663"/>
      <c r="AK35" s="663"/>
      <c r="AL35" s="664" t="s">
        <v>123</v>
      </c>
      <c r="AM35" s="665"/>
      <c r="AN35" s="665"/>
      <c r="AO35" s="666"/>
      <c r="AP35" s="214"/>
      <c r="AQ35" s="732" t="s">
        <v>321</v>
      </c>
      <c r="AR35" s="733"/>
      <c r="AS35" s="733"/>
      <c r="AT35" s="733"/>
      <c r="AU35" s="733"/>
      <c r="AV35" s="733"/>
      <c r="AW35" s="733"/>
      <c r="AX35" s="733"/>
      <c r="AY35" s="734"/>
      <c r="AZ35" s="648">
        <v>7746421</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-397202</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471473</v>
      </c>
      <c r="CS35" s="695"/>
      <c r="CT35" s="695"/>
      <c r="CU35" s="695"/>
      <c r="CV35" s="695"/>
      <c r="CW35" s="695"/>
      <c r="CX35" s="695"/>
      <c r="CY35" s="696"/>
      <c r="CZ35" s="664">
        <v>0.7</v>
      </c>
      <c r="DA35" s="693"/>
      <c r="DB35" s="693"/>
      <c r="DC35" s="697"/>
      <c r="DD35" s="668">
        <v>379809</v>
      </c>
      <c r="DE35" s="695"/>
      <c r="DF35" s="695"/>
      <c r="DG35" s="695"/>
      <c r="DH35" s="695"/>
      <c r="DI35" s="695"/>
      <c r="DJ35" s="695"/>
      <c r="DK35" s="696"/>
      <c r="DL35" s="668">
        <v>379809</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234</v>
      </c>
      <c r="AA36" s="662"/>
      <c r="AB36" s="662"/>
      <c r="AC36" s="662"/>
      <c r="AD36" s="663" t="s">
        <v>133</v>
      </c>
      <c r="AE36" s="663"/>
      <c r="AF36" s="663"/>
      <c r="AG36" s="663"/>
      <c r="AH36" s="663"/>
      <c r="AI36" s="663"/>
      <c r="AJ36" s="663"/>
      <c r="AK36" s="663"/>
      <c r="AL36" s="664" t="s">
        <v>123</v>
      </c>
      <c r="AM36" s="665"/>
      <c r="AN36" s="665"/>
      <c r="AO36" s="666"/>
      <c r="AQ36" s="736" t="s">
        <v>325</v>
      </c>
      <c r="AR36" s="737"/>
      <c r="AS36" s="737"/>
      <c r="AT36" s="737"/>
      <c r="AU36" s="737"/>
      <c r="AV36" s="737"/>
      <c r="AW36" s="737"/>
      <c r="AX36" s="737"/>
      <c r="AY36" s="738"/>
      <c r="AZ36" s="659">
        <v>1638041</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-733697</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6707862</v>
      </c>
      <c r="CS36" s="660"/>
      <c r="CT36" s="660"/>
      <c r="CU36" s="660"/>
      <c r="CV36" s="660"/>
      <c r="CW36" s="660"/>
      <c r="CX36" s="660"/>
      <c r="CY36" s="661"/>
      <c r="CZ36" s="664">
        <v>10.199999999999999</v>
      </c>
      <c r="DA36" s="693"/>
      <c r="DB36" s="693"/>
      <c r="DC36" s="697"/>
      <c r="DD36" s="668">
        <v>5754706</v>
      </c>
      <c r="DE36" s="660"/>
      <c r="DF36" s="660"/>
      <c r="DG36" s="660"/>
      <c r="DH36" s="660"/>
      <c r="DI36" s="660"/>
      <c r="DJ36" s="660"/>
      <c r="DK36" s="661"/>
      <c r="DL36" s="668">
        <v>4275975</v>
      </c>
      <c r="DM36" s="660"/>
      <c r="DN36" s="660"/>
      <c r="DO36" s="660"/>
      <c r="DP36" s="660"/>
      <c r="DQ36" s="660"/>
      <c r="DR36" s="660"/>
      <c r="DS36" s="660"/>
      <c r="DT36" s="660"/>
      <c r="DU36" s="660"/>
      <c r="DV36" s="661"/>
      <c r="DW36" s="664">
        <v>12.3</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1758800</v>
      </c>
      <c r="S37" s="660"/>
      <c r="T37" s="660"/>
      <c r="U37" s="660"/>
      <c r="V37" s="660"/>
      <c r="W37" s="660"/>
      <c r="X37" s="660"/>
      <c r="Y37" s="661"/>
      <c r="Z37" s="662">
        <v>2.5</v>
      </c>
      <c r="AA37" s="662"/>
      <c r="AB37" s="662"/>
      <c r="AC37" s="662"/>
      <c r="AD37" s="663" t="s">
        <v>123</v>
      </c>
      <c r="AE37" s="663"/>
      <c r="AF37" s="663"/>
      <c r="AG37" s="663"/>
      <c r="AH37" s="663"/>
      <c r="AI37" s="663"/>
      <c r="AJ37" s="663"/>
      <c r="AK37" s="663"/>
      <c r="AL37" s="664" t="s">
        <v>123</v>
      </c>
      <c r="AM37" s="665"/>
      <c r="AN37" s="665"/>
      <c r="AO37" s="666"/>
      <c r="AQ37" s="736" t="s">
        <v>329</v>
      </c>
      <c r="AR37" s="737"/>
      <c r="AS37" s="737"/>
      <c r="AT37" s="737"/>
      <c r="AU37" s="737"/>
      <c r="AV37" s="737"/>
      <c r="AW37" s="737"/>
      <c r="AX37" s="737"/>
      <c r="AY37" s="738"/>
      <c r="AZ37" s="659">
        <v>179659</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20767</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2054351</v>
      </c>
      <c r="CS37" s="695"/>
      <c r="CT37" s="695"/>
      <c r="CU37" s="695"/>
      <c r="CV37" s="695"/>
      <c r="CW37" s="695"/>
      <c r="CX37" s="695"/>
      <c r="CY37" s="696"/>
      <c r="CZ37" s="664">
        <v>3.1</v>
      </c>
      <c r="DA37" s="693"/>
      <c r="DB37" s="693"/>
      <c r="DC37" s="697"/>
      <c r="DD37" s="668">
        <v>2053779</v>
      </c>
      <c r="DE37" s="695"/>
      <c r="DF37" s="695"/>
      <c r="DG37" s="695"/>
      <c r="DH37" s="695"/>
      <c r="DI37" s="695"/>
      <c r="DJ37" s="695"/>
      <c r="DK37" s="696"/>
      <c r="DL37" s="668">
        <v>1990447</v>
      </c>
      <c r="DM37" s="695"/>
      <c r="DN37" s="695"/>
      <c r="DO37" s="695"/>
      <c r="DP37" s="695"/>
      <c r="DQ37" s="695"/>
      <c r="DR37" s="695"/>
      <c r="DS37" s="695"/>
      <c r="DT37" s="695"/>
      <c r="DU37" s="695"/>
      <c r="DV37" s="696"/>
      <c r="DW37" s="664">
        <v>5.7</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70621432</v>
      </c>
      <c r="S38" s="740"/>
      <c r="T38" s="740"/>
      <c r="U38" s="740"/>
      <c r="V38" s="740"/>
      <c r="W38" s="740"/>
      <c r="X38" s="740"/>
      <c r="Y38" s="741"/>
      <c r="Z38" s="742">
        <v>100</v>
      </c>
      <c r="AA38" s="742"/>
      <c r="AB38" s="742"/>
      <c r="AC38" s="742"/>
      <c r="AD38" s="743">
        <v>33000798</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124162</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34812</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5984304</v>
      </c>
      <c r="CS38" s="660"/>
      <c r="CT38" s="660"/>
      <c r="CU38" s="660"/>
      <c r="CV38" s="660"/>
      <c r="CW38" s="660"/>
      <c r="CX38" s="660"/>
      <c r="CY38" s="661"/>
      <c r="CZ38" s="664">
        <v>9.1</v>
      </c>
      <c r="DA38" s="693"/>
      <c r="DB38" s="693"/>
      <c r="DC38" s="697"/>
      <c r="DD38" s="668">
        <v>4880658</v>
      </c>
      <c r="DE38" s="660"/>
      <c r="DF38" s="660"/>
      <c r="DG38" s="660"/>
      <c r="DH38" s="660"/>
      <c r="DI38" s="660"/>
      <c r="DJ38" s="660"/>
      <c r="DK38" s="661"/>
      <c r="DL38" s="668">
        <v>4531632</v>
      </c>
      <c r="DM38" s="660"/>
      <c r="DN38" s="660"/>
      <c r="DO38" s="660"/>
      <c r="DP38" s="660"/>
      <c r="DQ38" s="660"/>
      <c r="DR38" s="660"/>
      <c r="DS38" s="660"/>
      <c r="DT38" s="660"/>
      <c r="DU38" s="660"/>
      <c r="DV38" s="661"/>
      <c r="DW38" s="664">
        <v>13</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v>26358</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94</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461181</v>
      </c>
      <c r="CS39" s="695"/>
      <c r="CT39" s="695"/>
      <c r="CU39" s="695"/>
      <c r="CV39" s="695"/>
      <c r="CW39" s="695"/>
      <c r="CX39" s="695"/>
      <c r="CY39" s="696"/>
      <c r="CZ39" s="664">
        <v>0.7</v>
      </c>
      <c r="DA39" s="693"/>
      <c r="DB39" s="693"/>
      <c r="DC39" s="697"/>
      <c r="DD39" s="668">
        <v>66931</v>
      </c>
      <c r="DE39" s="695"/>
      <c r="DF39" s="695"/>
      <c r="DG39" s="695"/>
      <c r="DH39" s="695"/>
      <c r="DI39" s="695"/>
      <c r="DJ39" s="695"/>
      <c r="DK39" s="696"/>
      <c r="DL39" s="668" t="s">
        <v>234</v>
      </c>
      <c r="DM39" s="695"/>
      <c r="DN39" s="695"/>
      <c r="DO39" s="695"/>
      <c r="DP39" s="695"/>
      <c r="DQ39" s="695"/>
      <c r="DR39" s="695"/>
      <c r="DS39" s="695"/>
      <c r="DT39" s="695"/>
      <c r="DU39" s="695"/>
      <c r="DV39" s="696"/>
      <c r="DW39" s="664" t="s">
        <v>234</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1371488</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151</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546226</v>
      </c>
      <c r="CS40" s="660"/>
      <c r="CT40" s="660"/>
      <c r="CU40" s="660"/>
      <c r="CV40" s="660"/>
      <c r="CW40" s="660"/>
      <c r="CX40" s="660"/>
      <c r="CY40" s="661"/>
      <c r="CZ40" s="664">
        <v>0.8</v>
      </c>
      <c r="DA40" s="693"/>
      <c r="DB40" s="693"/>
      <c r="DC40" s="697"/>
      <c r="DD40" s="668">
        <v>18469</v>
      </c>
      <c r="DE40" s="660"/>
      <c r="DF40" s="660"/>
      <c r="DG40" s="660"/>
      <c r="DH40" s="660"/>
      <c r="DI40" s="660"/>
      <c r="DJ40" s="660"/>
      <c r="DK40" s="661"/>
      <c r="DL40" s="668" t="s">
        <v>123</v>
      </c>
      <c r="DM40" s="660"/>
      <c r="DN40" s="660"/>
      <c r="DO40" s="660"/>
      <c r="DP40" s="660"/>
      <c r="DQ40" s="660"/>
      <c r="DR40" s="660"/>
      <c r="DS40" s="660"/>
      <c r="DT40" s="660"/>
      <c r="DU40" s="660"/>
      <c r="DV40" s="661"/>
      <c r="DW40" s="664" t="s">
        <v>133</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4406713</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346</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133</v>
      </c>
      <c r="CS41" s="695"/>
      <c r="CT41" s="695"/>
      <c r="CU41" s="695"/>
      <c r="CV41" s="695"/>
      <c r="CW41" s="695"/>
      <c r="CX41" s="695"/>
      <c r="CY41" s="696"/>
      <c r="CZ41" s="664" t="s">
        <v>133</v>
      </c>
      <c r="DA41" s="693"/>
      <c r="DB41" s="693"/>
      <c r="DC41" s="697"/>
      <c r="DD41" s="668" t="s">
        <v>123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14966520</v>
      </c>
      <c r="CS42" s="660"/>
      <c r="CT42" s="660"/>
      <c r="CU42" s="660"/>
      <c r="CV42" s="660"/>
      <c r="CW42" s="660"/>
      <c r="CX42" s="660"/>
      <c r="CY42" s="661"/>
      <c r="CZ42" s="664">
        <v>22.7</v>
      </c>
      <c r="DA42" s="665"/>
      <c r="DB42" s="665"/>
      <c r="DC42" s="760"/>
      <c r="DD42" s="668">
        <v>1682830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421676</v>
      </c>
      <c r="CS43" s="695"/>
      <c r="CT43" s="695"/>
      <c r="CU43" s="695"/>
      <c r="CV43" s="695"/>
      <c r="CW43" s="695"/>
      <c r="CX43" s="695"/>
      <c r="CY43" s="696"/>
      <c r="CZ43" s="664">
        <v>0.6</v>
      </c>
      <c r="DA43" s="693"/>
      <c r="DB43" s="693"/>
      <c r="DC43" s="697"/>
      <c r="DD43" s="668">
        <v>410725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301</v>
      </c>
      <c r="CE44" s="772"/>
      <c r="CF44" s="656" t="s">
        <v>351</v>
      </c>
      <c r="CG44" s="657"/>
      <c r="CH44" s="657"/>
      <c r="CI44" s="657"/>
      <c r="CJ44" s="657"/>
      <c r="CK44" s="657"/>
      <c r="CL44" s="657"/>
      <c r="CM44" s="657"/>
      <c r="CN44" s="657"/>
      <c r="CO44" s="657"/>
      <c r="CP44" s="657"/>
      <c r="CQ44" s="658"/>
      <c r="CR44" s="659">
        <v>14528011</v>
      </c>
      <c r="CS44" s="660"/>
      <c r="CT44" s="660"/>
      <c r="CU44" s="660"/>
      <c r="CV44" s="660"/>
      <c r="CW44" s="660"/>
      <c r="CX44" s="660"/>
      <c r="CY44" s="661"/>
      <c r="CZ44" s="664">
        <v>22</v>
      </c>
      <c r="DA44" s="665"/>
      <c r="DB44" s="665"/>
      <c r="DC44" s="760"/>
      <c r="DD44" s="668">
        <v>1632060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10078841</v>
      </c>
      <c r="CS45" s="695"/>
      <c r="CT45" s="695"/>
      <c r="CU45" s="695"/>
      <c r="CV45" s="695"/>
      <c r="CW45" s="695"/>
      <c r="CX45" s="695"/>
      <c r="CY45" s="696"/>
      <c r="CZ45" s="664">
        <v>15.3</v>
      </c>
      <c r="DA45" s="693"/>
      <c r="DB45" s="693"/>
      <c r="DC45" s="697"/>
      <c r="DD45" s="668">
        <v>239522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3690132</v>
      </c>
      <c r="CS46" s="660"/>
      <c r="CT46" s="660"/>
      <c r="CU46" s="660"/>
      <c r="CV46" s="660"/>
      <c r="CW46" s="660"/>
      <c r="CX46" s="660"/>
      <c r="CY46" s="661"/>
      <c r="CZ46" s="664">
        <v>5.6</v>
      </c>
      <c r="DA46" s="665"/>
      <c r="DB46" s="665"/>
      <c r="DC46" s="760"/>
      <c r="DD46" s="668">
        <v>1264700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v>438509</v>
      </c>
      <c r="CS47" s="695"/>
      <c r="CT47" s="695"/>
      <c r="CU47" s="695"/>
      <c r="CV47" s="695"/>
      <c r="CW47" s="695"/>
      <c r="CX47" s="695"/>
      <c r="CY47" s="696"/>
      <c r="CZ47" s="664">
        <v>0.7</v>
      </c>
      <c r="DA47" s="693"/>
      <c r="DB47" s="693"/>
      <c r="DC47" s="697"/>
      <c r="DD47" s="668">
        <v>50770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123</v>
      </c>
      <c r="CS48" s="660"/>
      <c r="CT48" s="660"/>
      <c r="CU48" s="660"/>
      <c r="CV48" s="660"/>
      <c r="CW48" s="660"/>
      <c r="CX48" s="660"/>
      <c r="CY48" s="661"/>
      <c r="CZ48" s="664" t="s">
        <v>123</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66051695</v>
      </c>
      <c r="CS49" s="729"/>
      <c r="CT49" s="729"/>
      <c r="CU49" s="729"/>
      <c r="CV49" s="729"/>
      <c r="CW49" s="729"/>
      <c r="CX49" s="729"/>
      <c r="CY49" s="761"/>
      <c r="CZ49" s="744">
        <v>100</v>
      </c>
      <c r="DA49" s="762"/>
      <c r="DB49" s="762"/>
      <c r="DC49" s="763"/>
      <c r="DD49" s="764">
        <v>36406459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KV14zTxXH1+dLX3XJuQJ/UBxoR5NPCzINSZ86cLqq7y17VG7mLbY+QMTRbZ67obtS1K+9vlhsAjTr4bRP7wgyQ==" saltValue="XRzlNk7TPbnqzGmQ7QuCm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70572</v>
      </c>
      <c r="R7" s="795"/>
      <c r="S7" s="795"/>
      <c r="T7" s="795"/>
      <c r="U7" s="795"/>
      <c r="V7" s="795">
        <v>65926</v>
      </c>
      <c r="W7" s="795"/>
      <c r="X7" s="795"/>
      <c r="Y7" s="795"/>
      <c r="Z7" s="795"/>
      <c r="AA7" s="795">
        <v>4646</v>
      </c>
      <c r="AB7" s="795"/>
      <c r="AC7" s="795"/>
      <c r="AD7" s="795"/>
      <c r="AE7" s="796"/>
      <c r="AF7" s="797">
        <v>1772</v>
      </c>
      <c r="AG7" s="798"/>
      <c r="AH7" s="798"/>
      <c r="AI7" s="798"/>
      <c r="AJ7" s="799"/>
      <c r="AK7" s="834"/>
      <c r="AL7" s="835"/>
      <c r="AM7" s="835"/>
      <c r="AN7" s="835"/>
      <c r="AO7" s="835"/>
      <c r="AP7" s="835">
        <v>64746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592</v>
      </c>
      <c r="BT7" s="839"/>
      <c r="BU7" s="839"/>
      <c r="BV7" s="839"/>
      <c r="BW7" s="839"/>
      <c r="BX7" s="839"/>
      <c r="BY7" s="839"/>
      <c r="BZ7" s="839"/>
      <c r="CA7" s="839"/>
      <c r="CB7" s="839"/>
      <c r="CC7" s="839"/>
      <c r="CD7" s="839"/>
      <c r="CE7" s="839"/>
      <c r="CF7" s="839"/>
      <c r="CG7" s="840"/>
      <c r="CH7" s="831">
        <v>1</v>
      </c>
      <c r="CI7" s="832"/>
      <c r="CJ7" s="832"/>
      <c r="CK7" s="832"/>
      <c r="CL7" s="833"/>
      <c r="CM7" s="831">
        <v>19</v>
      </c>
      <c r="CN7" s="832"/>
      <c r="CO7" s="832"/>
      <c r="CP7" s="832"/>
      <c r="CQ7" s="833"/>
      <c r="CR7" s="831">
        <v>5</v>
      </c>
      <c r="CS7" s="832"/>
      <c r="CT7" s="832"/>
      <c r="CU7" s="832"/>
      <c r="CV7" s="833"/>
      <c r="CW7" s="831">
        <v>294</v>
      </c>
      <c r="CX7" s="832"/>
      <c r="CY7" s="832"/>
      <c r="CZ7" s="832"/>
      <c r="DA7" s="833"/>
      <c r="DB7" s="831" t="s">
        <v>584</v>
      </c>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380</v>
      </c>
      <c r="C8" s="816"/>
      <c r="D8" s="816"/>
      <c r="E8" s="816"/>
      <c r="F8" s="816"/>
      <c r="G8" s="816"/>
      <c r="H8" s="816"/>
      <c r="I8" s="816"/>
      <c r="J8" s="816"/>
      <c r="K8" s="816"/>
      <c r="L8" s="816"/>
      <c r="M8" s="816"/>
      <c r="N8" s="816"/>
      <c r="O8" s="816"/>
      <c r="P8" s="817"/>
      <c r="Q8" s="818">
        <v>1</v>
      </c>
      <c r="R8" s="819"/>
      <c r="S8" s="819"/>
      <c r="T8" s="819"/>
      <c r="U8" s="819"/>
      <c r="V8" s="819">
        <v>47</v>
      </c>
      <c r="W8" s="819"/>
      <c r="X8" s="819"/>
      <c r="Y8" s="819"/>
      <c r="Z8" s="819"/>
      <c r="AA8" s="819">
        <v>-46</v>
      </c>
      <c r="AB8" s="819"/>
      <c r="AC8" s="819"/>
      <c r="AD8" s="819"/>
      <c r="AE8" s="820"/>
      <c r="AF8" s="821">
        <v>-46</v>
      </c>
      <c r="AG8" s="822"/>
      <c r="AH8" s="822"/>
      <c r="AI8" s="822"/>
      <c r="AJ8" s="823"/>
      <c r="AK8" s="824">
        <v>46</v>
      </c>
      <c r="AL8" s="825"/>
      <c r="AM8" s="825"/>
      <c r="AN8" s="825"/>
      <c r="AO8" s="825"/>
      <c r="AP8" s="825">
        <v>137</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593</v>
      </c>
      <c r="BT8" s="829"/>
      <c r="BU8" s="829"/>
      <c r="BV8" s="829"/>
      <c r="BW8" s="829"/>
      <c r="BX8" s="829"/>
      <c r="BY8" s="829"/>
      <c r="BZ8" s="829"/>
      <c r="CA8" s="829"/>
      <c r="CB8" s="829"/>
      <c r="CC8" s="829"/>
      <c r="CD8" s="829"/>
      <c r="CE8" s="829"/>
      <c r="CF8" s="829"/>
      <c r="CG8" s="830"/>
      <c r="CH8" s="841">
        <v>0</v>
      </c>
      <c r="CI8" s="842"/>
      <c r="CJ8" s="842"/>
      <c r="CK8" s="842"/>
      <c r="CL8" s="843"/>
      <c r="CM8" s="841">
        <v>5</v>
      </c>
      <c r="CN8" s="842"/>
      <c r="CO8" s="842"/>
      <c r="CP8" s="842"/>
      <c r="CQ8" s="843"/>
      <c r="CR8" s="841">
        <v>2</v>
      </c>
      <c r="CS8" s="842"/>
      <c r="CT8" s="842"/>
      <c r="CU8" s="842"/>
      <c r="CV8" s="843"/>
      <c r="CW8" s="841" t="s">
        <v>584</v>
      </c>
      <c r="CX8" s="842"/>
      <c r="CY8" s="842"/>
      <c r="CZ8" s="842"/>
      <c r="DA8" s="843"/>
      <c r="DB8" s="841" t="s">
        <v>584</v>
      </c>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381</v>
      </c>
      <c r="C9" s="816"/>
      <c r="D9" s="816"/>
      <c r="E9" s="816"/>
      <c r="F9" s="816"/>
      <c r="G9" s="816"/>
      <c r="H9" s="816"/>
      <c r="I9" s="816"/>
      <c r="J9" s="816"/>
      <c r="K9" s="816"/>
      <c r="L9" s="816"/>
      <c r="M9" s="816"/>
      <c r="N9" s="816"/>
      <c r="O9" s="816"/>
      <c r="P9" s="817"/>
      <c r="Q9" s="818">
        <v>49</v>
      </c>
      <c r="R9" s="819"/>
      <c r="S9" s="819"/>
      <c r="T9" s="819"/>
      <c r="U9" s="819"/>
      <c r="V9" s="819">
        <v>79</v>
      </c>
      <c r="W9" s="819"/>
      <c r="X9" s="819"/>
      <c r="Y9" s="819"/>
      <c r="Z9" s="819"/>
      <c r="AA9" s="819">
        <v>-30</v>
      </c>
      <c r="AB9" s="819"/>
      <c r="AC9" s="819"/>
      <c r="AD9" s="819"/>
      <c r="AE9" s="820"/>
      <c r="AF9" s="821">
        <v>-30</v>
      </c>
      <c r="AG9" s="822"/>
      <c r="AH9" s="822"/>
      <c r="AI9" s="822"/>
      <c r="AJ9" s="823"/>
      <c r="AK9" s="824">
        <v>30</v>
      </c>
      <c r="AL9" s="825"/>
      <c r="AM9" s="825"/>
      <c r="AN9" s="825"/>
      <c r="AO9" s="825"/>
      <c r="AP9" s="825">
        <v>11</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594</v>
      </c>
      <c r="BT9" s="829"/>
      <c r="BU9" s="829"/>
      <c r="BV9" s="829"/>
      <c r="BW9" s="829"/>
      <c r="BX9" s="829"/>
      <c r="BY9" s="829"/>
      <c r="BZ9" s="829"/>
      <c r="CA9" s="829"/>
      <c r="CB9" s="829"/>
      <c r="CC9" s="829"/>
      <c r="CD9" s="829"/>
      <c r="CE9" s="829"/>
      <c r="CF9" s="829"/>
      <c r="CG9" s="830"/>
      <c r="CH9" s="841">
        <v>-11</v>
      </c>
      <c r="CI9" s="842"/>
      <c r="CJ9" s="842"/>
      <c r="CK9" s="842"/>
      <c r="CL9" s="843"/>
      <c r="CM9" s="841">
        <v>21</v>
      </c>
      <c r="CN9" s="842"/>
      <c r="CO9" s="842"/>
      <c r="CP9" s="842"/>
      <c r="CQ9" s="843"/>
      <c r="CR9" s="841">
        <v>3</v>
      </c>
      <c r="CS9" s="842"/>
      <c r="CT9" s="842"/>
      <c r="CU9" s="842"/>
      <c r="CV9" s="843"/>
      <c r="CW9" s="841" t="s">
        <v>584</v>
      </c>
      <c r="CX9" s="842"/>
      <c r="CY9" s="842"/>
      <c r="CZ9" s="842"/>
      <c r="DA9" s="843"/>
      <c r="DB9" s="841" t="s">
        <v>584</v>
      </c>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595</v>
      </c>
      <c r="BT10" s="829"/>
      <c r="BU10" s="829"/>
      <c r="BV10" s="829"/>
      <c r="BW10" s="829"/>
      <c r="BX10" s="829"/>
      <c r="BY10" s="829"/>
      <c r="BZ10" s="829"/>
      <c r="CA10" s="829"/>
      <c r="CB10" s="829"/>
      <c r="CC10" s="829"/>
      <c r="CD10" s="829"/>
      <c r="CE10" s="829"/>
      <c r="CF10" s="829"/>
      <c r="CG10" s="830"/>
      <c r="CH10" s="841">
        <v>0</v>
      </c>
      <c r="CI10" s="842"/>
      <c r="CJ10" s="842"/>
      <c r="CK10" s="842"/>
      <c r="CL10" s="843"/>
      <c r="CM10" s="841">
        <v>16</v>
      </c>
      <c r="CN10" s="842"/>
      <c r="CO10" s="842"/>
      <c r="CP10" s="842"/>
      <c r="CQ10" s="843"/>
      <c r="CR10" s="841">
        <v>60</v>
      </c>
      <c r="CS10" s="842"/>
      <c r="CT10" s="842"/>
      <c r="CU10" s="842"/>
      <c r="CV10" s="843"/>
      <c r="CW10" s="841" t="s">
        <v>584</v>
      </c>
      <c r="CX10" s="842"/>
      <c r="CY10" s="842"/>
      <c r="CZ10" s="842"/>
      <c r="DA10" s="843"/>
      <c r="DB10" s="841" t="s">
        <v>584</v>
      </c>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596</v>
      </c>
      <c r="BT11" s="829"/>
      <c r="BU11" s="829"/>
      <c r="BV11" s="829"/>
      <c r="BW11" s="829"/>
      <c r="BX11" s="829"/>
      <c r="BY11" s="829"/>
      <c r="BZ11" s="829"/>
      <c r="CA11" s="829"/>
      <c r="CB11" s="829"/>
      <c r="CC11" s="829"/>
      <c r="CD11" s="829"/>
      <c r="CE11" s="829"/>
      <c r="CF11" s="829"/>
      <c r="CG11" s="830"/>
      <c r="CH11" s="841">
        <v>-7</v>
      </c>
      <c r="CI11" s="842"/>
      <c r="CJ11" s="842"/>
      <c r="CK11" s="842"/>
      <c r="CL11" s="843"/>
      <c r="CM11" s="841">
        <v>189</v>
      </c>
      <c r="CN11" s="842"/>
      <c r="CO11" s="842"/>
      <c r="CP11" s="842"/>
      <c r="CQ11" s="843"/>
      <c r="CR11" s="841">
        <v>215</v>
      </c>
      <c r="CS11" s="842"/>
      <c r="CT11" s="842"/>
      <c r="CU11" s="842"/>
      <c r="CV11" s="843"/>
      <c r="CW11" s="841" t="s">
        <v>584</v>
      </c>
      <c r="CX11" s="842"/>
      <c r="CY11" s="842"/>
      <c r="CZ11" s="842"/>
      <c r="DA11" s="843"/>
      <c r="DB11" s="841" t="s">
        <v>584</v>
      </c>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597</v>
      </c>
      <c r="BT12" s="829"/>
      <c r="BU12" s="829"/>
      <c r="BV12" s="829"/>
      <c r="BW12" s="829"/>
      <c r="BX12" s="829"/>
      <c r="BY12" s="829"/>
      <c r="BZ12" s="829"/>
      <c r="CA12" s="829"/>
      <c r="CB12" s="829"/>
      <c r="CC12" s="829"/>
      <c r="CD12" s="829"/>
      <c r="CE12" s="829"/>
      <c r="CF12" s="829"/>
      <c r="CG12" s="830"/>
      <c r="CH12" s="841">
        <v>-13</v>
      </c>
      <c r="CI12" s="842"/>
      <c r="CJ12" s="842"/>
      <c r="CK12" s="842"/>
      <c r="CL12" s="843"/>
      <c r="CM12" s="841">
        <v>73</v>
      </c>
      <c r="CN12" s="842"/>
      <c r="CO12" s="842"/>
      <c r="CP12" s="842"/>
      <c r="CQ12" s="843"/>
      <c r="CR12" s="841">
        <v>17</v>
      </c>
      <c r="CS12" s="842"/>
      <c r="CT12" s="842"/>
      <c r="CU12" s="842"/>
      <c r="CV12" s="843"/>
      <c r="CW12" s="841" t="s">
        <v>584</v>
      </c>
      <c r="CX12" s="842"/>
      <c r="CY12" s="842"/>
      <c r="CZ12" s="842"/>
      <c r="DA12" s="843"/>
      <c r="DB12" s="841" t="s">
        <v>584</v>
      </c>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598</v>
      </c>
      <c r="BT13" s="829"/>
      <c r="BU13" s="829"/>
      <c r="BV13" s="829"/>
      <c r="BW13" s="829"/>
      <c r="BX13" s="829"/>
      <c r="BY13" s="829"/>
      <c r="BZ13" s="829"/>
      <c r="CA13" s="829"/>
      <c r="CB13" s="829"/>
      <c r="CC13" s="829"/>
      <c r="CD13" s="829"/>
      <c r="CE13" s="829"/>
      <c r="CF13" s="829"/>
      <c r="CG13" s="830"/>
      <c r="CH13" s="841">
        <v>0</v>
      </c>
      <c r="CI13" s="842"/>
      <c r="CJ13" s="842"/>
      <c r="CK13" s="842"/>
      <c r="CL13" s="843"/>
      <c r="CM13" s="841">
        <v>27</v>
      </c>
      <c r="CN13" s="842"/>
      <c r="CO13" s="842"/>
      <c r="CP13" s="842"/>
      <c r="CQ13" s="843"/>
      <c r="CR13" s="841">
        <v>50</v>
      </c>
      <c r="CS13" s="842"/>
      <c r="CT13" s="842"/>
      <c r="CU13" s="842"/>
      <c r="CV13" s="843"/>
      <c r="CW13" s="841" t="s">
        <v>584</v>
      </c>
      <c r="CX13" s="842"/>
      <c r="CY13" s="842"/>
      <c r="CZ13" s="842"/>
      <c r="DA13" s="843"/>
      <c r="DB13" s="841" t="s">
        <v>584</v>
      </c>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t="s">
        <v>599</v>
      </c>
      <c r="BT14" s="829"/>
      <c r="BU14" s="829"/>
      <c r="BV14" s="829"/>
      <c r="BW14" s="829"/>
      <c r="BX14" s="829"/>
      <c r="BY14" s="829"/>
      <c r="BZ14" s="829"/>
      <c r="CA14" s="829"/>
      <c r="CB14" s="829"/>
      <c r="CC14" s="829"/>
      <c r="CD14" s="829"/>
      <c r="CE14" s="829"/>
      <c r="CF14" s="829"/>
      <c r="CG14" s="830"/>
      <c r="CH14" s="841">
        <v>2</v>
      </c>
      <c r="CI14" s="842"/>
      <c r="CJ14" s="842"/>
      <c r="CK14" s="842"/>
      <c r="CL14" s="843"/>
      <c r="CM14" s="841">
        <v>42</v>
      </c>
      <c r="CN14" s="842"/>
      <c r="CO14" s="842"/>
      <c r="CP14" s="842"/>
      <c r="CQ14" s="843"/>
      <c r="CR14" s="841">
        <v>50</v>
      </c>
      <c r="CS14" s="842"/>
      <c r="CT14" s="842"/>
      <c r="CU14" s="842"/>
      <c r="CV14" s="843"/>
      <c r="CW14" s="841" t="s">
        <v>584</v>
      </c>
      <c r="CX14" s="842"/>
      <c r="CY14" s="842"/>
      <c r="CZ14" s="842"/>
      <c r="DA14" s="843"/>
      <c r="DB14" s="841" t="s">
        <v>584</v>
      </c>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70621</v>
      </c>
      <c r="R23" s="854"/>
      <c r="S23" s="854"/>
      <c r="T23" s="854"/>
      <c r="U23" s="854"/>
      <c r="V23" s="854">
        <v>66052</v>
      </c>
      <c r="W23" s="854"/>
      <c r="X23" s="854"/>
      <c r="Y23" s="854"/>
      <c r="Z23" s="854"/>
      <c r="AA23" s="854">
        <v>4570</v>
      </c>
      <c r="AB23" s="854"/>
      <c r="AC23" s="854"/>
      <c r="AD23" s="854"/>
      <c r="AE23" s="855"/>
      <c r="AF23" s="856">
        <v>1696</v>
      </c>
      <c r="AG23" s="854"/>
      <c r="AH23" s="854"/>
      <c r="AI23" s="854"/>
      <c r="AJ23" s="857"/>
      <c r="AK23" s="858"/>
      <c r="AL23" s="859"/>
      <c r="AM23" s="859"/>
      <c r="AN23" s="859"/>
      <c r="AO23" s="859"/>
      <c r="AP23" s="854">
        <v>64894</v>
      </c>
      <c r="AQ23" s="854"/>
      <c r="AR23" s="854"/>
      <c r="AS23" s="854"/>
      <c r="AT23" s="854"/>
      <c r="AU23" s="860"/>
      <c r="AV23" s="860"/>
      <c r="AW23" s="860"/>
      <c r="AX23" s="860"/>
      <c r="AY23" s="861"/>
      <c r="AZ23" s="869" t="s">
        <v>385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396</v>
      </c>
      <c r="C28" s="792"/>
      <c r="D28" s="792"/>
      <c r="E28" s="792"/>
      <c r="F28" s="792"/>
      <c r="G28" s="792"/>
      <c r="H28" s="792"/>
      <c r="I28" s="792"/>
      <c r="J28" s="792"/>
      <c r="K28" s="792"/>
      <c r="L28" s="792"/>
      <c r="M28" s="792"/>
      <c r="N28" s="792"/>
      <c r="O28" s="792"/>
      <c r="P28" s="793"/>
      <c r="Q28" s="882">
        <v>20269</v>
      </c>
      <c r="R28" s="883"/>
      <c r="S28" s="883"/>
      <c r="T28" s="883"/>
      <c r="U28" s="883"/>
      <c r="V28" s="883">
        <v>20666</v>
      </c>
      <c r="W28" s="883"/>
      <c r="X28" s="883"/>
      <c r="Y28" s="883"/>
      <c r="Z28" s="883"/>
      <c r="AA28" s="883">
        <v>-397</v>
      </c>
      <c r="AB28" s="883"/>
      <c r="AC28" s="883"/>
      <c r="AD28" s="883"/>
      <c r="AE28" s="884"/>
      <c r="AF28" s="885">
        <v>-397</v>
      </c>
      <c r="AG28" s="883"/>
      <c r="AH28" s="883"/>
      <c r="AI28" s="883"/>
      <c r="AJ28" s="886"/>
      <c r="AK28" s="887">
        <v>1371</v>
      </c>
      <c r="AL28" s="878"/>
      <c r="AM28" s="878"/>
      <c r="AN28" s="878"/>
      <c r="AO28" s="878"/>
      <c r="AP28" s="878" t="s">
        <v>584</v>
      </c>
      <c r="AQ28" s="878"/>
      <c r="AR28" s="878"/>
      <c r="AS28" s="878"/>
      <c r="AT28" s="878"/>
      <c r="AU28" s="878" t="s">
        <v>584</v>
      </c>
      <c r="AV28" s="878"/>
      <c r="AW28" s="878"/>
      <c r="AX28" s="878"/>
      <c r="AY28" s="878"/>
      <c r="AZ28" s="879" t="s">
        <v>584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397</v>
      </c>
      <c r="C29" s="816"/>
      <c r="D29" s="816"/>
      <c r="E29" s="816"/>
      <c r="F29" s="816"/>
      <c r="G29" s="816"/>
      <c r="H29" s="816"/>
      <c r="I29" s="816"/>
      <c r="J29" s="816"/>
      <c r="K29" s="816"/>
      <c r="L29" s="816"/>
      <c r="M29" s="816"/>
      <c r="N29" s="816"/>
      <c r="O29" s="816"/>
      <c r="P29" s="817"/>
      <c r="Q29" s="818">
        <v>1674</v>
      </c>
      <c r="R29" s="819"/>
      <c r="S29" s="819"/>
      <c r="T29" s="819"/>
      <c r="U29" s="819"/>
      <c r="V29" s="819">
        <v>1642</v>
      </c>
      <c r="W29" s="819"/>
      <c r="X29" s="819"/>
      <c r="Y29" s="819"/>
      <c r="Z29" s="819"/>
      <c r="AA29" s="819">
        <v>33</v>
      </c>
      <c r="AB29" s="819"/>
      <c r="AC29" s="819"/>
      <c r="AD29" s="819"/>
      <c r="AE29" s="820"/>
      <c r="AF29" s="821">
        <v>33</v>
      </c>
      <c r="AG29" s="822"/>
      <c r="AH29" s="822"/>
      <c r="AI29" s="822"/>
      <c r="AJ29" s="823"/>
      <c r="AK29" s="890">
        <v>573</v>
      </c>
      <c r="AL29" s="891"/>
      <c r="AM29" s="891"/>
      <c r="AN29" s="891"/>
      <c r="AO29" s="891"/>
      <c r="AP29" s="891" t="s">
        <v>584</v>
      </c>
      <c r="AQ29" s="891"/>
      <c r="AR29" s="891"/>
      <c r="AS29" s="891"/>
      <c r="AT29" s="891"/>
      <c r="AU29" s="891" t="s">
        <v>584</v>
      </c>
      <c r="AV29" s="891"/>
      <c r="AW29" s="891"/>
      <c r="AX29" s="891"/>
      <c r="AY29" s="891"/>
      <c r="AZ29" s="892" t="s">
        <v>584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398</v>
      </c>
      <c r="C30" s="816"/>
      <c r="D30" s="816"/>
      <c r="E30" s="816"/>
      <c r="F30" s="816"/>
      <c r="G30" s="816"/>
      <c r="H30" s="816"/>
      <c r="I30" s="816"/>
      <c r="J30" s="816"/>
      <c r="K30" s="816"/>
      <c r="L30" s="816"/>
      <c r="M30" s="816"/>
      <c r="N30" s="816"/>
      <c r="O30" s="816"/>
      <c r="P30" s="817"/>
      <c r="Q30" s="818">
        <v>14787</v>
      </c>
      <c r="R30" s="819"/>
      <c r="S30" s="819"/>
      <c r="T30" s="819"/>
      <c r="U30" s="819"/>
      <c r="V30" s="819">
        <v>14152</v>
      </c>
      <c r="W30" s="819"/>
      <c r="X30" s="819"/>
      <c r="Y30" s="819"/>
      <c r="Z30" s="819"/>
      <c r="AA30" s="819">
        <v>634</v>
      </c>
      <c r="AB30" s="819"/>
      <c r="AC30" s="819"/>
      <c r="AD30" s="819"/>
      <c r="AE30" s="820"/>
      <c r="AF30" s="821">
        <v>634</v>
      </c>
      <c r="AG30" s="822"/>
      <c r="AH30" s="822"/>
      <c r="AI30" s="822"/>
      <c r="AJ30" s="823"/>
      <c r="AK30" s="890">
        <v>2086</v>
      </c>
      <c r="AL30" s="891"/>
      <c r="AM30" s="891"/>
      <c r="AN30" s="891"/>
      <c r="AO30" s="891"/>
      <c r="AP30" s="891" t="s">
        <v>584</v>
      </c>
      <c r="AQ30" s="891"/>
      <c r="AR30" s="891"/>
      <c r="AS30" s="891"/>
      <c r="AT30" s="891"/>
      <c r="AU30" s="891" t="s">
        <v>584</v>
      </c>
      <c r="AV30" s="891"/>
      <c r="AW30" s="891"/>
      <c r="AX30" s="891"/>
      <c r="AY30" s="891"/>
      <c r="AZ30" s="892" t="s">
        <v>584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399</v>
      </c>
      <c r="C31" s="816"/>
      <c r="D31" s="816"/>
      <c r="E31" s="816"/>
      <c r="F31" s="816"/>
      <c r="G31" s="816"/>
      <c r="H31" s="816"/>
      <c r="I31" s="816"/>
      <c r="J31" s="816"/>
      <c r="K31" s="816"/>
      <c r="L31" s="816"/>
      <c r="M31" s="816"/>
      <c r="N31" s="816"/>
      <c r="O31" s="816"/>
      <c r="P31" s="817"/>
      <c r="Q31" s="818">
        <v>509</v>
      </c>
      <c r="R31" s="819"/>
      <c r="S31" s="819"/>
      <c r="T31" s="819"/>
      <c r="U31" s="819"/>
      <c r="V31" s="819">
        <v>433</v>
      </c>
      <c r="W31" s="819"/>
      <c r="X31" s="819"/>
      <c r="Y31" s="819"/>
      <c r="Z31" s="819"/>
      <c r="AA31" s="819">
        <v>76</v>
      </c>
      <c r="AB31" s="819"/>
      <c r="AC31" s="819"/>
      <c r="AD31" s="819"/>
      <c r="AE31" s="820"/>
      <c r="AF31" s="821">
        <v>433</v>
      </c>
      <c r="AG31" s="822"/>
      <c r="AH31" s="822"/>
      <c r="AI31" s="822"/>
      <c r="AJ31" s="823"/>
      <c r="AK31" s="890">
        <v>26</v>
      </c>
      <c r="AL31" s="891"/>
      <c r="AM31" s="891"/>
      <c r="AN31" s="891"/>
      <c r="AO31" s="891"/>
      <c r="AP31" s="891">
        <v>996</v>
      </c>
      <c r="AQ31" s="891"/>
      <c r="AR31" s="891"/>
      <c r="AS31" s="891"/>
      <c r="AT31" s="891"/>
      <c r="AU31" s="891">
        <v>17</v>
      </c>
      <c r="AV31" s="891"/>
      <c r="AW31" s="891"/>
      <c r="AX31" s="891"/>
      <c r="AY31" s="891"/>
      <c r="AZ31" s="892" t="s">
        <v>584</v>
      </c>
      <c r="BA31" s="892"/>
      <c r="BB31" s="892"/>
      <c r="BC31" s="892"/>
      <c r="BD31" s="892"/>
      <c r="BE31" s="888" t="s">
        <v>400</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401</v>
      </c>
      <c r="C32" s="816"/>
      <c r="D32" s="816"/>
      <c r="E32" s="816"/>
      <c r="F32" s="816"/>
      <c r="G32" s="816"/>
      <c r="H32" s="816"/>
      <c r="I32" s="816"/>
      <c r="J32" s="816"/>
      <c r="K32" s="816"/>
      <c r="L32" s="816"/>
      <c r="M32" s="816"/>
      <c r="N32" s="816"/>
      <c r="O32" s="816"/>
      <c r="P32" s="817"/>
      <c r="Q32" s="818">
        <v>307</v>
      </c>
      <c r="R32" s="819"/>
      <c r="S32" s="819"/>
      <c r="T32" s="819"/>
      <c r="U32" s="819"/>
      <c r="V32" s="819">
        <v>381</v>
      </c>
      <c r="W32" s="819"/>
      <c r="X32" s="819"/>
      <c r="Y32" s="819"/>
      <c r="Z32" s="819"/>
      <c r="AA32" s="819">
        <v>74</v>
      </c>
      <c r="AB32" s="819"/>
      <c r="AC32" s="819"/>
      <c r="AD32" s="819"/>
      <c r="AE32" s="820"/>
      <c r="AF32" s="821">
        <v>154</v>
      </c>
      <c r="AG32" s="822"/>
      <c r="AH32" s="822"/>
      <c r="AI32" s="822"/>
      <c r="AJ32" s="823"/>
      <c r="AK32" s="890">
        <v>180</v>
      </c>
      <c r="AL32" s="891"/>
      <c r="AM32" s="891"/>
      <c r="AN32" s="891"/>
      <c r="AO32" s="891"/>
      <c r="AP32" s="891">
        <v>3</v>
      </c>
      <c r="AQ32" s="891"/>
      <c r="AR32" s="891"/>
      <c r="AS32" s="891"/>
      <c r="AT32" s="891"/>
      <c r="AU32" s="891">
        <v>2</v>
      </c>
      <c r="AV32" s="891"/>
      <c r="AW32" s="891"/>
      <c r="AX32" s="891"/>
      <c r="AY32" s="891"/>
      <c r="AZ32" s="892" t="s">
        <v>584</v>
      </c>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403</v>
      </c>
      <c r="C33" s="816"/>
      <c r="D33" s="816"/>
      <c r="E33" s="816"/>
      <c r="F33" s="816"/>
      <c r="G33" s="816"/>
      <c r="H33" s="816"/>
      <c r="I33" s="816"/>
      <c r="J33" s="816"/>
      <c r="K33" s="816"/>
      <c r="L33" s="816"/>
      <c r="M33" s="816"/>
      <c r="N33" s="816"/>
      <c r="O33" s="816"/>
      <c r="P33" s="817"/>
      <c r="Q33" s="818">
        <v>3272</v>
      </c>
      <c r="R33" s="819"/>
      <c r="S33" s="819"/>
      <c r="T33" s="819"/>
      <c r="U33" s="819"/>
      <c r="V33" s="819">
        <v>2859</v>
      </c>
      <c r="W33" s="819"/>
      <c r="X33" s="819"/>
      <c r="Y33" s="819"/>
      <c r="Z33" s="819"/>
      <c r="AA33" s="819">
        <v>413</v>
      </c>
      <c r="AB33" s="819"/>
      <c r="AC33" s="819"/>
      <c r="AD33" s="819"/>
      <c r="AE33" s="820"/>
      <c r="AF33" s="821">
        <v>367</v>
      </c>
      <c r="AG33" s="822"/>
      <c r="AH33" s="822"/>
      <c r="AI33" s="822"/>
      <c r="AJ33" s="823"/>
      <c r="AK33" s="890">
        <v>1556</v>
      </c>
      <c r="AL33" s="891"/>
      <c r="AM33" s="891"/>
      <c r="AN33" s="891"/>
      <c r="AO33" s="891"/>
      <c r="AP33" s="891">
        <v>23254</v>
      </c>
      <c r="AQ33" s="891"/>
      <c r="AR33" s="891"/>
      <c r="AS33" s="891"/>
      <c r="AT33" s="891"/>
      <c r="AU33" s="891">
        <v>15069</v>
      </c>
      <c r="AV33" s="891"/>
      <c r="AW33" s="891"/>
      <c r="AX33" s="891"/>
      <c r="AY33" s="891"/>
      <c r="AZ33" s="892" t="s">
        <v>584</v>
      </c>
      <c r="BA33" s="892"/>
      <c r="BB33" s="892"/>
      <c r="BC33" s="892"/>
      <c r="BD33" s="892"/>
      <c r="BE33" s="888" t="s">
        <v>404</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405</v>
      </c>
      <c r="C34" s="816"/>
      <c r="D34" s="816"/>
      <c r="E34" s="816"/>
      <c r="F34" s="816"/>
      <c r="G34" s="816"/>
      <c r="H34" s="816"/>
      <c r="I34" s="816"/>
      <c r="J34" s="816"/>
      <c r="K34" s="816"/>
      <c r="L34" s="816"/>
      <c r="M34" s="816"/>
      <c r="N34" s="816"/>
      <c r="O34" s="816"/>
      <c r="P34" s="817"/>
      <c r="Q34" s="818">
        <v>369</v>
      </c>
      <c r="R34" s="819"/>
      <c r="S34" s="819"/>
      <c r="T34" s="819"/>
      <c r="U34" s="819"/>
      <c r="V34" s="819">
        <v>369</v>
      </c>
      <c r="W34" s="819"/>
      <c r="X34" s="819"/>
      <c r="Y34" s="819"/>
      <c r="Z34" s="819"/>
      <c r="AA34" s="819">
        <v>0</v>
      </c>
      <c r="AB34" s="819"/>
      <c r="AC34" s="819"/>
      <c r="AD34" s="819"/>
      <c r="AE34" s="820"/>
      <c r="AF34" s="821" t="s">
        <v>123</v>
      </c>
      <c r="AG34" s="822"/>
      <c r="AH34" s="822"/>
      <c r="AI34" s="822"/>
      <c r="AJ34" s="823"/>
      <c r="AK34" s="890">
        <v>124</v>
      </c>
      <c r="AL34" s="891"/>
      <c r="AM34" s="891"/>
      <c r="AN34" s="891"/>
      <c r="AO34" s="891"/>
      <c r="AP34" s="891">
        <v>1424</v>
      </c>
      <c r="AQ34" s="891"/>
      <c r="AR34" s="891"/>
      <c r="AS34" s="891"/>
      <c r="AT34" s="891"/>
      <c r="AU34" s="891">
        <v>1038</v>
      </c>
      <c r="AV34" s="891"/>
      <c r="AW34" s="891"/>
      <c r="AX34" s="891"/>
      <c r="AY34" s="891"/>
      <c r="AZ34" s="892" t="s">
        <v>584</v>
      </c>
      <c r="BA34" s="892"/>
      <c r="BB34" s="892"/>
      <c r="BC34" s="892"/>
      <c r="BD34" s="892"/>
      <c r="BE34" s="888" t="s">
        <v>406</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407</v>
      </c>
      <c r="C35" s="816"/>
      <c r="D35" s="816"/>
      <c r="E35" s="816"/>
      <c r="F35" s="816"/>
      <c r="G35" s="816"/>
      <c r="H35" s="816"/>
      <c r="I35" s="816"/>
      <c r="J35" s="816"/>
      <c r="K35" s="816"/>
      <c r="L35" s="816"/>
      <c r="M35" s="816"/>
      <c r="N35" s="816"/>
      <c r="O35" s="816"/>
      <c r="P35" s="817"/>
      <c r="Q35" s="818">
        <v>109</v>
      </c>
      <c r="R35" s="819"/>
      <c r="S35" s="819"/>
      <c r="T35" s="819"/>
      <c r="U35" s="819"/>
      <c r="V35" s="819">
        <v>109</v>
      </c>
      <c r="W35" s="819"/>
      <c r="X35" s="819"/>
      <c r="Y35" s="819"/>
      <c r="Z35" s="819"/>
      <c r="AA35" s="819">
        <v>0</v>
      </c>
      <c r="AB35" s="819"/>
      <c r="AC35" s="819"/>
      <c r="AD35" s="819"/>
      <c r="AE35" s="820"/>
      <c r="AF35" s="821" t="s">
        <v>408</v>
      </c>
      <c r="AG35" s="822"/>
      <c r="AH35" s="822"/>
      <c r="AI35" s="822"/>
      <c r="AJ35" s="823"/>
      <c r="AK35" s="890">
        <v>58</v>
      </c>
      <c r="AL35" s="891"/>
      <c r="AM35" s="891"/>
      <c r="AN35" s="891"/>
      <c r="AO35" s="891"/>
      <c r="AP35" s="891">
        <v>376</v>
      </c>
      <c r="AQ35" s="891"/>
      <c r="AR35" s="891"/>
      <c r="AS35" s="891"/>
      <c r="AT35" s="891"/>
      <c r="AU35" s="891">
        <v>335</v>
      </c>
      <c r="AV35" s="891"/>
      <c r="AW35" s="891"/>
      <c r="AX35" s="891"/>
      <c r="AY35" s="891"/>
      <c r="AZ35" s="892" t="s">
        <v>584</v>
      </c>
      <c r="BA35" s="892"/>
      <c r="BB35" s="892"/>
      <c r="BC35" s="892"/>
      <c r="BD35" s="892"/>
      <c r="BE35" s="888" t="s">
        <v>409</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410</v>
      </c>
      <c r="C36" s="816"/>
      <c r="D36" s="816"/>
      <c r="E36" s="816"/>
      <c r="F36" s="816"/>
      <c r="G36" s="816"/>
      <c r="H36" s="816"/>
      <c r="I36" s="816"/>
      <c r="J36" s="816"/>
      <c r="K36" s="816"/>
      <c r="L36" s="816"/>
      <c r="M36" s="816"/>
      <c r="N36" s="816"/>
      <c r="O36" s="816"/>
      <c r="P36" s="817"/>
      <c r="Q36" s="818">
        <v>55</v>
      </c>
      <c r="R36" s="819"/>
      <c r="S36" s="819"/>
      <c r="T36" s="819"/>
      <c r="U36" s="819"/>
      <c r="V36" s="819">
        <v>55</v>
      </c>
      <c r="W36" s="819"/>
      <c r="X36" s="819"/>
      <c r="Y36" s="819"/>
      <c r="Z36" s="819"/>
      <c r="AA36" s="819">
        <v>0</v>
      </c>
      <c r="AB36" s="819"/>
      <c r="AC36" s="819"/>
      <c r="AD36" s="819"/>
      <c r="AE36" s="820"/>
      <c r="AF36" s="821" t="s">
        <v>408</v>
      </c>
      <c r="AG36" s="822"/>
      <c r="AH36" s="822"/>
      <c r="AI36" s="822"/>
      <c r="AJ36" s="823"/>
      <c r="AK36" s="890">
        <v>26</v>
      </c>
      <c r="AL36" s="891"/>
      <c r="AM36" s="891"/>
      <c r="AN36" s="891"/>
      <c r="AO36" s="891"/>
      <c r="AP36" s="891">
        <v>88</v>
      </c>
      <c r="AQ36" s="891"/>
      <c r="AR36" s="891"/>
      <c r="AS36" s="891"/>
      <c r="AT36" s="891"/>
      <c r="AU36" s="891">
        <v>71</v>
      </c>
      <c r="AV36" s="891"/>
      <c r="AW36" s="891"/>
      <c r="AX36" s="891"/>
      <c r="AY36" s="891"/>
      <c r="AZ36" s="892" t="s">
        <v>584</v>
      </c>
      <c r="BA36" s="892"/>
      <c r="BB36" s="892"/>
      <c r="BC36" s="892"/>
      <c r="BD36" s="892"/>
      <c r="BE36" s="888" t="s">
        <v>409</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412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1225</v>
      </c>
      <c r="AG63" s="902"/>
      <c r="AH63" s="902"/>
      <c r="AI63" s="902"/>
      <c r="AJ63" s="903"/>
      <c r="AK63" s="904"/>
      <c r="AL63" s="899"/>
      <c r="AM63" s="899"/>
      <c r="AN63" s="899"/>
      <c r="AO63" s="899"/>
      <c r="AP63" s="902">
        <v>26141</v>
      </c>
      <c r="AQ63" s="902"/>
      <c r="AR63" s="902"/>
      <c r="AS63" s="902"/>
      <c r="AT63" s="902"/>
      <c r="AU63" s="902">
        <v>16532</v>
      </c>
      <c r="AV63" s="902"/>
      <c r="AW63" s="902"/>
      <c r="AX63" s="902"/>
      <c r="AY63" s="902"/>
      <c r="AZ63" s="906"/>
      <c r="BA63" s="906"/>
      <c r="BB63" s="906"/>
      <c r="BC63" s="906"/>
      <c r="BD63" s="906"/>
      <c r="BE63" s="907"/>
      <c r="BF63" s="907"/>
      <c r="BG63" s="907"/>
      <c r="BH63" s="907"/>
      <c r="BI63" s="908"/>
      <c r="BJ63" s="909" t="s">
        <v>123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414</v>
      </c>
      <c r="B66" s="801"/>
      <c r="C66" s="801"/>
      <c r="D66" s="801"/>
      <c r="E66" s="801"/>
      <c r="F66" s="801"/>
      <c r="G66" s="801"/>
      <c r="H66" s="801"/>
      <c r="I66" s="801"/>
      <c r="J66" s="801"/>
      <c r="K66" s="801"/>
      <c r="L66" s="801"/>
      <c r="M66" s="801"/>
      <c r="N66" s="801"/>
      <c r="O66" s="801"/>
      <c r="P66" s="802"/>
      <c r="Q66" s="777" t="s">
        <v>415</v>
      </c>
      <c r="R66" s="778"/>
      <c r="S66" s="778"/>
      <c r="T66" s="778"/>
      <c r="U66" s="779"/>
      <c r="V66" s="777" t="s">
        <v>416</v>
      </c>
      <c r="W66" s="778"/>
      <c r="X66" s="778"/>
      <c r="Y66" s="778"/>
      <c r="Z66" s="779"/>
      <c r="AA66" s="777" t="s">
        <v>417</v>
      </c>
      <c r="AB66" s="778"/>
      <c r="AC66" s="778"/>
      <c r="AD66" s="778"/>
      <c r="AE66" s="779"/>
      <c r="AF66" s="912" t="s">
        <v>391</v>
      </c>
      <c r="AG66" s="873"/>
      <c r="AH66" s="873"/>
      <c r="AI66" s="873"/>
      <c r="AJ66" s="913"/>
      <c r="AK66" s="777" t="s">
        <v>418</v>
      </c>
      <c r="AL66" s="801"/>
      <c r="AM66" s="801"/>
      <c r="AN66" s="801"/>
      <c r="AO66" s="802"/>
      <c r="AP66" s="777" t="s">
        <v>419</v>
      </c>
      <c r="AQ66" s="778"/>
      <c r="AR66" s="778"/>
      <c r="AS66" s="778"/>
      <c r="AT66" s="779"/>
      <c r="AU66" s="777" t="s">
        <v>420</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585</v>
      </c>
      <c r="C68" s="930"/>
      <c r="D68" s="930"/>
      <c r="E68" s="930"/>
      <c r="F68" s="930"/>
      <c r="G68" s="930"/>
      <c r="H68" s="930"/>
      <c r="I68" s="930"/>
      <c r="J68" s="930"/>
      <c r="K68" s="930"/>
      <c r="L68" s="930"/>
      <c r="M68" s="930"/>
      <c r="N68" s="930"/>
      <c r="O68" s="930"/>
      <c r="P68" s="931"/>
      <c r="Q68" s="932">
        <v>98</v>
      </c>
      <c r="R68" s="926"/>
      <c r="S68" s="926"/>
      <c r="T68" s="926"/>
      <c r="U68" s="926"/>
      <c r="V68" s="926">
        <v>94</v>
      </c>
      <c r="W68" s="926"/>
      <c r="X68" s="926"/>
      <c r="Y68" s="926"/>
      <c r="Z68" s="926"/>
      <c r="AA68" s="926">
        <v>4</v>
      </c>
      <c r="AB68" s="926"/>
      <c r="AC68" s="926"/>
      <c r="AD68" s="926"/>
      <c r="AE68" s="926"/>
      <c r="AF68" s="926">
        <v>4</v>
      </c>
      <c r="AG68" s="926"/>
      <c r="AH68" s="926"/>
      <c r="AI68" s="926"/>
      <c r="AJ68" s="926"/>
      <c r="AK68" s="926" t="s">
        <v>584</v>
      </c>
      <c r="AL68" s="926"/>
      <c r="AM68" s="926"/>
      <c r="AN68" s="926"/>
      <c r="AO68" s="926"/>
      <c r="AP68" s="926">
        <v>144</v>
      </c>
      <c r="AQ68" s="926"/>
      <c r="AR68" s="926"/>
      <c r="AS68" s="926"/>
      <c r="AT68" s="926"/>
      <c r="AU68" s="926">
        <v>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586</v>
      </c>
      <c r="C69" s="934"/>
      <c r="D69" s="934"/>
      <c r="E69" s="934"/>
      <c r="F69" s="934"/>
      <c r="G69" s="934"/>
      <c r="H69" s="934"/>
      <c r="I69" s="934"/>
      <c r="J69" s="934"/>
      <c r="K69" s="934"/>
      <c r="L69" s="934"/>
      <c r="M69" s="934"/>
      <c r="N69" s="934"/>
      <c r="O69" s="934"/>
      <c r="P69" s="935"/>
      <c r="Q69" s="936">
        <v>595</v>
      </c>
      <c r="R69" s="891"/>
      <c r="S69" s="891"/>
      <c r="T69" s="891"/>
      <c r="U69" s="891"/>
      <c r="V69" s="891">
        <v>542</v>
      </c>
      <c r="W69" s="891"/>
      <c r="X69" s="891"/>
      <c r="Y69" s="891"/>
      <c r="Z69" s="891"/>
      <c r="AA69" s="891">
        <v>53</v>
      </c>
      <c r="AB69" s="891"/>
      <c r="AC69" s="891"/>
      <c r="AD69" s="891"/>
      <c r="AE69" s="891"/>
      <c r="AF69" s="891">
        <v>53</v>
      </c>
      <c r="AG69" s="891"/>
      <c r="AH69" s="891"/>
      <c r="AI69" s="891"/>
      <c r="AJ69" s="891"/>
      <c r="AK69" s="891">
        <v>39</v>
      </c>
      <c r="AL69" s="891"/>
      <c r="AM69" s="891"/>
      <c r="AN69" s="891"/>
      <c r="AO69" s="891"/>
      <c r="AP69" s="891">
        <v>64</v>
      </c>
      <c r="AQ69" s="891"/>
      <c r="AR69" s="891"/>
      <c r="AS69" s="891"/>
      <c r="AT69" s="891"/>
      <c r="AU69" s="891">
        <v>37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587</v>
      </c>
      <c r="C70" s="934"/>
      <c r="D70" s="934"/>
      <c r="E70" s="934"/>
      <c r="F70" s="934"/>
      <c r="G70" s="934"/>
      <c r="H70" s="934"/>
      <c r="I70" s="934"/>
      <c r="J70" s="934"/>
      <c r="K70" s="934"/>
      <c r="L70" s="934"/>
      <c r="M70" s="934"/>
      <c r="N70" s="934"/>
      <c r="O70" s="934"/>
      <c r="P70" s="935"/>
      <c r="Q70" s="936">
        <v>423</v>
      </c>
      <c r="R70" s="891"/>
      <c r="S70" s="891"/>
      <c r="T70" s="891"/>
      <c r="U70" s="891"/>
      <c r="V70" s="891">
        <v>398</v>
      </c>
      <c r="W70" s="891"/>
      <c r="X70" s="891"/>
      <c r="Y70" s="891"/>
      <c r="Z70" s="891"/>
      <c r="AA70" s="891">
        <v>24</v>
      </c>
      <c r="AB70" s="891"/>
      <c r="AC70" s="891"/>
      <c r="AD70" s="891"/>
      <c r="AE70" s="891"/>
      <c r="AF70" s="891">
        <v>290</v>
      </c>
      <c r="AG70" s="891"/>
      <c r="AH70" s="891"/>
      <c r="AI70" s="891"/>
      <c r="AJ70" s="891"/>
      <c r="AK70" s="891" t="s">
        <v>584</v>
      </c>
      <c r="AL70" s="891"/>
      <c r="AM70" s="891"/>
      <c r="AN70" s="891"/>
      <c r="AO70" s="891"/>
      <c r="AP70" s="891">
        <v>498</v>
      </c>
      <c r="AQ70" s="891"/>
      <c r="AR70" s="891"/>
      <c r="AS70" s="891"/>
      <c r="AT70" s="891"/>
      <c r="AU70" s="891" t="s">
        <v>584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588</v>
      </c>
      <c r="C71" s="934"/>
      <c r="D71" s="934"/>
      <c r="E71" s="934"/>
      <c r="F71" s="934"/>
      <c r="G71" s="934"/>
      <c r="H71" s="934"/>
      <c r="I71" s="934"/>
      <c r="J71" s="934"/>
      <c r="K71" s="934"/>
      <c r="L71" s="934"/>
      <c r="M71" s="934"/>
      <c r="N71" s="934"/>
      <c r="O71" s="934"/>
      <c r="P71" s="935"/>
      <c r="Q71" s="936">
        <v>2380</v>
      </c>
      <c r="R71" s="891"/>
      <c r="S71" s="891"/>
      <c r="T71" s="891"/>
      <c r="U71" s="891"/>
      <c r="V71" s="891">
        <v>2315</v>
      </c>
      <c r="W71" s="891"/>
      <c r="X71" s="891"/>
      <c r="Y71" s="891"/>
      <c r="Z71" s="891"/>
      <c r="AA71" s="891">
        <v>65</v>
      </c>
      <c r="AB71" s="891"/>
      <c r="AC71" s="891"/>
      <c r="AD71" s="891"/>
      <c r="AE71" s="891"/>
      <c r="AF71" s="891">
        <v>65</v>
      </c>
      <c r="AG71" s="891"/>
      <c r="AH71" s="891"/>
      <c r="AI71" s="891"/>
      <c r="AJ71" s="891"/>
      <c r="AK71" s="891">
        <v>13</v>
      </c>
      <c r="AL71" s="891"/>
      <c r="AM71" s="891"/>
      <c r="AN71" s="891"/>
      <c r="AO71" s="891"/>
      <c r="AP71" s="891">
        <v>852</v>
      </c>
      <c r="AQ71" s="891"/>
      <c r="AR71" s="891"/>
      <c r="AS71" s="891"/>
      <c r="AT71" s="891"/>
      <c r="AU71" s="891">
        <v>763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589</v>
      </c>
      <c r="C72" s="934"/>
      <c r="D72" s="934"/>
      <c r="E72" s="934"/>
      <c r="F72" s="934"/>
      <c r="G72" s="934"/>
      <c r="H72" s="934"/>
      <c r="I72" s="934"/>
      <c r="J72" s="934"/>
      <c r="K72" s="934"/>
      <c r="L72" s="934"/>
      <c r="M72" s="934"/>
      <c r="N72" s="934"/>
      <c r="O72" s="934"/>
      <c r="P72" s="935"/>
      <c r="Q72" s="936">
        <v>12354</v>
      </c>
      <c r="R72" s="891"/>
      <c r="S72" s="891"/>
      <c r="T72" s="891"/>
      <c r="U72" s="891"/>
      <c r="V72" s="891">
        <v>11350</v>
      </c>
      <c r="W72" s="891"/>
      <c r="X72" s="891"/>
      <c r="Y72" s="891"/>
      <c r="Z72" s="891"/>
      <c r="AA72" s="891">
        <v>1004</v>
      </c>
      <c r="AB72" s="891"/>
      <c r="AC72" s="891"/>
      <c r="AD72" s="891"/>
      <c r="AE72" s="891"/>
      <c r="AF72" s="891">
        <v>1004</v>
      </c>
      <c r="AG72" s="891"/>
      <c r="AH72" s="891"/>
      <c r="AI72" s="891"/>
      <c r="AJ72" s="891"/>
      <c r="AK72" s="891">
        <v>3718</v>
      </c>
      <c r="AL72" s="891"/>
      <c r="AM72" s="891"/>
      <c r="AN72" s="891"/>
      <c r="AO72" s="891"/>
      <c r="AP72" s="891" t="s">
        <v>584</v>
      </c>
      <c r="AQ72" s="891"/>
      <c r="AR72" s="891"/>
      <c r="AS72" s="891"/>
      <c r="AT72" s="891"/>
      <c r="AU72" s="891" t="s">
        <v>584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590</v>
      </c>
      <c r="C73" s="934"/>
      <c r="D73" s="934"/>
      <c r="E73" s="934"/>
      <c r="F73" s="934"/>
      <c r="G73" s="934"/>
      <c r="H73" s="934"/>
      <c r="I73" s="934"/>
      <c r="J73" s="934"/>
      <c r="K73" s="934"/>
      <c r="L73" s="934"/>
      <c r="M73" s="934"/>
      <c r="N73" s="934"/>
      <c r="O73" s="934"/>
      <c r="P73" s="935"/>
      <c r="Q73" s="936">
        <v>284</v>
      </c>
      <c r="R73" s="891"/>
      <c r="S73" s="891"/>
      <c r="T73" s="891"/>
      <c r="U73" s="891"/>
      <c r="V73" s="891">
        <v>254</v>
      </c>
      <c r="W73" s="891"/>
      <c r="X73" s="891"/>
      <c r="Y73" s="891"/>
      <c r="Z73" s="891"/>
      <c r="AA73" s="891">
        <v>30</v>
      </c>
      <c r="AB73" s="891"/>
      <c r="AC73" s="891"/>
      <c r="AD73" s="891"/>
      <c r="AE73" s="891"/>
      <c r="AF73" s="891">
        <v>30</v>
      </c>
      <c r="AG73" s="891"/>
      <c r="AH73" s="891"/>
      <c r="AI73" s="891"/>
      <c r="AJ73" s="891"/>
      <c r="AK73" s="891" t="s">
        <v>584</v>
      </c>
      <c r="AL73" s="891"/>
      <c r="AM73" s="891"/>
      <c r="AN73" s="891"/>
      <c r="AO73" s="891"/>
      <c r="AP73" s="891" t="s">
        <v>584</v>
      </c>
      <c r="AQ73" s="891"/>
      <c r="AR73" s="891"/>
      <c r="AS73" s="891"/>
      <c r="AT73" s="891"/>
      <c r="AU73" s="891" t="s">
        <v>584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591</v>
      </c>
      <c r="C74" s="934"/>
      <c r="D74" s="934"/>
      <c r="E74" s="934"/>
      <c r="F74" s="934"/>
      <c r="G74" s="934"/>
      <c r="H74" s="934"/>
      <c r="I74" s="934"/>
      <c r="J74" s="934"/>
      <c r="K74" s="934"/>
      <c r="L74" s="934"/>
      <c r="M74" s="934"/>
      <c r="N74" s="934"/>
      <c r="O74" s="934"/>
      <c r="P74" s="935"/>
      <c r="Q74" s="936">
        <v>290289</v>
      </c>
      <c r="R74" s="891"/>
      <c r="S74" s="891"/>
      <c r="T74" s="891"/>
      <c r="U74" s="891"/>
      <c r="V74" s="891">
        <v>278734</v>
      </c>
      <c r="W74" s="891"/>
      <c r="X74" s="891"/>
      <c r="Y74" s="891"/>
      <c r="Z74" s="891"/>
      <c r="AA74" s="891">
        <v>11555</v>
      </c>
      <c r="AB74" s="891"/>
      <c r="AC74" s="891"/>
      <c r="AD74" s="891"/>
      <c r="AE74" s="891"/>
      <c r="AF74" s="891">
        <v>11555</v>
      </c>
      <c r="AG74" s="891"/>
      <c r="AH74" s="891"/>
      <c r="AI74" s="891"/>
      <c r="AJ74" s="891"/>
      <c r="AK74" s="891" t="s">
        <v>584</v>
      </c>
      <c r="AL74" s="891"/>
      <c r="AM74" s="891"/>
      <c r="AN74" s="891"/>
      <c r="AO74" s="891"/>
      <c r="AP74" s="891" t="s">
        <v>584</v>
      </c>
      <c r="AQ74" s="891"/>
      <c r="AR74" s="891"/>
      <c r="AS74" s="891"/>
      <c r="AT74" s="891"/>
      <c r="AU74" s="891" t="s">
        <v>584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383</v>
      </c>
      <c r="B88" s="850" t="s">
        <v>421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13001</v>
      </c>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422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402</v>
      </c>
      <c r="CS102" s="910"/>
      <c r="CT102" s="910"/>
      <c r="CU102" s="910"/>
      <c r="CV102" s="953"/>
      <c r="CW102" s="952">
        <v>294</v>
      </c>
      <c r="CX102" s="910"/>
      <c r="CY102" s="910"/>
      <c r="CZ102" s="910"/>
      <c r="DA102" s="953"/>
      <c r="DB102" s="952" t="s">
        <v>584</v>
      </c>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430</v>
      </c>
      <c r="AB109" s="955"/>
      <c r="AC109" s="955"/>
      <c r="AD109" s="955"/>
      <c r="AE109" s="956"/>
      <c r="AF109" s="954" t="s">
        <v>300</v>
      </c>
      <c r="AG109" s="955"/>
      <c r="AH109" s="955"/>
      <c r="AI109" s="955"/>
      <c r="AJ109" s="956"/>
      <c r="AK109" s="954" t="s">
        <v>299</v>
      </c>
      <c r="AL109" s="955"/>
      <c r="AM109" s="955"/>
      <c r="AN109" s="955"/>
      <c r="AO109" s="956"/>
      <c r="AP109" s="954" t="s">
        <v>431</v>
      </c>
      <c r="AQ109" s="955"/>
      <c r="AR109" s="955"/>
      <c r="AS109" s="955"/>
      <c r="AT109" s="957"/>
      <c r="AU109" s="974" t="s">
        <v>429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430</v>
      </c>
      <c r="BR109" s="955"/>
      <c r="BS109" s="955"/>
      <c r="BT109" s="955"/>
      <c r="BU109" s="956"/>
      <c r="BV109" s="954" t="s">
        <v>300</v>
      </c>
      <c r="BW109" s="955"/>
      <c r="BX109" s="955"/>
      <c r="BY109" s="955"/>
      <c r="BZ109" s="956"/>
      <c r="CA109" s="954" t="s">
        <v>299</v>
      </c>
      <c r="CB109" s="955"/>
      <c r="CC109" s="955"/>
      <c r="CD109" s="955"/>
      <c r="CE109" s="956"/>
      <c r="CF109" s="975" t="s">
        <v>431</v>
      </c>
      <c r="CG109" s="975"/>
      <c r="CH109" s="975"/>
      <c r="CI109" s="975"/>
      <c r="CJ109" s="975"/>
      <c r="CK109" s="954" t="s">
        <v>432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430</v>
      </c>
      <c r="DH109" s="955"/>
      <c r="DI109" s="955"/>
      <c r="DJ109" s="955"/>
      <c r="DK109" s="956"/>
      <c r="DL109" s="954" t="s">
        <v>300</v>
      </c>
      <c r="DM109" s="955"/>
      <c r="DN109" s="955"/>
      <c r="DO109" s="955"/>
      <c r="DP109" s="956"/>
      <c r="DQ109" s="954" t="s">
        <v>299</v>
      </c>
      <c r="DR109" s="955"/>
      <c r="DS109" s="955"/>
      <c r="DT109" s="955"/>
      <c r="DU109" s="956"/>
      <c r="DV109" s="954" t="s">
        <v>431</v>
      </c>
      <c r="DW109" s="955"/>
      <c r="DX109" s="955"/>
      <c r="DY109" s="955"/>
      <c r="DZ109" s="957"/>
    </row>
    <row r="110" spans="1:131" s="226" customFormat="1" ht="26.25" customHeight="1" x14ac:dyDescent="0.15">
      <c r="A110" s="958" t="s">
        <v>433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6607689</v>
      </c>
      <c r="AB110" s="962"/>
      <c r="AC110" s="962"/>
      <c r="AD110" s="962"/>
      <c r="AE110" s="963"/>
      <c r="AF110" s="964">
        <v>6427377</v>
      </c>
      <c r="AG110" s="962"/>
      <c r="AH110" s="962"/>
      <c r="AI110" s="962"/>
      <c r="AJ110" s="963"/>
      <c r="AK110" s="964">
        <v>6150096</v>
      </c>
      <c r="AL110" s="962"/>
      <c r="AM110" s="962"/>
      <c r="AN110" s="962"/>
      <c r="AO110" s="963"/>
      <c r="AP110" s="965">
        <v>21.8</v>
      </c>
      <c r="AQ110" s="966"/>
      <c r="AR110" s="966"/>
      <c r="AS110" s="966"/>
      <c r="AT110" s="967"/>
      <c r="AU110" s="968" t="s">
        <v>67</v>
      </c>
      <c r="AV110" s="969"/>
      <c r="AW110" s="969"/>
      <c r="AX110" s="969"/>
      <c r="AY110" s="969"/>
      <c r="AZ110" s="1010" t="s">
        <v>434</v>
      </c>
      <c r="BA110" s="959"/>
      <c r="BB110" s="959"/>
      <c r="BC110" s="959"/>
      <c r="BD110" s="959"/>
      <c r="BE110" s="959"/>
      <c r="BF110" s="959"/>
      <c r="BG110" s="959"/>
      <c r="BH110" s="959"/>
      <c r="BI110" s="959"/>
      <c r="BJ110" s="959"/>
      <c r="BK110" s="959"/>
      <c r="BL110" s="959"/>
      <c r="BM110" s="959"/>
      <c r="BN110" s="959"/>
      <c r="BO110" s="959"/>
      <c r="BP110" s="960"/>
      <c r="BQ110" s="996">
        <v>62033367</v>
      </c>
      <c r="BR110" s="997"/>
      <c r="BS110" s="997"/>
      <c r="BT110" s="997"/>
      <c r="BU110" s="997"/>
      <c r="BV110" s="997">
        <v>62287529</v>
      </c>
      <c r="BW110" s="997"/>
      <c r="BX110" s="997"/>
      <c r="BY110" s="997"/>
      <c r="BZ110" s="997"/>
      <c r="CA110" s="997">
        <v>64893956</v>
      </c>
      <c r="CB110" s="997"/>
      <c r="CC110" s="997"/>
      <c r="CD110" s="997"/>
      <c r="CE110" s="997"/>
      <c r="CF110" s="1011">
        <v>229.7</v>
      </c>
      <c r="CG110" s="1012"/>
      <c r="CH110" s="1012"/>
      <c r="CI110" s="1012"/>
      <c r="CJ110" s="1012"/>
      <c r="CK110" s="1013" t="s">
        <v>435</v>
      </c>
      <c r="CL110" s="1014"/>
      <c r="CM110" s="993" t="s">
        <v>436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437</v>
      </c>
      <c r="DH110" s="997"/>
      <c r="DI110" s="997"/>
      <c r="DJ110" s="997"/>
      <c r="DK110" s="997"/>
      <c r="DL110" s="997" t="s">
        <v>437</v>
      </c>
      <c r="DM110" s="997"/>
      <c r="DN110" s="997"/>
      <c r="DO110" s="997"/>
      <c r="DP110" s="997"/>
      <c r="DQ110" s="997" t="s">
        <v>437</v>
      </c>
      <c r="DR110" s="997"/>
      <c r="DS110" s="997"/>
      <c r="DT110" s="997"/>
      <c r="DU110" s="997"/>
      <c r="DV110" s="998" t="s">
        <v>437</v>
      </c>
      <c r="DW110" s="998"/>
      <c r="DX110" s="998"/>
      <c r="DY110" s="998"/>
      <c r="DZ110" s="999"/>
    </row>
    <row r="111" spans="1:131" s="226" customFormat="1" ht="26.25" customHeight="1" x14ac:dyDescent="0.15">
      <c r="A111" s="1000" t="s">
        <v>438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437</v>
      </c>
      <c r="AB111" s="1004"/>
      <c r="AC111" s="1004"/>
      <c r="AD111" s="1004"/>
      <c r="AE111" s="1005"/>
      <c r="AF111" s="1006" t="s">
        <v>437</v>
      </c>
      <c r="AG111" s="1004"/>
      <c r="AH111" s="1004"/>
      <c r="AI111" s="1004"/>
      <c r="AJ111" s="1005"/>
      <c r="AK111" s="1006" t="s">
        <v>437</v>
      </c>
      <c r="AL111" s="1004"/>
      <c r="AM111" s="1004"/>
      <c r="AN111" s="1004"/>
      <c r="AO111" s="1005"/>
      <c r="AP111" s="1007" t="s">
        <v>437</v>
      </c>
      <c r="AQ111" s="1008"/>
      <c r="AR111" s="1008"/>
      <c r="AS111" s="1008"/>
      <c r="AT111" s="1009"/>
      <c r="AU111" s="970"/>
      <c r="AV111" s="971"/>
      <c r="AW111" s="971"/>
      <c r="AX111" s="971"/>
      <c r="AY111" s="971"/>
      <c r="AZ111" s="1019" t="s">
        <v>439</v>
      </c>
      <c r="BA111" s="1020"/>
      <c r="BB111" s="1020"/>
      <c r="BC111" s="1020"/>
      <c r="BD111" s="1020"/>
      <c r="BE111" s="1020"/>
      <c r="BF111" s="1020"/>
      <c r="BG111" s="1020"/>
      <c r="BH111" s="1020"/>
      <c r="BI111" s="1020"/>
      <c r="BJ111" s="1020"/>
      <c r="BK111" s="1020"/>
      <c r="BL111" s="1020"/>
      <c r="BM111" s="1020"/>
      <c r="BN111" s="1020"/>
      <c r="BO111" s="1020"/>
      <c r="BP111" s="1021"/>
      <c r="BQ111" s="989">
        <v>1264278</v>
      </c>
      <c r="BR111" s="990"/>
      <c r="BS111" s="990"/>
      <c r="BT111" s="990"/>
      <c r="BU111" s="990"/>
      <c r="BV111" s="990">
        <v>1098804</v>
      </c>
      <c r="BW111" s="990"/>
      <c r="BX111" s="990"/>
      <c r="BY111" s="990"/>
      <c r="BZ111" s="990"/>
      <c r="CA111" s="990">
        <v>1052114</v>
      </c>
      <c r="CB111" s="990"/>
      <c r="CC111" s="990"/>
      <c r="CD111" s="990"/>
      <c r="CE111" s="990"/>
      <c r="CF111" s="984">
        <v>3.7</v>
      </c>
      <c r="CG111" s="985"/>
      <c r="CH111" s="985"/>
      <c r="CI111" s="985"/>
      <c r="CJ111" s="985"/>
      <c r="CK111" s="1015"/>
      <c r="CL111" s="1016"/>
      <c r="CM111" s="986" t="s">
        <v>440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437</v>
      </c>
      <c r="DH111" s="990"/>
      <c r="DI111" s="990"/>
      <c r="DJ111" s="990"/>
      <c r="DK111" s="990"/>
      <c r="DL111" s="990" t="s">
        <v>437</v>
      </c>
      <c r="DM111" s="990"/>
      <c r="DN111" s="990"/>
      <c r="DO111" s="990"/>
      <c r="DP111" s="990"/>
      <c r="DQ111" s="990" t="s">
        <v>437</v>
      </c>
      <c r="DR111" s="990"/>
      <c r="DS111" s="990"/>
      <c r="DT111" s="990"/>
      <c r="DU111" s="990"/>
      <c r="DV111" s="991" t="s">
        <v>437</v>
      </c>
      <c r="DW111" s="991"/>
      <c r="DX111" s="991"/>
      <c r="DY111" s="991"/>
      <c r="DZ111" s="992"/>
    </row>
    <row r="112" spans="1:131" s="226" customFormat="1" ht="26.25" customHeight="1" x14ac:dyDescent="0.15">
      <c r="A112" s="1022" t="s">
        <v>441</v>
      </c>
      <c r="B112" s="1023"/>
      <c r="C112" s="1020" t="s">
        <v>442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v>13327</v>
      </c>
      <c r="AB112" s="1029"/>
      <c r="AC112" s="1029"/>
      <c r="AD112" s="1029"/>
      <c r="AE112" s="1030"/>
      <c r="AF112" s="1031">
        <v>6660</v>
      </c>
      <c r="AG112" s="1029"/>
      <c r="AH112" s="1029"/>
      <c r="AI112" s="1029"/>
      <c r="AJ112" s="1030"/>
      <c r="AK112" s="1031" t="s">
        <v>408</v>
      </c>
      <c r="AL112" s="1029"/>
      <c r="AM112" s="1029"/>
      <c r="AN112" s="1029"/>
      <c r="AO112" s="1030"/>
      <c r="AP112" s="1032" t="s">
        <v>123</v>
      </c>
      <c r="AQ112" s="1033"/>
      <c r="AR112" s="1033"/>
      <c r="AS112" s="1033"/>
      <c r="AT112" s="1034"/>
      <c r="AU112" s="970"/>
      <c r="AV112" s="971"/>
      <c r="AW112" s="971"/>
      <c r="AX112" s="971"/>
      <c r="AY112" s="971"/>
      <c r="AZ112" s="1019" t="s">
        <v>443</v>
      </c>
      <c r="BA112" s="1020"/>
      <c r="BB112" s="1020"/>
      <c r="BC112" s="1020"/>
      <c r="BD112" s="1020"/>
      <c r="BE112" s="1020"/>
      <c r="BF112" s="1020"/>
      <c r="BG112" s="1020"/>
      <c r="BH112" s="1020"/>
      <c r="BI112" s="1020"/>
      <c r="BJ112" s="1020"/>
      <c r="BK112" s="1020"/>
      <c r="BL112" s="1020"/>
      <c r="BM112" s="1020"/>
      <c r="BN112" s="1020"/>
      <c r="BO112" s="1020"/>
      <c r="BP112" s="1021"/>
      <c r="BQ112" s="989">
        <v>18967245</v>
      </c>
      <c r="BR112" s="990"/>
      <c r="BS112" s="990"/>
      <c r="BT112" s="990"/>
      <c r="BU112" s="990"/>
      <c r="BV112" s="990">
        <v>18055167</v>
      </c>
      <c r="BW112" s="990"/>
      <c r="BX112" s="990"/>
      <c r="BY112" s="990"/>
      <c r="BZ112" s="990"/>
      <c r="CA112" s="990">
        <v>17270947</v>
      </c>
      <c r="CB112" s="990"/>
      <c r="CC112" s="990"/>
      <c r="CD112" s="990"/>
      <c r="CE112" s="990"/>
      <c r="CF112" s="984">
        <v>61.1</v>
      </c>
      <c r="CG112" s="985"/>
      <c r="CH112" s="985"/>
      <c r="CI112" s="985"/>
      <c r="CJ112" s="985"/>
      <c r="CK112" s="1015"/>
      <c r="CL112" s="1016"/>
      <c r="CM112" s="986" t="s">
        <v>444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123</v>
      </c>
      <c r="DH112" s="990"/>
      <c r="DI112" s="990"/>
      <c r="DJ112" s="990"/>
      <c r="DK112" s="990"/>
      <c r="DL112" s="990" t="s">
        <v>408</v>
      </c>
      <c r="DM112" s="990"/>
      <c r="DN112" s="990"/>
      <c r="DO112" s="990"/>
      <c r="DP112" s="990"/>
      <c r="DQ112" s="990" t="s">
        <v>123</v>
      </c>
      <c r="DR112" s="990"/>
      <c r="DS112" s="990"/>
      <c r="DT112" s="990"/>
      <c r="DU112" s="990"/>
      <c r="DV112" s="991" t="s">
        <v>408</v>
      </c>
      <c r="DW112" s="991"/>
      <c r="DX112" s="991"/>
      <c r="DY112" s="991"/>
      <c r="DZ112" s="992"/>
    </row>
    <row r="113" spans="1:130" s="226" customFormat="1" ht="26.25" customHeight="1" x14ac:dyDescent="0.15">
      <c r="A113" s="1024"/>
      <c r="B113" s="1025"/>
      <c r="C113" s="1020" t="s">
        <v>445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1594796</v>
      </c>
      <c r="AB113" s="1004"/>
      <c r="AC113" s="1004"/>
      <c r="AD113" s="1004"/>
      <c r="AE113" s="1005"/>
      <c r="AF113" s="1006">
        <v>1530204</v>
      </c>
      <c r="AG113" s="1004"/>
      <c r="AH113" s="1004"/>
      <c r="AI113" s="1004"/>
      <c r="AJ113" s="1005"/>
      <c r="AK113" s="1006">
        <v>1493978</v>
      </c>
      <c r="AL113" s="1004"/>
      <c r="AM113" s="1004"/>
      <c r="AN113" s="1004"/>
      <c r="AO113" s="1005"/>
      <c r="AP113" s="1007">
        <v>5.3</v>
      </c>
      <c r="AQ113" s="1008"/>
      <c r="AR113" s="1008"/>
      <c r="AS113" s="1008"/>
      <c r="AT113" s="1009"/>
      <c r="AU113" s="970"/>
      <c r="AV113" s="971"/>
      <c r="AW113" s="971"/>
      <c r="AX113" s="971"/>
      <c r="AY113" s="971"/>
      <c r="AZ113" s="1019" t="s">
        <v>446</v>
      </c>
      <c r="BA113" s="1020"/>
      <c r="BB113" s="1020"/>
      <c r="BC113" s="1020"/>
      <c r="BD113" s="1020"/>
      <c r="BE113" s="1020"/>
      <c r="BF113" s="1020"/>
      <c r="BG113" s="1020"/>
      <c r="BH113" s="1020"/>
      <c r="BI113" s="1020"/>
      <c r="BJ113" s="1020"/>
      <c r="BK113" s="1020"/>
      <c r="BL113" s="1020"/>
      <c r="BM113" s="1020"/>
      <c r="BN113" s="1020"/>
      <c r="BO113" s="1020"/>
      <c r="BP113" s="1021"/>
      <c r="BQ113" s="989">
        <v>565631</v>
      </c>
      <c r="BR113" s="990"/>
      <c r="BS113" s="990"/>
      <c r="BT113" s="990"/>
      <c r="BU113" s="990"/>
      <c r="BV113" s="990">
        <v>637273</v>
      </c>
      <c r="BW113" s="990"/>
      <c r="BX113" s="990"/>
      <c r="BY113" s="990"/>
      <c r="BZ113" s="990"/>
      <c r="CA113" s="990">
        <v>807041</v>
      </c>
      <c r="CB113" s="990"/>
      <c r="CC113" s="990"/>
      <c r="CD113" s="990"/>
      <c r="CE113" s="990"/>
      <c r="CF113" s="984">
        <v>2.9</v>
      </c>
      <c r="CG113" s="985"/>
      <c r="CH113" s="985"/>
      <c r="CI113" s="985"/>
      <c r="CJ113" s="985"/>
      <c r="CK113" s="1015"/>
      <c r="CL113" s="1016"/>
      <c r="CM113" s="986" t="s">
        <v>447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408</v>
      </c>
      <c r="DH113" s="1029"/>
      <c r="DI113" s="1029"/>
      <c r="DJ113" s="1029"/>
      <c r="DK113" s="1030"/>
      <c r="DL113" s="1031" t="s">
        <v>123</v>
      </c>
      <c r="DM113" s="1029"/>
      <c r="DN113" s="1029"/>
      <c r="DO113" s="1029"/>
      <c r="DP113" s="1030"/>
      <c r="DQ113" s="1031" t="s">
        <v>123</v>
      </c>
      <c r="DR113" s="1029"/>
      <c r="DS113" s="1029"/>
      <c r="DT113" s="1029"/>
      <c r="DU113" s="1030"/>
      <c r="DV113" s="1032" t="s">
        <v>123</v>
      </c>
      <c r="DW113" s="1033"/>
      <c r="DX113" s="1033"/>
      <c r="DY113" s="1033"/>
      <c r="DZ113" s="1034"/>
    </row>
    <row r="114" spans="1:130" s="226" customFormat="1" ht="26.25" customHeight="1" x14ac:dyDescent="0.15">
      <c r="A114" s="1024"/>
      <c r="B114" s="1025"/>
      <c r="C114" s="1020" t="s">
        <v>448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128676</v>
      </c>
      <c r="AB114" s="1029"/>
      <c r="AC114" s="1029"/>
      <c r="AD114" s="1029"/>
      <c r="AE114" s="1030"/>
      <c r="AF114" s="1031">
        <v>94770</v>
      </c>
      <c r="AG114" s="1029"/>
      <c r="AH114" s="1029"/>
      <c r="AI114" s="1029"/>
      <c r="AJ114" s="1030"/>
      <c r="AK114" s="1031">
        <v>95601</v>
      </c>
      <c r="AL114" s="1029"/>
      <c r="AM114" s="1029"/>
      <c r="AN114" s="1029"/>
      <c r="AO114" s="1030"/>
      <c r="AP114" s="1032">
        <v>0.3</v>
      </c>
      <c r="AQ114" s="1033"/>
      <c r="AR114" s="1033"/>
      <c r="AS114" s="1033"/>
      <c r="AT114" s="1034"/>
      <c r="AU114" s="970"/>
      <c r="AV114" s="971"/>
      <c r="AW114" s="971"/>
      <c r="AX114" s="971"/>
      <c r="AY114" s="971"/>
      <c r="AZ114" s="1019" t="s">
        <v>449</v>
      </c>
      <c r="BA114" s="1020"/>
      <c r="BB114" s="1020"/>
      <c r="BC114" s="1020"/>
      <c r="BD114" s="1020"/>
      <c r="BE114" s="1020"/>
      <c r="BF114" s="1020"/>
      <c r="BG114" s="1020"/>
      <c r="BH114" s="1020"/>
      <c r="BI114" s="1020"/>
      <c r="BJ114" s="1020"/>
      <c r="BK114" s="1020"/>
      <c r="BL114" s="1020"/>
      <c r="BM114" s="1020"/>
      <c r="BN114" s="1020"/>
      <c r="BO114" s="1020"/>
      <c r="BP114" s="1021"/>
      <c r="BQ114" s="989">
        <v>8539244</v>
      </c>
      <c r="BR114" s="990"/>
      <c r="BS114" s="990"/>
      <c r="BT114" s="990"/>
      <c r="BU114" s="990"/>
      <c r="BV114" s="990">
        <v>9048238</v>
      </c>
      <c r="BW114" s="990"/>
      <c r="BX114" s="990"/>
      <c r="BY114" s="990"/>
      <c r="BZ114" s="990"/>
      <c r="CA114" s="990">
        <v>9066748</v>
      </c>
      <c r="CB114" s="990"/>
      <c r="CC114" s="990"/>
      <c r="CD114" s="990"/>
      <c r="CE114" s="990"/>
      <c r="CF114" s="984">
        <v>32.1</v>
      </c>
      <c r="CG114" s="985"/>
      <c r="CH114" s="985"/>
      <c r="CI114" s="985"/>
      <c r="CJ114" s="985"/>
      <c r="CK114" s="1015"/>
      <c r="CL114" s="1016"/>
      <c r="CM114" s="986" t="s">
        <v>450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408</v>
      </c>
      <c r="DH114" s="1029"/>
      <c r="DI114" s="1029"/>
      <c r="DJ114" s="1029"/>
      <c r="DK114" s="1030"/>
      <c r="DL114" s="1031" t="s">
        <v>123</v>
      </c>
      <c r="DM114" s="1029"/>
      <c r="DN114" s="1029"/>
      <c r="DO114" s="1029"/>
      <c r="DP114" s="1030"/>
      <c r="DQ114" s="1031" t="s">
        <v>123</v>
      </c>
      <c r="DR114" s="1029"/>
      <c r="DS114" s="1029"/>
      <c r="DT114" s="1029"/>
      <c r="DU114" s="1030"/>
      <c r="DV114" s="1032" t="s">
        <v>123</v>
      </c>
      <c r="DW114" s="1033"/>
      <c r="DX114" s="1033"/>
      <c r="DY114" s="1033"/>
      <c r="DZ114" s="1034"/>
    </row>
    <row r="115" spans="1:130" s="226" customFormat="1" ht="26.25" customHeight="1" x14ac:dyDescent="0.15">
      <c r="A115" s="1024"/>
      <c r="B115" s="1025"/>
      <c r="C115" s="1020" t="s">
        <v>451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148116</v>
      </c>
      <c r="AB115" s="1004"/>
      <c r="AC115" s="1004"/>
      <c r="AD115" s="1004"/>
      <c r="AE115" s="1005"/>
      <c r="AF115" s="1006">
        <v>136590</v>
      </c>
      <c r="AG115" s="1004"/>
      <c r="AH115" s="1004"/>
      <c r="AI115" s="1004"/>
      <c r="AJ115" s="1005"/>
      <c r="AK115" s="1006">
        <v>127674</v>
      </c>
      <c r="AL115" s="1004"/>
      <c r="AM115" s="1004"/>
      <c r="AN115" s="1004"/>
      <c r="AO115" s="1005"/>
      <c r="AP115" s="1007">
        <v>0.5</v>
      </c>
      <c r="AQ115" s="1008"/>
      <c r="AR115" s="1008"/>
      <c r="AS115" s="1008"/>
      <c r="AT115" s="1009"/>
      <c r="AU115" s="970"/>
      <c r="AV115" s="971"/>
      <c r="AW115" s="971"/>
      <c r="AX115" s="971"/>
      <c r="AY115" s="971"/>
      <c r="AZ115" s="1019" t="s">
        <v>452</v>
      </c>
      <c r="BA115" s="1020"/>
      <c r="BB115" s="1020"/>
      <c r="BC115" s="1020"/>
      <c r="BD115" s="1020"/>
      <c r="BE115" s="1020"/>
      <c r="BF115" s="1020"/>
      <c r="BG115" s="1020"/>
      <c r="BH115" s="1020"/>
      <c r="BI115" s="1020"/>
      <c r="BJ115" s="1020"/>
      <c r="BK115" s="1020"/>
      <c r="BL115" s="1020"/>
      <c r="BM115" s="1020"/>
      <c r="BN115" s="1020"/>
      <c r="BO115" s="1020"/>
      <c r="BP115" s="1021"/>
      <c r="BQ115" s="989">
        <v>3352</v>
      </c>
      <c r="BR115" s="990"/>
      <c r="BS115" s="990"/>
      <c r="BT115" s="990"/>
      <c r="BU115" s="990"/>
      <c r="BV115" s="990">
        <v>2253</v>
      </c>
      <c r="BW115" s="990"/>
      <c r="BX115" s="990"/>
      <c r="BY115" s="990"/>
      <c r="BZ115" s="990"/>
      <c r="CA115" s="990">
        <v>2504</v>
      </c>
      <c r="CB115" s="990"/>
      <c r="CC115" s="990"/>
      <c r="CD115" s="990"/>
      <c r="CE115" s="990"/>
      <c r="CF115" s="984">
        <v>0</v>
      </c>
      <c r="CG115" s="985"/>
      <c r="CH115" s="985"/>
      <c r="CI115" s="985"/>
      <c r="CJ115" s="985"/>
      <c r="CK115" s="1015"/>
      <c r="CL115" s="1016"/>
      <c r="CM115" s="1019" t="s">
        <v>453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123</v>
      </c>
      <c r="DH115" s="1029"/>
      <c r="DI115" s="1029"/>
      <c r="DJ115" s="1029"/>
      <c r="DK115" s="1030"/>
      <c r="DL115" s="1031" t="s">
        <v>123</v>
      </c>
      <c r="DM115" s="1029"/>
      <c r="DN115" s="1029"/>
      <c r="DO115" s="1029"/>
      <c r="DP115" s="1030"/>
      <c r="DQ115" s="1031" t="s">
        <v>123</v>
      </c>
      <c r="DR115" s="1029"/>
      <c r="DS115" s="1029"/>
      <c r="DT115" s="1029"/>
      <c r="DU115" s="1030"/>
      <c r="DV115" s="1032" t="s">
        <v>123</v>
      </c>
      <c r="DW115" s="1033"/>
      <c r="DX115" s="1033"/>
      <c r="DY115" s="1033"/>
      <c r="DZ115" s="1034"/>
    </row>
    <row r="116" spans="1:130" s="226" customFormat="1" ht="26.25" customHeight="1" x14ac:dyDescent="0.15">
      <c r="A116" s="1026"/>
      <c r="B116" s="1027"/>
      <c r="C116" s="1035" t="s">
        <v>454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123</v>
      </c>
      <c r="AB116" s="1029"/>
      <c r="AC116" s="1029"/>
      <c r="AD116" s="1029"/>
      <c r="AE116" s="1030"/>
      <c r="AF116" s="1031" t="s">
        <v>123</v>
      </c>
      <c r="AG116" s="1029"/>
      <c r="AH116" s="1029"/>
      <c r="AI116" s="1029"/>
      <c r="AJ116" s="1030"/>
      <c r="AK116" s="1031" t="s">
        <v>123</v>
      </c>
      <c r="AL116" s="1029"/>
      <c r="AM116" s="1029"/>
      <c r="AN116" s="1029"/>
      <c r="AO116" s="1030"/>
      <c r="AP116" s="1032" t="s">
        <v>123</v>
      </c>
      <c r="AQ116" s="1033"/>
      <c r="AR116" s="1033"/>
      <c r="AS116" s="1033"/>
      <c r="AT116" s="1034"/>
      <c r="AU116" s="970"/>
      <c r="AV116" s="971"/>
      <c r="AW116" s="971"/>
      <c r="AX116" s="971"/>
      <c r="AY116" s="971"/>
      <c r="AZ116" s="1037" t="s">
        <v>455</v>
      </c>
      <c r="BA116" s="1038"/>
      <c r="BB116" s="1038"/>
      <c r="BC116" s="1038"/>
      <c r="BD116" s="1038"/>
      <c r="BE116" s="1038"/>
      <c r="BF116" s="1038"/>
      <c r="BG116" s="1038"/>
      <c r="BH116" s="1038"/>
      <c r="BI116" s="1038"/>
      <c r="BJ116" s="1038"/>
      <c r="BK116" s="1038"/>
      <c r="BL116" s="1038"/>
      <c r="BM116" s="1038"/>
      <c r="BN116" s="1038"/>
      <c r="BO116" s="1038"/>
      <c r="BP116" s="1039"/>
      <c r="BQ116" s="989" t="s">
        <v>123</v>
      </c>
      <c r="BR116" s="990"/>
      <c r="BS116" s="990"/>
      <c r="BT116" s="990"/>
      <c r="BU116" s="990"/>
      <c r="BV116" s="990" t="s">
        <v>408</v>
      </c>
      <c r="BW116" s="990"/>
      <c r="BX116" s="990"/>
      <c r="BY116" s="990"/>
      <c r="BZ116" s="990"/>
      <c r="CA116" s="990" t="s">
        <v>408</v>
      </c>
      <c r="CB116" s="990"/>
      <c r="CC116" s="990"/>
      <c r="CD116" s="990"/>
      <c r="CE116" s="990"/>
      <c r="CF116" s="984" t="s">
        <v>123</v>
      </c>
      <c r="CG116" s="985"/>
      <c r="CH116" s="985"/>
      <c r="CI116" s="985"/>
      <c r="CJ116" s="985"/>
      <c r="CK116" s="1015"/>
      <c r="CL116" s="1016"/>
      <c r="CM116" s="986" t="s">
        <v>456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408</v>
      </c>
      <c r="DH116" s="1029"/>
      <c r="DI116" s="1029"/>
      <c r="DJ116" s="1029"/>
      <c r="DK116" s="1030"/>
      <c r="DL116" s="1031" t="s">
        <v>408</v>
      </c>
      <c r="DM116" s="1029"/>
      <c r="DN116" s="1029"/>
      <c r="DO116" s="1029"/>
      <c r="DP116" s="1030"/>
      <c r="DQ116" s="1031" t="s">
        <v>408</v>
      </c>
      <c r="DR116" s="1029"/>
      <c r="DS116" s="1029"/>
      <c r="DT116" s="1029"/>
      <c r="DU116" s="1030"/>
      <c r="DV116" s="1032" t="s">
        <v>123</v>
      </c>
      <c r="DW116" s="1033"/>
      <c r="DX116" s="1033"/>
      <c r="DY116" s="1033"/>
      <c r="DZ116" s="1034"/>
    </row>
    <row r="117" spans="1:130" s="226" customFormat="1" ht="26.25" customHeight="1" x14ac:dyDescent="0.15">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457</v>
      </c>
      <c r="Z117" s="956"/>
      <c r="AA117" s="1046">
        <v>8492604</v>
      </c>
      <c r="AB117" s="1047"/>
      <c r="AC117" s="1047"/>
      <c r="AD117" s="1047"/>
      <c r="AE117" s="1048"/>
      <c r="AF117" s="1049">
        <v>8195601</v>
      </c>
      <c r="AG117" s="1047"/>
      <c r="AH117" s="1047"/>
      <c r="AI117" s="1047"/>
      <c r="AJ117" s="1048"/>
      <c r="AK117" s="1049">
        <v>7867349</v>
      </c>
      <c r="AL117" s="1047"/>
      <c r="AM117" s="1047"/>
      <c r="AN117" s="1047"/>
      <c r="AO117" s="1048"/>
      <c r="AP117" s="1050"/>
      <c r="AQ117" s="1051"/>
      <c r="AR117" s="1051"/>
      <c r="AS117" s="1051"/>
      <c r="AT117" s="1052"/>
      <c r="AU117" s="970"/>
      <c r="AV117" s="971"/>
      <c r="AW117" s="971"/>
      <c r="AX117" s="971"/>
      <c r="AY117" s="971"/>
      <c r="AZ117" s="1037" t="s">
        <v>458</v>
      </c>
      <c r="BA117" s="1038"/>
      <c r="BB117" s="1038"/>
      <c r="BC117" s="1038"/>
      <c r="BD117" s="1038"/>
      <c r="BE117" s="1038"/>
      <c r="BF117" s="1038"/>
      <c r="BG117" s="1038"/>
      <c r="BH117" s="1038"/>
      <c r="BI117" s="1038"/>
      <c r="BJ117" s="1038"/>
      <c r="BK117" s="1038"/>
      <c r="BL117" s="1038"/>
      <c r="BM117" s="1038"/>
      <c r="BN117" s="1038"/>
      <c r="BO117" s="1038"/>
      <c r="BP117" s="1039"/>
      <c r="BQ117" s="989" t="s">
        <v>123</v>
      </c>
      <c r="BR117" s="990"/>
      <c r="BS117" s="990"/>
      <c r="BT117" s="990"/>
      <c r="BU117" s="990"/>
      <c r="BV117" s="990" t="s">
        <v>459</v>
      </c>
      <c r="BW117" s="990"/>
      <c r="BX117" s="990"/>
      <c r="BY117" s="990"/>
      <c r="BZ117" s="990"/>
      <c r="CA117" s="990" t="s">
        <v>123</v>
      </c>
      <c r="CB117" s="990"/>
      <c r="CC117" s="990"/>
      <c r="CD117" s="990"/>
      <c r="CE117" s="990"/>
      <c r="CF117" s="984" t="s">
        <v>385</v>
      </c>
      <c r="CG117" s="985"/>
      <c r="CH117" s="985"/>
      <c r="CI117" s="985"/>
      <c r="CJ117" s="985"/>
      <c r="CK117" s="1015"/>
      <c r="CL117" s="1016"/>
      <c r="CM117" s="986" t="s">
        <v>460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123</v>
      </c>
      <c r="DH117" s="1029"/>
      <c r="DI117" s="1029"/>
      <c r="DJ117" s="1029"/>
      <c r="DK117" s="1030"/>
      <c r="DL117" s="1031" t="s">
        <v>123</v>
      </c>
      <c r="DM117" s="1029"/>
      <c r="DN117" s="1029"/>
      <c r="DO117" s="1029"/>
      <c r="DP117" s="1030"/>
      <c r="DQ117" s="1031" t="s">
        <v>123</v>
      </c>
      <c r="DR117" s="1029"/>
      <c r="DS117" s="1029"/>
      <c r="DT117" s="1029"/>
      <c r="DU117" s="1030"/>
      <c r="DV117" s="1032" t="s">
        <v>123</v>
      </c>
      <c r="DW117" s="1033"/>
      <c r="DX117" s="1033"/>
      <c r="DY117" s="1033"/>
      <c r="DZ117" s="1034"/>
    </row>
    <row r="118" spans="1:130" s="226" customFormat="1" ht="26.25" customHeight="1" x14ac:dyDescent="0.15">
      <c r="A118" s="974" t="s">
        <v>432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430</v>
      </c>
      <c r="AB118" s="955"/>
      <c r="AC118" s="955"/>
      <c r="AD118" s="955"/>
      <c r="AE118" s="956"/>
      <c r="AF118" s="954" t="s">
        <v>300</v>
      </c>
      <c r="AG118" s="955"/>
      <c r="AH118" s="955"/>
      <c r="AI118" s="955"/>
      <c r="AJ118" s="956"/>
      <c r="AK118" s="954" t="s">
        <v>299</v>
      </c>
      <c r="AL118" s="955"/>
      <c r="AM118" s="955"/>
      <c r="AN118" s="955"/>
      <c r="AO118" s="956"/>
      <c r="AP118" s="1041" t="s">
        <v>431</v>
      </c>
      <c r="AQ118" s="1042"/>
      <c r="AR118" s="1042"/>
      <c r="AS118" s="1042"/>
      <c r="AT118" s="1043"/>
      <c r="AU118" s="970"/>
      <c r="AV118" s="971"/>
      <c r="AW118" s="971"/>
      <c r="AX118" s="971"/>
      <c r="AY118" s="971"/>
      <c r="AZ118" s="1044" t="s">
        <v>461</v>
      </c>
      <c r="BA118" s="1035"/>
      <c r="BB118" s="1035"/>
      <c r="BC118" s="1035"/>
      <c r="BD118" s="1035"/>
      <c r="BE118" s="1035"/>
      <c r="BF118" s="1035"/>
      <c r="BG118" s="1035"/>
      <c r="BH118" s="1035"/>
      <c r="BI118" s="1035"/>
      <c r="BJ118" s="1035"/>
      <c r="BK118" s="1035"/>
      <c r="BL118" s="1035"/>
      <c r="BM118" s="1035"/>
      <c r="BN118" s="1035"/>
      <c r="BO118" s="1035"/>
      <c r="BP118" s="1036"/>
      <c r="BQ118" s="1067" t="s">
        <v>123</v>
      </c>
      <c r="BR118" s="1068"/>
      <c r="BS118" s="1068"/>
      <c r="BT118" s="1068"/>
      <c r="BU118" s="1068"/>
      <c r="BV118" s="1068" t="s">
        <v>123</v>
      </c>
      <c r="BW118" s="1068"/>
      <c r="BX118" s="1068"/>
      <c r="BY118" s="1068"/>
      <c r="BZ118" s="1068"/>
      <c r="CA118" s="1068" t="s">
        <v>123</v>
      </c>
      <c r="CB118" s="1068"/>
      <c r="CC118" s="1068"/>
      <c r="CD118" s="1068"/>
      <c r="CE118" s="1068"/>
      <c r="CF118" s="984" t="s">
        <v>459</v>
      </c>
      <c r="CG118" s="985"/>
      <c r="CH118" s="985"/>
      <c r="CI118" s="985"/>
      <c r="CJ118" s="985"/>
      <c r="CK118" s="1015"/>
      <c r="CL118" s="1016"/>
      <c r="CM118" s="986" t="s">
        <v>462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123</v>
      </c>
      <c r="DH118" s="1029"/>
      <c r="DI118" s="1029"/>
      <c r="DJ118" s="1029"/>
      <c r="DK118" s="1030"/>
      <c r="DL118" s="1031" t="s">
        <v>123</v>
      </c>
      <c r="DM118" s="1029"/>
      <c r="DN118" s="1029"/>
      <c r="DO118" s="1029"/>
      <c r="DP118" s="1030"/>
      <c r="DQ118" s="1031" t="s">
        <v>123</v>
      </c>
      <c r="DR118" s="1029"/>
      <c r="DS118" s="1029"/>
      <c r="DT118" s="1029"/>
      <c r="DU118" s="1030"/>
      <c r="DV118" s="1032" t="s">
        <v>123</v>
      </c>
      <c r="DW118" s="1033"/>
      <c r="DX118" s="1033"/>
      <c r="DY118" s="1033"/>
      <c r="DZ118" s="1034"/>
    </row>
    <row r="119" spans="1:130" s="226" customFormat="1" ht="26.25" customHeight="1" x14ac:dyDescent="0.15">
      <c r="A119" s="1128" t="s">
        <v>435</v>
      </c>
      <c r="B119" s="1014"/>
      <c r="C119" s="993" t="s">
        <v>436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123</v>
      </c>
      <c r="AB119" s="962"/>
      <c r="AC119" s="962"/>
      <c r="AD119" s="962"/>
      <c r="AE119" s="963"/>
      <c r="AF119" s="964" t="s">
        <v>123</v>
      </c>
      <c r="AG119" s="962"/>
      <c r="AH119" s="962"/>
      <c r="AI119" s="962"/>
      <c r="AJ119" s="963"/>
      <c r="AK119" s="964" t="s">
        <v>123</v>
      </c>
      <c r="AL119" s="962"/>
      <c r="AM119" s="962"/>
      <c r="AN119" s="962"/>
      <c r="AO119" s="963"/>
      <c r="AP119" s="965" t="s">
        <v>385</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463</v>
      </c>
      <c r="BP119" s="1076"/>
      <c r="BQ119" s="1067">
        <v>91373117</v>
      </c>
      <c r="BR119" s="1068"/>
      <c r="BS119" s="1068"/>
      <c r="BT119" s="1068"/>
      <c r="BU119" s="1068"/>
      <c r="BV119" s="1068">
        <v>91129264</v>
      </c>
      <c r="BW119" s="1068"/>
      <c r="BX119" s="1068"/>
      <c r="BY119" s="1068"/>
      <c r="BZ119" s="1068"/>
      <c r="CA119" s="1068">
        <v>93093310</v>
      </c>
      <c r="CB119" s="1068"/>
      <c r="CC119" s="1068"/>
      <c r="CD119" s="1068"/>
      <c r="CE119" s="1068"/>
      <c r="CF119" s="1069"/>
      <c r="CG119" s="1070"/>
      <c r="CH119" s="1070"/>
      <c r="CI119" s="1070"/>
      <c r="CJ119" s="1071"/>
      <c r="CK119" s="1017"/>
      <c r="CL119" s="1018"/>
      <c r="CM119" s="1072" t="s">
        <v>464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1264278</v>
      </c>
      <c r="DH119" s="1054"/>
      <c r="DI119" s="1054"/>
      <c r="DJ119" s="1054"/>
      <c r="DK119" s="1055"/>
      <c r="DL119" s="1053">
        <v>1098804</v>
      </c>
      <c r="DM119" s="1054"/>
      <c r="DN119" s="1054"/>
      <c r="DO119" s="1054"/>
      <c r="DP119" s="1055"/>
      <c r="DQ119" s="1053">
        <v>1052114</v>
      </c>
      <c r="DR119" s="1054"/>
      <c r="DS119" s="1054"/>
      <c r="DT119" s="1054"/>
      <c r="DU119" s="1055"/>
      <c r="DV119" s="1056">
        <v>3.7</v>
      </c>
      <c r="DW119" s="1057"/>
      <c r="DX119" s="1057"/>
      <c r="DY119" s="1057"/>
      <c r="DZ119" s="1058"/>
    </row>
    <row r="120" spans="1:130" s="226" customFormat="1" ht="26.25" customHeight="1" x14ac:dyDescent="0.15">
      <c r="A120" s="1129"/>
      <c r="B120" s="1016"/>
      <c r="C120" s="986" t="s">
        <v>440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123</v>
      </c>
      <c r="AB120" s="1029"/>
      <c r="AC120" s="1029"/>
      <c r="AD120" s="1029"/>
      <c r="AE120" s="1030"/>
      <c r="AF120" s="1031" t="s">
        <v>459</v>
      </c>
      <c r="AG120" s="1029"/>
      <c r="AH120" s="1029"/>
      <c r="AI120" s="1029"/>
      <c r="AJ120" s="1030"/>
      <c r="AK120" s="1031" t="s">
        <v>459</v>
      </c>
      <c r="AL120" s="1029"/>
      <c r="AM120" s="1029"/>
      <c r="AN120" s="1029"/>
      <c r="AO120" s="1030"/>
      <c r="AP120" s="1032" t="s">
        <v>123</v>
      </c>
      <c r="AQ120" s="1033"/>
      <c r="AR120" s="1033"/>
      <c r="AS120" s="1033"/>
      <c r="AT120" s="1034"/>
      <c r="AU120" s="1059" t="s">
        <v>465</v>
      </c>
      <c r="AV120" s="1060"/>
      <c r="AW120" s="1060"/>
      <c r="AX120" s="1060"/>
      <c r="AY120" s="1061"/>
      <c r="AZ120" s="1010" t="s">
        <v>466</v>
      </c>
      <c r="BA120" s="959"/>
      <c r="BB120" s="959"/>
      <c r="BC120" s="959"/>
      <c r="BD120" s="959"/>
      <c r="BE120" s="959"/>
      <c r="BF120" s="959"/>
      <c r="BG120" s="959"/>
      <c r="BH120" s="959"/>
      <c r="BI120" s="959"/>
      <c r="BJ120" s="959"/>
      <c r="BK120" s="959"/>
      <c r="BL120" s="959"/>
      <c r="BM120" s="959"/>
      <c r="BN120" s="959"/>
      <c r="BO120" s="959"/>
      <c r="BP120" s="960"/>
      <c r="BQ120" s="996">
        <v>12810948</v>
      </c>
      <c r="BR120" s="997"/>
      <c r="BS120" s="997"/>
      <c r="BT120" s="997"/>
      <c r="BU120" s="997"/>
      <c r="BV120" s="997">
        <v>11013377</v>
      </c>
      <c r="BW120" s="997"/>
      <c r="BX120" s="997"/>
      <c r="BY120" s="997"/>
      <c r="BZ120" s="997"/>
      <c r="CA120" s="997">
        <v>9139598</v>
      </c>
      <c r="CB120" s="997"/>
      <c r="CC120" s="997"/>
      <c r="CD120" s="997"/>
      <c r="CE120" s="997"/>
      <c r="CF120" s="1011">
        <v>32.299999999999997</v>
      </c>
      <c r="CG120" s="1012"/>
      <c r="CH120" s="1012"/>
      <c r="CI120" s="1012"/>
      <c r="CJ120" s="1012"/>
      <c r="CK120" s="1077" t="s">
        <v>467</v>
      </c>
      <c r="CL120" s="1078"/>
      <c r="CM120" s="1078"/>
      <c r="CN120" s="1078"/>
      <c r="CO120" s="1079"/>
      <c r="CP120" s="1085" t="s">
        <v>468</v>
      </c>
      <c r="CQ120" s="1086"/>
      <c r="CR120" s="1086"/>
      <c r="CS120" s="1086"/>
      <c r="CT120" s="1086"/>
      <c r="CU120" s="1086"/>
      <c r="CV120" s="1086"/>
      <c r="CW120" s="1086"/>
      <c r="CX120" s="1086"/>
      <c r="CY120" s="1086"/>
      <c r="CZ120" s="1086"/>
      <c r="DA120" s="1086"/>
      <c r="DB120" s="1086"/>
      <c r="DC120" s="1086"/>
      <c r="DD120" s="1086"/>
      <c r="DE120" s="1086"/>
      <c r="DF120" s="1087"/>
      <c r="DG120" s="996">
        <v>17483239</v>
      </c>
      <c r="DH120" s="997"/>
      <c r="DI120" s="997"/>
      <c r="DJ120" s="997"/>
      <c r="DK120" s="997"/>
      <c r="DL120" s="997">
        <v>16595554</v>
      </c>
      <c r="DM120" s="997"/>
      <c r="DN120" s="997"/>
      <c r="DO120" s="997"/>
      <c r="DP120" s="997"/>
      <c r="DQ120" s="997">
        <v>15789736</v>
      </c>
      <c r="DR120" s="997"/>
      <c r="DS120" s="997"/>
      <c r="DT120" s="997"/>
      <c r="DU120" s="997"/>
      <c r="DV120" s="998">
        <v>55.9</v>
      </c>
      <c r="DW120" s="998"/>
      <c r="DX120" s="998"/>
      <c r="DY120" s="998"/>
      <c r="DZ120" s="999"/>
    </row>
    <row r="121" spans="1:130" s="226" customFormat="1" ht="26.25" customHeight="1" x14ac:dyDescent="0.15">
      <c r="A121" s="1129"/>
      <c r="B121" s="1016"/>
      <c r="C121" s="1037" t="s">
        <v>469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470</v>
      </c>
      <c r="AB121" s="1029"/>
      <c r="AC121" s="1029"/>
      <c r="AD121" s="1029"/>
      <c r="AE121" s="1030"/>
      <c r="AF121" s="1031" t="s">
        <v>385</v>
      </c>
      <c r="AG121" s="1029"/>
      <c r="AH121" s="1029"/>
      <c r="AI121" s="1029"/>
      <c r="AJ121" s="1030"/>
      <c r="AK121" s="1031" t="s">
        <v>123</v>
      </c>
      <c r="AL121" s="1029"/>
      <c r="AM121" s="1029"/>
      <c r="AN121" s="1029"/>
      <c r="AO121" s="1030"/>
      <c r="AP121" s="1032" t="s">
        <v>123</v>
      </c>
      <c r="AQ121" s="1033"/>
      <c r="AR121" s="1033"/>
      <c r="AS121" s="1033"/>
      <c r="AT121" s="1034"/>
      <c r="AU121" s="1062"/>
      <c r="AV121" s="1063"/>
      <c r="AW121" s="1063"/>
      <c r="AX121" s="1063"/>
      <c r="AY121" s="1064"/>
      <c r="AZ121" s="1019" t="s">
        <v>471</v>
      </c>
      <c r="BA121" s="1020"/>
      <c r="BB121" s="1020"/>
      <c r="BC121" s="1020"/>
      <c r="BD121" s="1020"/>
      <c r="BE121" s="1020"/>
      <c r="BF121" s="1020"/>
      <c r="BG121" s="1020"/>
      <c r="BH121" s="1020"/>
      <c r="BI121" s="1020"/>
      <c r="BJ121" s="1020"/>
      <c r="BK121" s="1020"/>
      <c r="BL121" s="1020"/>
      <c r="BM121" s="1020"/>
      <c r="BN121" s="1020"/>
      <c r="BO121" s="1020"/>
      <c r="BP121" s="1021"/>
      <c r="BQ121" s="989">
        <v>1041028</v>
      </c>
      <c r="BR121" s="990"/>
      <c r="BS121" s="990"/>
      <c r="BT121" s="990"/>
      <c r="BU121" s="990"/>
      <c r="BV121" s="990">
        <v>1017058</v>
      </c>
      <c r="BW121" s="990"/>
      <c r="BX121" s="990"/>
      <c r="BY121" s="990"/>
      <c r="BZ121" s="990"/>
      <c r="CA121" s="990">
        <v>899186</v>
      </c>
      <c r="CB121" s="990"/>
      <c r="CC121" s="990"/>
      <c r="CD121" s="990"/>
      <c r="CE121" s="990"/>
      <c r="CF121" s="984">
        <v>3.2</v>
      </c>
      <c r="CG121" s="985"/>
      <c r="CH121" s="985"/>
      <c r="CI121" s="985"/>
      <c r="CJ121" s="985"/>
      <c r="CK121" s="1080"/>
      <c r="CL121" s="1081"/>
      <c r="CM121" s="1081"/>
      <c r="CN121" s="1081"/>
      <c r="CO121" s="1082"/>
      <c r="CP121" s="1090" t="s">
        <v>472</v>
      </c>
      <c r="CQ121" s="1091"/>
      <c r="CR121" s="1091"/>
      <c r="CS121" s="1091"/>
      <c r="CT121" s="1091"/>
      <c r="CU121" s="1091"/>
      <c r="CV121" s="1091"/>
      <c r="CW121" s="1091"/>
      <c r="CX121" s="1091"/>
      <c r="CY121" s="1091"/>
      <c r="CZ121" s="1091"/>
      <c r="DA121" s="1091"/>
      <c r="DB121" s="1091"/>
      <c r="DC121" s="1091"/>
      <c r="DD121" s="1091"/>
      <c r="DE121" s="1091"/>
      <c r="DF121" s="1092"/>
      <c r="DG121" s="989">
        <v>1008221</v>
      </c>
      <c r="DH121" s="990"/>
      <c r="DI121" s="990"/>
      <c r="DJ121" s="990"/>
      <c r="DK121" s="990"/>
      <c r="DL121" s="990">
        <v>1008051</v>
      </c>
      <c r="DM121" s="990"/>
      <c r="DN121" s="990"/>
      <c r="DO121" s="990"/>
      <c r="DP121" s="990"/>
      <c r="DQ121" s="990">
        <v>1038210</v>
      </c>
      <c r="DR121" s="990"/>
      <c r="DS121" s="990"/>
      <c r="DT121" s="990"/>
      <c r="DU121" s="990"/>
      <c r="DV121" s="991">
        <v>3.7</v>
      </c>
      <c r="DW121" s="991"/>
      <c r="DX121" s="991"/>
      <c r="DY121" s="991"/>
      <c r="DZ121" s="992"/>
    </row>
    <row r="122" spans="1:130" s="226" customFormat="1" ht="26.25" customHeight="1" x14ac:dyDescent="0.15">
      <c r="A122" s="1129"/>
      <c r="B122" s="1016"/>
      <c r="C122" s="986" t="s">
        <v>450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123</v>
      </c>
      <c r="AB122" s="1029"/>
      <c r="AC122" s="1029"/>
      <c r="AD122" s="1029"/>
      <c r="AE122" s="1030"/>
      <c r="AF122" s="1031" t="s">
        <v>470</v>
      </c>
      <c r="AG122" s="1029"/>
      <c r="AH122" s="1029"/>
      <c r="AI122" s="1029"/>
      <c r="AJ122" s="1030"/>
      <c r="AK122" s="1031" t="s">
        <v>123</v>
      </c>
      <c r="AL122" s="1029"/>
      <c r="AM122" s="1029"/>
      <c r="AN122" s="1029"/>
      <c r="AO122" s="1030"/>
      <c r="AP122" s="1032" t="s">
        <v>123</v>
      </c>
      <c r="AQ122" s="1033"/>
      <c r="AR122" s="1033"/>
      <c r="AS122" s="1033"/>
      <c r="AT122" s="1034"/>
      <c r="AU122" s="1062"/>
      <c r="AV122" s="1063"/>
      <c r="AW122" s="1063"/>
      <c r="AX122" s="1063"/>
      <c r="AY122" s="1064"/>
      <c r="AZ122" s="1044" t="s">
        <v>473</v>
      </c>
      <c r="BA122" s="1035"/>
      <c r="BB122" s="1035"/>
      <c r="BC122" s="1035"/>
      <c r="BD122" s="1035"/>
      <c r="BE122" s="1035"/>
      <c r="BF122" s="1035"/>
      <c r="BG122" s="1035"/>
      <c r="BH122" s="1035"/>
      <c r="BI122" s="1035"/>
      <c r="BJ122" s="1035"/>
      <c r="BK122" s="1035"/>
      <c r="BL122" s="1035"/>
      <c r="BM122" s="1035"/>
      <c r="BN122" s="1035"/>
      <c r="BO122" s="1035"/>
      <c r="BP122" s="1036"/>
      <c r="BQ122" s="1067">
        <v>58820557</v>
      </c>
      <c r="BR122" s="1068"/>
      <c r="BS122" s="1068"/>
      <c r="BT122" s="1068"/>
      <c r="BU122" s="1068"/>
      <c r="BV122" s="1068">
        <v>57510069</v>
      </c>
      <c r="BW122" s="1068"/>
      <c r="BX122" s="1068"/>
      <c r="BY122" s="1068"/>
      <c r="BZ122" s="1068"/>
      <c r="CA122" s="1068">
        <v>58651236</v>
      </c>
      <c r="CB122" s="1068"/>
      <c r="CC122" s="1068"/>
      <c r="CD122" s="1068"/>
      <c r="CE122" s="1068"/>
      <c r="CF122" s="1088">
        <v>207.6</v>
      </c>
      <c r="CG122" s="1089"/>
      <c r="CH122" s="1089"/>
      <c r="CI122" s="1089"/>
      <c r="CJ122" s="1089"/>
      <c r="CK122" s="1080"/>
      <c r="CL122" s="1081"/>
      <c r="CM122" s="1081"/>
      <c r="CN122" s="1081"/>
      <c r="CO122" s="1082"/>
      <c r="CP122" s="1090" t="s">
        <v>474</v>
      </c>
      <c r="CQ122" s="1091"/>
      <c r="CR122" s="1091"/>
      <c r="CS122" s="1091"/>
      <c r="CT122" s="1091"/>
      <c r="CU122" s="1091"/>
      <c r="CV122" s="1091"/>
      <c r="CW122" s="1091"/>
      <c r="CX122" s="1091"/>
      <c r="CY122" s="1091"/>
      <c r="CZ122" s="1091"/>
      <c r="DA122" s="1091"/>
      <c r="DB122" s="1091"/>
      <c r="DC122" s="1091"/>
      <c r="DD122" s="1091"/>
      <c r="DE122" s="1091"/>
      <c r="DF122" s="1092"/>
      <c r="DG122" s="989">
        <v>377402</v>
      </c>
      <c r="DH122" s="990"/>
      <c r="DI122" s="990"/>
      <c r="DJ122" s="990"/>
      <c r="DK122" s="990"/>
      <c r="DL122" s="990">
        <v>366636</v>
      </c>
      <c r="DM122" s="990"/>
      <c r="DN122" s="990"/>
      <c r="DO122" s="990"/>
      <c r="DP122" s="990"/>
      <c r="DQ122" s="990">
        <v>352683</v>
      </c>
      <c r="DR122" s="990"/>
      <c r="DS122" s="990"/>
      <c r="DT122" s="990"/>
      <c r="DU122" s="990"/>
      <c r="DV122" s="991">
        <v>1.2</v>
      </c>
      <c r="DW122" s="991"/>
      <c r="DX122" s="991"/>
      <c r="DY122" s="991"/>
      <c r="DZ122" s="992"/>
    </row>
    <row r="123" spans="1:130" s="226" customFormat="1" ht="26.25" customHeight="1" x14ac:dyDescent="0.15">
      <c r="A123" s="1129"/>
      <c r="B123" s="1016"/>
      <c r="C123" s="986" t="s">
        <v>456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123</v>
      </c>
      <c r="AB123" s="1029"/>
      <c r="AC123" s="1029"/>
      <c r="AD123" s="1029"/>
      <c r="AE123" s="1030"/>
      <c r="AF123" s="1031" t="s">
        <v>123</v>
      </c>
      <c r="AG123" s="1029"/>
      <c r="AH123" s="1029"/>
      <c r="AI123" s="1029"/>
      <c r="AJ123" s="1030"/>
      <c r="AK123" s="1031" t="s">
        <v>123</v>
      </c>
      <c r="AL123" s="1029"/>
      <c r="AM123" s="1029"/>
      <c r="AN123" s="1029"/>
      <c r="AO123" s="1030"/>
      <c r="AP123" s="1032" t="s">
        <v>123</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475</v>
      </c>
      <c r="BP123" s="1076"/>
      <c r="BQ123" s="1135">
        <v>72672533</v>
      </c>
      <c r="BR123" s="1136"/>
      <c r="BS123" s="1136"/>
      <c r="BT123" s="1136"/>
      <c r="BU123" s="1136"/>
      <c r="BV123" s="1136">
        <v>69540504</v>
      </c>
      <c r="BW123" s="1136"/>
      <c r="BX123" s="1136"/>
      <c r="BY123" s="1136"/>
      <c r="BZ123" s="1136"/>
      <c r="CA123" s="1136">
        <v>68690020</v>
      </c>
      <c r="CB123" s="1136"/>
      <c r="CC123" s="1136"/>
      <c r="CD123" s="1136"/>
      <c r="CE123" s="1136"/>
      <c r="CF123" s="1069"/>
      <c r="CG123" s="1070"/>
      <c r="CH123" s="1070"/>
      <c r="CI123" s="1070"/>
      <c r="CJ123" s="1071"/>
      <c r="CK123" s="1080"/>
      <c r="CL123" s="1081"/>
      <c r="CM123" s="1081"/>
      <c r="CN123" s="1081"/>
      <c r="CO123" s="1082"/>
      <c r="CP123" s="1090" t="s">
        <v>410</v>
      </c>
      <c r="CQ123" s="1091"/>
      <c r="CR123" s="1091"/>
      <c r="CS123" s="1091"/>
      <c r="CT123" s="1091"/>
      <c r="CU123" s="1091"/>
      <c r="CV123" s="1091"/>
      <c r="CW123" s="1091"/>
      <c r="CX123" s="1091"/>
      <c r="CY123" s="1091"/>
      <c r="CZ123" s="1091"/>
      <c r="DA123" s="1091"/>
      <c r="DB123" s="1091"/>
      <c r="DC123" s="1091"/>
      <c r="DD123" s="1091"/>
      <c r="DE123" s="1091"/>
      <c r="DF123" s="1092"/>
      <c r="DG123" s="1028">
        <v>85368</v>
      </c>
      <c r="DH123" s="1029"/>
      <c r="DI123" s="1029"/>
      <c r="DJ123" s="1029"/>
      <c r="DK123" s="1030"/>
      <c r="DL123" s="1031">
        <v>76051</v>
      </c>
      <c r="DM123" s="1029"/>
      <c r="DN123" s="1029"/>
      <c r="DO123" s="1029"/>
      <c r="DP123" s="1030"/>
      <c r="DQ123" s="1031">
        <v>71240</v>
      </c>
      <c r="DR123" s="1029"/>
      <c r="DS123" s="1029"/>
      <c r="DT123" s="1029"/>
      <c r="DU123" s="1030"/>
      <c r="DV123" s="1032">
        <v>0.3</v>
      </c>
      <c r="DW123" s="1033"/>
      <c r="DX123" s="1033"/>
      <c r="DY123" s="1033"/>
      <c r="DZ123" s="1034"/>
    </row>
    <row r="124" spans="1:130" s="226" customFormat="1" ht="26.25" customHeight="1" thickBot="1" x14ac:dyDescent="0.2">
      <c r="A124" s="1129"/>
      <c r="B124" s="1016"/>
      <c r="C124" s="986" t="s">
        <v>460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123</v>
      </c>
      <c r="AB124" s="1029"/>
      <c r="AC124" s="1029"/>
      <c r="AD124" s="1029"/>
      <c r="AE124" s="1030"/>
      <c r="AF124" s="1031" t="s">
        <v>459</v>
      </c>
      <c r="AG124" s="1029"/>
      <c r="AH124" s="1029"/>
      <c r="AI124" s="1029"/>
      <c r="AJ124" s="1030"/>
      <c r="AK124" s="1031" t="s">
        <v>123</v>
      </c>
      <c r="AL124" s="1029"/>
      <c r="AM124" s="1029"/>
      <c r="AN124" s="1029"/>
      <c r="AO124" s="1030"/>
      <c r="AP124" s="1032" t="s">
        <v>123</v>
      </c>
      <c r="AQ124" s="1033"/>
      <c r="AR124" s="1033"/>
      <c r="AS124" s="1033"/>
      <c r="AT124" s="1034"/>
      <c r="AU124" s="1131" t="s">
        <v>476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64.400000000000006</v>
      </c>
      <c r="BR124" s="1098"/>
      <c r="BS124" s="1098"/>
      <c r="BT124" s="1098"/>
      <c r="BU124" s="1098"/>
      <c r="BV124" s="1098">
        <v>75.599999999999994</v>
      </c>
      <c r="BW124" s="1098"/>
      <c r="BX124" s="1098"/>
      <c r="BY124" s="1098"/>
      <c r="BZ124" s="1098"/>
      <c r="CA124" s="1098">
        <v>86.3</v>
      </c>
      <c r="CB124" s="1098"/>
      <c r="CC124" s="1098"/>
      <c r="CD124" s="1098"/>
      <c r="CE124" s="1098"/>
      <c r="CF124" s="1099"/>
      <c r="CG124" s="1100"/>
      <c r="CH124" s="1100"/>
      <c r="CI124" s="1100"/>
      <c r="CJ124" s="1101"/>
      <c r="CK124" s="1083"/>
      <c r="CL124" s="1083"/>
      <c r="CM124" s="1083"/>
      <c r="CN124" s="1083"/>
      <c r="CO124" s="1084"/>
      <c r="CP124" s="1090" t="s">
        <v>477</v>
      </c>
      <c r="CQ124" s="1091"/>
      <c r="CR124" s="1091"/>
      <c r="CS124" s="1091"/>
      <c r="CT124" s="1091"/>
      <c r="CU124" s="1091"/>
      <c r="CV124" s="1091"/>
      <c r="CW124" s="1091"/>
      <c r="CX124" s="1091"/>
      <c r="CY124" s="1091"/>
      <c r="CZ124" s="1091"/>
      <c r="DA124" s="1091"/>
      <c r="DB124" s="1091"/>
      <c r="DC124" s="1091"/>
      <c r="DD124" s="1091"/>
      <c r="DE124" s="1091"/>
      <c r="DF124" s="1092"/>
      <c r="DG124" s="1075">
        <v>13015</v>
      </c>
      <c r="DH124" s="1054"/>
      <c r="DI124" s="1054"/>
      <c r="DJ124" s="1054"/>
      <c r="DK124" s="1055"/>
      <c r="DL124" s="1053">
        <v>8875</v>
      </c>
      <c r="DM124" s="1054"/>
      <c r="DN124" s="1054"/>
      <c r="DO124" s="1054"/>
      <c r="DP124" s="1055"/>
      <c r="DQ124" s="1053">
        <v>19078</v>
      </c>
      <c r="DR124" s="1054"/>
      <c r="DS124" s="1054"/>
      <c r="DT124" s="1054"/>
      <c r="DU124" s="1055"/>
      <c r="DV124" s="1056">
        <v>0.1</v>
      </c>
      <c r="DW124" s="1057"/>
      <c r="DX124" s="1057"/>
      <c r="DY124" s="1057"/>
      <c r="DZ124" s="1058"/>
    </row>
    <row r="125" spans="1:130" s="226" customFormat="1" ht="26.25" customHeight="1" x14ac:dyDescent="0.15">
      <c r="A125" s="1129"/>
      <c r="B125" s="1016"/>
      <c r="C125" s="986" t="s">
        <v>462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123</v>
      </c>
      <c r="AB125" s="1029"/>
      <c r="AC125" s="1029"/>
      <c r="AD125" s="1029"/>
      <c r="AE125" s="1030"/>
      <c r="AF125" s="1031" t="s">
        <v>123</v>
      </c>
      <c r="AG125" s="1029"/>
      <c r="AH125" s="1029"/>
      <c r="AI125" s="1029"/>
      <c r="AJ125" s="1030"/>
      <c r="AK125" s="1031" t="s">
        <v>123</v>
      </c>
      <c r="AL125" s="1029"/>
      <c r="AM125" s="1029"/>
      <c r="AN125" s="1029"/>
      <c r="AO125" s="1030"/>
      <c r="AP125" s="1032" t="s">
        <v>123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478</v>
      </c>
      <c r="CL125" s="1078"/>
      <c r="CM125" s="1078"/>
      <c r="CN125" s="1078"/>
      <c r="CO125" s="1079"/>
      <c r="CP125" s="1010" t="s">
        <v>479</v>
      </c>
      <c r="CQ125" s="959"/>
      <c r="CR125" s="959"/>
      <c r="CS125" s="959"/>
      <c r="CT125" s="959"/>
      <c r="CU125" s="959"/>
      <c r="CV125" s="959"/>
      <c r="CW125" s="959"/>
      <c r="CX125" s="959"/>
      <c r="CY125" s="959"/>
      <c r="CZ125" s="959"/>
      <c r="DA125" s="959"/>
      <c r="DB125" s="959"/>
      <c r="DC125" s="959"/>
      <c r="DD125" s="959"/>
      <c r="DE125" s="959"/>
      <c r="DF125" s="960"/>
      <c r="DG125" s="996" t="s">
        <v>480</v>
      </c>
      <c r="DH125" s="997"/>
      <c r="DI125" s="997"/>
      <c r="DJ125" s="997"/>
      <c r="DK125" s="997"/>
      <c r="DL125" s="997" t="s">
        <v>480</v>
      </c>
      <c r="DM125" s="997"/>
      <c r="DN125" s="997"/>
      <c r="DO125" s="997"/>
      <c r="DP125" s="997"/>
      <c r="DQ125" s="997" t="s">
        <v>123</v>
      </c>
      <c r="DR125" s="997"/>
      <c r="DS125" s="997"/>
      <c r="DT125" s="997"/>
      <c r="DU125" s="997"/>
      <c r="DV125" s="998" t="s">
        <v>123</v>
      </c>
      <c r="DW125" s="998"/>
      <c r="DX125" s="998"/>
      <c r="DY125" s="998"/>
      <c r="DZ125" s="999"/>
    </row>
    <row r="126" spans="1:130" s="226" customFormat="1" ht="26.25" customHeight="1" thickBot="1" x14ac:dyDescent="0.2">
      <c r="A126" s="1129"/>
      <c r="B126" s="1016"/>
      <c r="C126" s="986" t="s">
        <v>464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148102</v>
      </c>
      <c r="AB126" s="1029"/>
      <c r="AC126" s="1029"/>
      <c r="AD126" s="1029"/>
      <c r="AE126" s="1030"/>
      <c r="AF126" s="1031">
        <v>136581</v>
      </c>
      <c r="AG126" s="1029"/>
      <c r="AH126" s="1029"/>
      <c r="AI126" s="1029"/>
      <c r="AJ126" s="1030"/>
      <c r="AK126" s="1031">
        <v>127613</v>
      </c>
      <c r="AL126" s="1029"/>
      <c r="AM126" s="1029"/>
      <c r="AN126" s="1029"/>
      <c r="AO126" s="1030"/>
      <c r="AP126" s="1032">
        <v>0.5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481</v>
      </c>
      <c r="CQ126" s="1020"/>
      <c r="CR126" s="1020"/>
      <c r="CS126" s="1020"/>
      <c r="CT126" s="1020"/>
      <c r="CU126" s="1020"/>
      <c r="CV126" s="1020"/>
      <c r="CW126" s="1020"/>
      <c r="CX126" s="1020"/>
      <c r="CY126" s="1020"/>
      <c r="CZ126" s="1020"/>
      <c r="DA126" s="1020"/>
      <c r="DB126" s="1020"/>
      <c r="DC126" s="1020"/>
      <c r="DD126" s="1020"/>
      <c r="DE126" s="1020"/>
      <c r="DF126" s="1021"/>
      <c r="DG126" s="989" t="s">
        <v>123</v>
      </c>
      <c r="DH126" s="990"/>
      <c r="DI126" s="990"/>
      <c r="DJ126" s="990"/>
      <c r="DK126" s="990"/>
      <c r="DL126" s="990" t="s">
        <v>459</v>
      </c>
      <c r="DM126" s="990"/>
      <c r="DN126" s="990"/>
      <c r="DO126" s="990"/>
      <c r="DP126" s="990"/>
      <c r="DQ126" s="990" t="s">
        <v>123</v>
      </c>
      <c r="DR126" s="990"/>
      <c r="DS126" s="990"/>
      <c r="DT126" s="990"/>
      <c r="DU126" s="990"/>
      <c r="DV126" s="991" t="s">
        <v>123</v>
      </c>
      <c r="DW126" s="991"/>
      <c r="DX126" s="991"/>
      <c r="DY126" s="991"/>
      <c r="DZ126" s="992"/>
    </row>
    <row r="127" spans="1:130" s="226" customFormat="1" ht="26.25" customHeight="1" x14ac:dyDescent="0.15">
      <c r="A127" s="1130"/>
      <c r="B127" s="1018"/>
      <c r="C127" s="1072" t="s">
        <v>482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14</v>
      </c>
      <c r="AB127" s="1029"/>
      <c r="AC127" s="1029"/>
      <c r="AD127" s="1029"/>
      <c r="AE127" s="1030"/>
      <c r="AF127" s="1031">
        <v>9</v>
      </c>
      <c r="AG127" s="1029"/>
      <c r="AH127" s="1029"/>
      <c r="AI127" s="1029"/>
      <c r="AJ127" s="1030"/>
      <c r="AK127" s="1031">
        <v>61</v>
      </c>
      <c r="AL127" s="1029"/>
      <c r="AM127" s="1029"/>
      <c r="AN127" s="1029"/>
      <c r="AO127" s="1030"/>
      <c r="AP127" s="1032">
        <v>0</v>
      </c>
      <c r="AQ127" s="1033"/>
      <c r="AR127" s="1033"/>
      <c r="AS127" s="1033"/>
      <c r="AT127" s="1034"/>
      <c r="AU127" s="262"/>
      <c r="AV127" s="262"/>
      <c r="AW127" s="262"/>
      <c r="AX127" s="1102" t="s">
        <v>483</v>
      </c>
      <c r="AY127" s="1103"/>
      <c r="AZ127" s="1103"/>
      <c r="BA127" s="1103"/>
      <c r="BB127" s="1103"/>
      <c r="BC127" s="1103"/>
      <c r="BD127" s="1103"/>
      <c r="BE127" s="1104"/>
      <c r="BF127" s="1105" t="s">
        <v>484</v>
      </c>
      <c r="BG127" s="1103"/>
      <c r="BH127" s="1103"/>
      <c r="BI127" s="1103"/>
      <c r="BJ127" s="1103"/>
      <c r="BK127" s="1103"/>
      <c r="BL127" s="1104"/>
      <c r="BM127" s="1105" t="s">
        <v>485</v>
      </c>
      <c r="BN127" s="1103"/>
      <c r="BO127" s="1103"/>
      <c r="BP127" s="1103"/>
      <c r="BQ127" s="1103"/>
      <c r="BR127" s="1103"/>
      <c r="BS127" s="1104"/>
      <c r="BT127" s="1105" t="s">
        <v>486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487</v>
      </c>
      <c r="CQ127" s="1020"/>
      <c r="CR127" s="1020"/>
      <c r="CS127" s="1020"/>
      <c r="CT127" s="1020"/>
      <c r="CU127" s="1020"/>
      <c r="CV127" s="1020"/>
      <c r="CW127" s="1020"/>
      <c r="CX127" s="1020"/>
      <c r="CY127" s="1020"/>
      <c r="CZ127" s="1020"/>
      <c r="DA127" s="1020"/>
      <c r="DB127" s="1020"/>
      <c r="DC127" s="1020"/>
      <c r="DD127" s="1020"/>
      <c r="DE127" s="1020"/>
      <c r="DF127" s="1021"/>
      <c r="DG127" s="989" t="s">
        <v>123</v>
      </c>
      <c r="DH127" s="990"/>
      <c r="DI127" s="990"/>
      <c r="DJ127" s="990"/>
      <c r="DK127" s="990"/>
      <c r="DL127" s="990" t="s">
        <v>123</v>
      </c>
      <c r="DM127" s="990"/>
      <c r="DN127" s="990"/>
      <c r="DO127" s="990"/>
      <c r="DP127" s="990"/>
      <c r="DQ127" s="990" t="s">
        <v>470</v>
      </c>
      <c r="DR127" s="990"/>
      <c r="DS127" s="990"/>
      <c r="DT127" s="990"/>
      <c r="DU127" s="990"/>
      <c r="DV127" s="991" t="s">
        <v>123</v>
      </c>
      <c r="DW127" s="991"/>
      <c r="DX127" s="991"/>
      <c r="DY127" s="991"/>
      <c r="DZ127" s="992"/>
    </row>
    <row r="128" spans="1:130" s="226" customFormat="1" ht="26.25" customHeight="1" thickBot="1" x14ac:dyDescent="0.2">
      <c r="A128" s="1113" t="s">
        <v>488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489</v>
      </c>
      <c r="X128" s="1115"/>
      <c r="Y128" s="1115"/>
      <c r="Z128" s="1116"/>
      <c r="AA128" s="1117">
        <v>133191</v>
      </c>
      <c r="AB128" s="1118"/>
      <c r="AC128" s="1118"/>
      <c r="AD128" s="1118"/>
      <c r="AE128" s="1119"/>
      <c r="AF128" s="1120">
        <v>130431</v>
      </c>
      <c r="AG128" s="1118"/>
      <c r="AH128" s="1118"/>
      <c r="AI128" s="1118"/>
      <c r="AJ128" s="1119"/>
      <c r="AK128" s="1120">
        <v>126854</v>
      </c>
      <c r="AL128" s="1118"/>
      <c r="AM128" s="1118"/>
      <c r="AN128" s="1118"/>
      <c r="AO128" s="1119"/>
      <c r="AP128" s="1121"/>
      <c r="AQ128" s="1122"/>
      <c r="AR128" s="1122"/>
      <c r="AS128" s="1122"/>
      <c r="AT128" s="1123"/>
      <c r="AU128" s="262"/>
      <c r="AV128" s="262"/>
      <c r="AW128" s="262"/>
      <c r="AX128" s="958" t="s">
        <v>490</v>
      </c>
      <c r="AY128" s="959"/>
      <c r="AZ128" s="959"/>
      <c r="BA128" s="959"/>
      <c r="BB128" s="959"/>
      <c r="BC128" s="959"/>
      <c r="BD128" s="959"/>
      <c r="BE128" s="960"/>
      <c r="BF128" s="1124" t="s">
        <v>459</v>
      </c>
      <c r="BG128" s="1125"/>
      <c r="BH128" s="1125"/>
      <c r="BI128" s="1125"/>
      <c r="BJ128" s="1125"/>
      <c r="BK128" s="1125"/>
      <c r="BL128" s="1126"/>
      <c r="BM128" s="1124">
        <v>11.67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491</v>
      </c>
      <c r="CQ128" s="1107"/>
      <c r="CR128" s="1107"/>
      <c r="CS128" s="1107"/>
      <c r="CT128" s="1107"/>
      <c r="CU128" s="1107"/>
      <c r="CV128" s="1107"/>
      <c r="CW128" s="1107"/>
      <c r="CX128" s="1107"/>
      <c r="CY128" s="1107"/>
      <c r="CZ128" s="1107"/>
      <c r="DA128" s="1107"/>
      <c r="DB128" s="1107"/>
      <c r="DC128" s="1107"/>
      <c r="DD128" s="1107"/>
      <c r="DE128" s="1107"/>
      <c r="DF128" s="1108"/>
      <c r="DG128" s="1109">
        <v>3352</v>
      </c>
      <c r="DH128" s="1110"/>
      <c r="DI128" s="1110"/>
      <c r="DJ128" s="1110"/>
      <c r="DK128" s="1110"/>
      <c r="DL128" s="1110">
        <v>2253</v>
      </c>
      <c r="DM128" s="1110"/>
      <c r="DN128" s="1110"/>
      <c r="DO128" s="1110"/>
      <c r="DP128" s="1110"/>
      <c r="DQ128" s="1110">
        <v>2504</v>
      </c>
      <c r="DR128" s="1110"/>
      <c r="DS128" s="1110"/>
      <c r="DT128" s="1110"/>
      <c r="DU128" s="1110"/>
      <c r="DV128" s="1111">
        <v>0</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492</v>
      </c>
      <c r="X129" s="1144"/>
      <c r="Y129" s="1144"/>
      <c r="Z129" s="1145"/>
      <c r="AA129" s="1028">
        <v>34217497</v>
      </c>
      <c r="AB129" s="1029"/>
      <c r="AC129" s="1029"/>
      <c r="AD129" s="1029"/>
      <c r="AE129" s="1030"/>
      <c r="AF129" s="1031">
        <v>33524497</v>
      </c>
      <c r="AG129" s="1029"/>
      <c r="AH129" s="1029"/>
      <c r="AI129" s="1029"/>
      <c r="AJ129" s="1030"/>
      <c r="AK129" s="1031">
        <v>33206970</v>
      </c>
      <c r="AL129" s="1029"/>
      <c r="AM129" s="1029"/>
      <c r="AN129" s="1029"/>
      <c r="AO129" s="1030"/>
      <c r="AP129" s="1146"/>
      <c r="AQ129" s="1147"/>
      <c r="AR129" s="1147"/>
      <c r="AS129" s="1147"/>
      <c r="AT129" s="1148"/>
      <c r="AU129" s="264"/>
      <c r="AV129" s="264"/>
      <c r="AW129" s="264"/>
      <c r="AX129" s="1137" t="s">
        <v>493</v>
      </c>
      <c r="AY129" s="1020"/>
      <c r="AZ129" s="1020"/>
      <c r="BA129" s="1020"/>
      <c r="BB129" s="1020"/>
      <c r="BC129" s="1020"/>
      <c r="BD129" s="1020"/>
      <c r="BE129" s="1021"/>
      <c r="BF129" s="1138" t="s">
        <v>123</v>
      </c>
      <c r="BG129" s="1139"/>
      <c r="BH129" s="1139"/>
      <c r="BI129" s="1139"/>
      <c r="BJ129" s="1139"/>
      <c r="BK129" s="1139"/>
      <c r="BL129" s="1140"/>
      <c r="BM129" s="1138">
        <v>16.670000000000002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495</v>
      </c>
      <c r="X130" s="1144"/>
      <c r="Y130" s="1144"/>
      <c r="Z130" s="1145"/>
      <c r="AA130" s="1028">
        <v>5183780</v>
      </c>
      <c r="AB130" s="1029"/>
      <c r="AC130" s="1029"/>
      <c r="AD130" s="1029"/>
      <c r="AE130" s="1030"/>
      <c r="AF130" s="1031">
        <v>4997194</v>
      </c>
      <c r="AG130" s="1029"/>
      <c r="AH130" s="1029"/>
      <c r="AI130" s="1029"/>
      <c r="AJ130" s="1030"/>
      <c r="AK130" s="1031">
        <v>4953419</v>
      </c>
      <c r="AL130" s="1029"/>
      <c r="AM130" s="1029"/>
      <c r="AN130" s="1029"/>
      <c r="AO130" s="1030"/>
      <c r="AP130" s="1146"/>
      <c r="AQ130" s="1147"/>
      <c r="AR130" s="1147"/>
      <c r="AS130" s="1147"/>
      <c r="AT130" s="1148"/>
      <c r="AU130" s="264"/>
      <c r="AV130" s="264"/>
      <c r="AW130" s="264"/>
      <c r="AX130" s="1137" t="s">
        <v>496</v>
      </c>
      <c r="AY130" s="1020"/>
      <c r="AZ130" s="1020"/>
      <c r="BA130" s="1020"/>
      <c r="BB130" s="1020"/>
      <c r="BC130" s="1020"/>
      <c r="BD130" s="1020"/>
      <c r="BE130" s="1021"/>
      <c r="BF130" s="1174">
        <v>10.5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497</v>
      </c>
      <c r="X131" s="1182"/>
      <c r="Y131" s="1182"/>
      <c r="Z131" s="1183"/>
      <c r="AA131" s="1075">
        <v>29033717</v>
      </c>
      <c r="AB131" s="1054"/>
      <c r="AC131" s="1054"/>
      <c r="AD131" s="1054"/>
      <c r="AE131" s="1055"/>
      <c r="AF131" s="1053">
        <v>28527303</v>
      </c>
      <c r="AG131" s="1054"/>
      <c r="AH131" s="1054"/>
      <c r="AI131" s="1054"/>
      <c r="AJ131" s="1055"/>
      <c r="AK131" s="1053">
        <v>28253551</v>
      </c>
      <c r="AL131" s="1054"/>
      <c r="AM131" s="1054"/>
      <c r="AN131" s="1054"/>
      <c r="AO131" s="1055"/>
      <c r="AP131" s="1184"/>
      <c r="AQ131" s="1185"/>
      <c r="AR131" s="1185"/>
      <c r="AS131" s="1185"/>
      <c r="AT131" s="1186"/>
      <c r="AU131" s="264"/>
      <c r="AV131" s="264"/>
      <c r="AW131" s="264"/>
      <c r="AX131" s="1156" t="s">
        <v>498</v>
      </c>
      <c r="AY131" s="1107"/>
      <c r="AZ131" s="1107"/>
      <c r="BA131" s="1107"/>
      <c r="BB131" s="1107"/>
      <c r="BC131" s="1107"/>
      <c r="BD131" s="1107"/>
      <c r="BE131" s="1108"/>
      <c r="BF131" s="1157">
        <v>86.3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500</v>
      </c>
      <c r="W132" s="1167"/>
      <c r="X132" s="1167"/>
      <c r="Y132" s="1167"/>
      <c r="Z132" s="1168"/>
      <c r="AA132" s="1169">
        <v>10.9377418</v>
      </c>
      <c r="AB132" s="1170"/>
      <c r="AC132" s="1170"/>
      <c r="AD132" s="1170"/>
      <c r="AE132" s="1171"/>
      <c r="AF132" s="1172">
        <v>10.75452524</v>
      </c>
      <c r="AG132" s="1170"/>
      <c r="AH132" s="1170"/>
      <c r="AI132" s="1170"/>
      <c r="AJ132" s="1171"/>
      <c r="AK132" s="1172">
        <v>9.8645157910000005</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501</v>
      </c>
      <c r="W133" s="1150"/>
      <c r="X133" s="1150"/>
      <c r="Y133" s="1150"/>
      <c r="Z133" s="1151"/>
      <c r="AA133" s="1152">
        <v>11.9</v>
      </c>
      <c r="AB133" s="1153"/>
      <c r="AC133" s="1153"/>
      <c r="AD133" s="1153"/>
      <c r="AE133" s="1154"/>
      <c r="AF133" s="1152">
        <v>11</v>
      </c>
      <c r="AG133" s="1153"/>
      <c r="AH133" s="1153"/>
      <c r="AI133" s="1153"/>
      <c r="AJ133" s="1154"/>
      <c r="AK133" s="1152">
        <v>10.5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ek1hNJTNdixXldHke6WshltnawV8vPKPkIW6DK9wo+uFN+UsPaEcfQ6pJqqf+fGamcE3UuzdV8DXf+hHV1yXQw==" saltValue="frVxRUv3UAc7Zl18Ijkz1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HfTC624YbajVwCRAWy+dk4VS9FaPzA9WPMbG0NuaYJcrDnlcOc8GfqnHSXZCT0H94DzN6ablFGWop4YX/G6gA==" saltValue="Je/275jh8nHOzWwgtcJS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60" zoomScaleNormal="6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Jg4N5++sbYQbjXeQIx0bibLqK6/ww8Jutf0BZgT55UkLuqrL0DkNzxfsjWenf4hh2bZEowkDMUaX91baH54LQ==" saltValue="S/8EJ4EwXHLXslFB8Xco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510</v>
      </c>
      <c r="AL9" s="1193"/>
      <c r="AM9" s="1193"/>
      <c r="AN9" s="1194"/>
      <c r="AO9" s="292">
        <v>8205496</v>
      </c>
      <c r="AP9" s="292">
        <v>63594</v>
      </c>
      <c r="AQ9" s="293">
        <v>61989</v>
      </c>
      <c r="AR9" s="294">
        <v>2.6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511</v>
      </c>
      <c r="AL10" s="1193"/>
      <c r="AM10" s="1193"/>
      <c r="AN10" s="1194"/>
      <c r="AO10" s="295">
        <v>457135</v>
      </c>
      <c r="AP10" s="295">
        <v>3543</v>
      </c>
      <c r="AQ10" s="296">
        <v>5142</v>
      </c>
      <c r="AR10" s="297">
        <v>-31.1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512</v>
      </c>
      <c r="AL11" s="1193"/>
      <c r="AM11" s="1193"/>
      <c r="AN11" s="1194"/>
      <c r="AO11" s="295">
        <v>1321432</v>
      </c>
      <c r="AP11" s="295">
        <v>10241</v>
      </c>
      <c r="AQ11" s="296">
        <v>5922</v>
      </c>
      <c r="AR11" s="297">
        <v>72.900000000000006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513</v>
      </c>
      <c r="AL12" s="1193"/>
      <c r="AM12" s="1193"/>
      <c r="AN12" s="1194"/>
      <c r="AO12" s="295">
        <v>77637</v>
      </c>
      <c r="AP12" s="295">
        <v>602</v>
      </c>
      <c r="AQ12" s="296">
        <v>853</v>
      </c>
      <c r="AR12" s="297">
        <v>-29.4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514</v>
      </c>
      <c r="AL13" s="1193"/>
      <c r="AM13" s="1193"/>
      <c r="AN13" s="1194"/>
      <c r="AO13" s="295" t="s">
        <v>515</v>
      </c>
      <c r="AP13" s="295" t="s">
        <v>515</v>
      </c>
      <c r="AQ13" s="296" t="s">
        <v>515</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516</v>
      </c>
      <c r="AL14" s="1193"/>
      <c r="AM14" s="1193"/>
      <c r="AN14" s="1194"/>
      <c r="AO14" s="295">
        <v>489300</v>
      </c>
      <c r="AP14" s="295">
        <v>3792</v>
      </c>
      <c r="AQ14" s="296">
        <v>2467</v>
      </c>
      <c r="AR14" s="297">
        <v>53.7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517</v>
      </c>
      <c r="AL15" s="1193"/>
      <c r="AM15" s="1193"/>
      <c r="AN15" s="1194"/>
      <c r="AO15" s="295">
        <v>421676</v>
      </c>
      <c r="AP15" s="295">
        <v>3268</v>
      </c>
      <c r="AQ15" s="296">
        <v>2256</v>
      </c>
      <c r="AR15" s="297">
        <v>44.9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518</v>
      </c>
      <c r="AL16" s="1196"/>
      <c r="AM16" s="1196"/>
      <c r="AN16" s="1197"/>
      <c r="AO16" s="295">
        <v>-700941</v>
      </c>
      <c r="AP16" s="295">
        <v>-5432</v>
      </c>
      <c r="AQ16" s="296">
        <v>-5580</v>
      </c>
      <c r="AR16" s="297">
        <v>-2.7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10271735</v>
      </c>
      <c r="AP17" s="295">
        <v>79608</v>
      </c>
      <c r="AQ17" s="296">
        <v>73049</v>
      </c>
      <c r="AR17" s="297">
        <v>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523</v>
      </c>
      <c r="AL21" s="1188"/>
      <c r="AM21" s="1188"/>
      <c r="AN21" s="1189"/>
      <c r="AO21" s="307">
        <v>7.36</v>
      </c>
      <c r="AP21" s="308">
        <v>7.09</v>
      </c>
      <c r="AQ21" s="309">
        <v>0.27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524</v>
      </c>
      <c r="AL22" s="1188"/>
      <c r="AM22" s="1188"/>
      <c r="AN22" s="1189"/>
      <c r="AO22" s="312">
        <v>98.1</v>
      </c>
      <c r="AP22" s="313">
        <v>98.2</v>
      </c>
      <c r="AQ22" s="314">
        <v>-0.1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529</v>
      </c>
      <c r="AL32" s="1204"/>
      <c r="AM32" s="1204"/>
      <c r="AN32" s="1205"/>
      <c r="AO32" s="322">
        <v>6150096</v>
      </c>
      <c r="AP32" s="322">
        <v>47664</v>
      </c>
      <c r="AQ32" s="323">
        <v>45137</v>
      </c>
      <c r="AR32" s="324">
        <v>5.6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530</v>
      </c>
      <c r="AL33" s="1204"/>
      <c r="AM33" s="1204"/>
      <c r="AN33" s="1205"/>
      <c r="AO33" s="322" t="s">
        <v>515</v>
      </c>
      <c r="AP33" s="322" t="s">
        <v>515</v>
      </c>
      <c r="AQ33" s="323" t="s">
        <v>515</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531</v>
      </c>
      <c r="AL34" s="1204"/>
      <c r="AM34" s="1204"/>
      <c r="AN34" s="1205"/>
      <c r="AO34" s="322" t="s">
        <v>515</v>
      </c>
      <c r="AP34" s="322" t="s">
        <v>515</v>
      </c>
      <c r="AQ34" s="323">
        <v>20</v>
      </c>
      <c r="AR34" s="324" t="s">
        <v>515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532</v>
      </c>
      <c r="AL35" s="1204"/>
      <c r="AM35" s="1204"/>
      <c r="AN35" s="1205"/>
      <c r="AO35" s="322">
        <v>1493978</v>
      </c>
      <c r="AP35" s="322">
        <v>11579</v>
      </c>
      <c r="AQ35" s="323">
        <v>12921</v>
      </c>
      <c r="AR35" s="324">
        <v>-10.4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533</v>
      </c>
      <c r="AL36" s="1204"/>
      <c r="AM36" s="1204"/>
      <c r="AN36" s="1205"/>
      <c r="AO36" s="322">
        <v>95601</v>
      </c>
      <c r="AP36" s="322">
        <v>741</v>
      </c>
      <c r="AQ36" s="323">
        <v>1263</v>
      </c>
      <c r="AR36" s="324">
        <v>-41.3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534</v>
      </c>
      <c r="AL37" s="1204"/>
      <c r="AM37" s="1204"/>
      <c r="AN37" s="1205"/>
      <c r="AO37" s="322">
        <v>127674</v>
      </c>
      <c r="AP37" s="322">
        <v>989</v>
      </c>
      <c r="AQ37" s="323">
        <v>931</v>
      </c>
      <c r="AR37" s="324">
        <v>6.2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535</v>
      </c>
      <c r="AL38" s="1207"/>
      <c r="AM38" s="1207"/>
      <c r="AN38" s="1208"/>
      <c r="AO38" s="325" t="s">
        <v>515</v>
      </c>
      <c r="AP38" s="325" t="s">
        <v>515</v>
      </c>
      <c r="AQ38" s="326">
        <v>2</v>
      </c>
      <c r="AR38" s="314" t="s">
        <v>515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536</v>
      </c>
      <c r="AL39" s="1207"/>
      <c r="AM39" s="1207"/>
      <c r="AN39" s="1208"/>
      <c r="AO39" s="322">
        <v>-126854</v>
      </c>
      <c r="AP39" s="322">
        <v>-983</v>
      </c>
      <c r="AQ39" s="323">
        <v>-4436</v>
      </c>
      <c r="AR39" s="324">
        <v>-77.8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537</v>
      </c>
      <c r="AL40" s="1204"/>
      <c r="AM40" s="1204"/>
      <c r="AN40" s="1205"/>
      <c r="AO40" s="322">
        <v>-4953419</v>
      </c>
      <c r="AP40" s="322">
        <v>-38390</v>
      </c>
      <c r="AQ40" s="323">
        <v>-39263</v>
      </c>
      <c r="AR40" s="324">
        <v>-2.2000000000000002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2787076</v>
      </c>
      <c r="AP41" s="322">
        <v>21600</v>
      </c>
      <c r="AQ41" s="323">
        <v>16574</v>
      </c>
      <c r="AR41" s="324">
        <v>30.3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505</v>
      </c>
      <c r="AN49" s="1200" t="s">
        <v>541</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10066437</v>
      </c>
      <c r="AN51" s="344">
        <v>76020</v>
      </c>
      <c r="AO51" s="345">
        <v>22.1</v>
      </c>
      <c r="AP51" s="346">
        <v>50840</v>
      </c>
      <c r="AQ51" s="347">
        <v>16.899999999999999</v>
      </c>
      <c r="AR51" s="348">
        <v>5.2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3582577</v>
      </c>
      <c r="AN52" s="352">
        <v>27055</v>
      </c>
      <c r="AO52" s="353">
        <v>-8.6999999999999993</v>
      </c>
      <c r="AP52" s="354">
        <v>25367</v>
      </c>
      <c r="AQ52" s="355">
        <v>9.1</v>
      </c>
      <c r="AR52" s="356">
        <v>-17.8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9888666</v>
      </c>
      <c r="AN53" s="344">
        <v>75205</v>
      </c>
      <c r="AO53" s="345">
        <v>-1.1000000000000001</v>
      </c>
      <c r="AP53" s="346">
        <v>53605</v>
      </c>
      <c r="AQ53" s="347">
        <v>5.4</v>
      </c>
      <c r="AR53" s="348">
        <v>-6.5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3881251</v>
      </c>
      <c r="AN54" s="352">
        <v>29517</v>
      </c>
      <c r="AO54" s="353">
        <v>9.1</v>
      </c>
      <c r="AP54" s="354">
        <v>28343</v>
      </c>
      <c r="AQ54" s="355">
        <v>11.7</v>
      </c>
      <c r="AR54" s="356">
        <v>-2.6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8197126</v>
      </c>
      <c r="AN55" s="344">
        <v>62779</v>
      </c>
      <c r="AO55" s="345">
        <v>-16.5</v>
      </c>
      <c r="AP55" s="346">
        <v>58051</v>
      </c>
      <c r="AQ55" s="347">
        <v>8.3000000000000007</v>
      </c>
      <c r="AR55" s="348">
        <v>-24.8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4252970</v>
      </c>
      <c r="AN56" s="352">
        <v>32572</v>
      </c>
      <c r="AO56" s="353">
        <v>10.3</v>
      </c>
      <c r="AP56" s="354">
        <v>32143</v>
      </c>
      <c r="AQ56" s="355">
        <v>13.4</v>
      </c>
      <c r="AR56" s="356">
        <v>-3.1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9772244</v>
      </c>
      <c r="AN57" s="344">
        <v>75216</v>
      </c>
      <c r="AO57" s="345">
        <v>19.8</v>
      </c>
      <c r="AP57" s="346">
        <v>65942</v>
      </c>
      <c r="AQ57" s="347">
        <v>13.6</v>
      </c>
      <c r="AR57" s="348">
        <v>6.2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3138171</v>
      </c>
      <c r="AN58" s="352">
        <v>24154</v>
      </c>
      <c r="AO58" s="353">
        <v>-25.8</v>
      </c>
      <c r="AP58" s="354">
        <v>32778</v>
      </c>
      <c r="AQ58" s="355">
        <v>2</v>
      </c>
      <c r="AR58" s="356">
        <v>-27.8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14528011</v>
      </c>
      <c r="AN59" s="344">
        <v>112595</v>
      </c>
      <c r="AO59" s="345">
        <v>49.7</v>
      </c>
      <c r="AP59" s="346">
        <v>68655</v>
      </c>
      <c r="AQ59" s="347">
        <v>4.0999999999999996</v>
      </c>
      <c r="AR59" s="348">
        <v>45.6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3690132</v>
      </c>
      <c r="AN60" s="352">
        <v>28599</v>
      </c>
      <c r="AO60" s="353">
        <v>18.399999999999999</v>
      </c>
      <c r="AP60" s="354">
        <v>32316</v>
      </c>
      <c r="AQ60" s="355">
        <v>-1.4</v>
      </c>
      <c r="AR60" s="356">
        <v>19.8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10490497</v>
      </c>
      <c r="AN61" s="359">
        <v>80363</v>
      </c>
      <c r="AO61" s="360">
        <v>14.8</v>
      </c>
      <c r="AP61" s="361">
        <v>59419</v>
      </c>
      <c r="AQ61" s="362">
        <v>9.6999999999999993</v>
      </c>
      <c r="AR61" s="348">
        <v>5.0999999999999996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3709020</v>
      </c>
      <c r="AN62" s="352">
        <v>28379</v>
      </c>
      <c r="AO62" s="353">
        <v>0.7</v>
      </c>
      <c r="AP62" s="354">
        <v>30189</v>
      </c>
      <c r="AQ62" s="355">
        <v>7</v>
      </c>
      <c r="AR62" s="356">
        <v>-6.3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eKISeaTWRBicGEB8/LSjrBWQ/9EwifXoFz4lN7YQQeBhPQeUynXvuJ4VTr0eHuUPoJQEDRPQoMUSma6sSUHBBg==" saltValue="Nv0wvTk3Za9nZZMOkyqv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0" zoomScaleNormal="6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2e7KdgNgC9u9gKgxZx/LXRNs66fnbJzY4eaLS41b9wKXEYVk0oXxk+W0xs5ijRmCEz720eXawLLtDfe8u7rQg==" saltValue="d2vFQ8ZF95gWCT3S1Hqg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BuNWHZ6+VGjNzs466AG8H/lNZ55n1k4WMCRoBC05tyszn+SwqVVxjMQjWe6BMQDXMk1NfHPjKVO14aPdm+Pqg==" saltValue="9uIXGzURqiQMnNUaMqAn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2" t="s">
        <v>3</v>
      </c>
      <c r="D47" s="1212"/>
      <c r="E47" s="1213"/>
      <c r="F47" s="11">
        <v>10.3</v>
      </c>
      <c r="G47" s="12">
        <v>10.38</v>
      </c>
      <c r="H47" s="12">
        <v>10.28</v>
      </c>
      <c r="I47" s="12">
        <v>6.39</v>
      </c>
      <c r="J47" s="13">
        <v>6.45</v>
      </c>
    </row>
    <row r="48" spans="2:10" ht="57.75" customHeight="1" x14ac:dyDescent="0.15">
      <c r="B48" s="14"/>
      <c r="C48" s="1214" t="s">
        <v>4</v>
      </c>
      <c r="D48" s="1214"/>
      <c r="E48" s="1215"/>
      <c r="F48" s="15">
        <v>4.99</v>
      </c>
      <c r="G48" s="16">
        <v>4.71</v>
      </c>
      <c r="H48" s="16">
        <v>4.2300000000000004</v>
      </c>
      <c r="I48" s="16">
        <v>3.7</v>
      </c>
      <c r="J48" s="17">
        <v>5.1100000000000003</v>
      </c>
    </row>
    <row r="49" spans="2:10" ht="57.75" customHeight="1" thickBot="1" x14ac:dyDescent="0.2">
      <c r="B49" s="18"/>
      <c r="C49" s="1216" t="s">
        <v>5</v>
      </c>
      <c r="D49" s="1216"/>
      <c r="E49" s="1217"/>
      <c r="F49" s="19">
        <v>0.01</v>
      </c>
      <c r="G49" s="20" t="s">
        <v>562</v>
      </c>
      <c r="H49" s="20" t="s">
        <v>563</v>
      </c>
      <c r="I49" s="20" t="s">
        <v>564</v>
      </c>
      <c r="J49" s="21">
        <v>1.38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JSuGfbEVKRGpXMyfp88EhOqTDQ/7IKXciCtkmGufqccGsGO+y2nAJ9P3TdzO1OD5ozlXWIPqE8wNoNqPEVFaA==" saltValue="v4muPP07GXqQebNYwY0g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kumamoto</cp:lastModifiedBy>
  <cp:lastPrinted>2019-03-13T00:18:10Z</cp:lastPrinted>
  <dcterms:created xsi:type="dcterms:W3CDTF">2019-02-14T05:05:09Z</dcterms:created>
  <dcterms:modified xsi:type="dcterms:W3CDTF">2019-11-12T00:06:12Z</dcterms:modified>
  <cp:category/>
</cp:coreProperties>
</file>