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A34" i="12"/>
  <c r="AA33" i="12"/>
  <c r="AA32" i="12"/>
  <c r="AA31" i="12"/>
  <c r="AA30" i="12"/>
  <c r="AA29" i="12"/>
  <c r="AA28" i="12"/>
  <c r="AP23" i="12"/>
  <c r="AA23" i="12"/>
  <c r="V23" i="12"/>
  <c r="Q23"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C36" i="10"/>
  <c r="BE35" i="10"/>
  <c r="C35" i="10"/>
  <c r="CO34" i="10"/>
  <c r="CO35" i="10" s="1"/>
  <c r="CO36" i="10" s="1"/>
  <c r="BW34" i="10"/>
  <c r="BW35" i="10" s="1"/>
  <c r="BW36" i="10" s="1"/>
  <c r="BW37" i="10" s="1"/>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<sst xmlns="http://schemas.openxmlformats.org/spreadsheetml/2006/main" count="1060" uniqueCount="597">
  <si>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</si>
  <si>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</si>
  <si>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</si>
  <si>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</si>
  <si>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</si>
  <si>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</si>
  <si>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</si>
  <si>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</si>
  <si>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</si>
  <si>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</si>
  <si>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</si>
  <si>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</si>
  <si>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</si>
  <si>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</si>
  <si>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</si>
  <si>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</si>
  <si>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</si>
  <si>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</si>
  <si>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</si>
  <si>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</si>
  <si>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</si>
  <si>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</si>
  <si>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</si>
  <si>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</si>
  <si>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</si>
  <si>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</si>
  <si>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</si>
  <si>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</si>
  <si>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</si>
  <si>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</si>
  <si>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</si>
  <si>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</si>
  <si>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</si>
  <si>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</si>
  <si>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</si>
  <si>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</si>
  <si>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</si>
  <si>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</si>
  <si>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</si>
  <si>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</si>
  <si>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</si>
  <si>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</si>
  <si>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</si>
  <si>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</si>
  <si>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</si>
  <si>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</si>
  <si>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</si>
  <si>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</si>
  <si>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</si>
  <si>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</si>
  <si>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</si>
  <si>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</si>
  <si>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</si>
  <si>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</si>
  <si>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</si>
  <si>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</si>
  <si>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</si>
  <si>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</si>
  <si>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</si>
  <si>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</si>
  <si>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</si>
  <si>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</si>
  <si>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</si>
  <si>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</si>
  <si>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</si>
  <si>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</si>
  <si>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</si>
  <si>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</si>
  <si>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</si>
  <si>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</si>
  <si>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</si>
  <si>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</si>
  <si>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</si>
  <si>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</si>
  <si>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</si>
  <si>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</si>
  <si>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</si>
  <si>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</si>
  <si>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</si>
  <si>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</si>
  <si>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</si>
  <si>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</si>
  <si>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</si>
  <si>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</si>
  <si>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</si>
  <si>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</si>
  <si>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</si>
  <si>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</si>
  <si>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</si>
  <si>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</si>
  <si>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</si>
  <si>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</si>
  <si>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</si>
  <si>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</si>
  <si>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</si>
  <si>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</si>
  <si>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</si>
  <si>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</si>
  <si>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</si>
  <si>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</si>
  <si>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</si>
  <si>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</si>
  <si>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</si>
  <si>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</si>
  <si>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</si>
  <si>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</si>
  <si>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</si>
  <si>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</si>
  <si>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</si>
  <si>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</si>
  <si>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</si>
  <si>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</si>
  <si>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</si>
  <si>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</si>
  <si>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</si>
  <si>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</si>
  <si>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</si>
  <si>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</si>
  <si>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</si>
  <si>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</si>
  <si>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</si>
  <si>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</si>
  <si>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</si>
  <si>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</si>
  <si>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</si>
  <si>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</si>
  <si>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</si>
  <si>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</si>
  <si>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</si>
  <si>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</si>
  <si>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</si>
  <si>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</si>
  <si>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</si>
  <si>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</si>
  <si>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</si>
  <si>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</si>
  <si>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</si>
  <si>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</si>
  <si>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</si>
  <si>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</si>
  <si>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</si>
  <si>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</si>
  <si>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</si>
  <si>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</si>
  <si>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</si>
  <si>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</si>
  <si>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</si>
  <si>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</si>
  <si>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</si>
  <si>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</si>
  <si>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</si>
  <si>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</si>
  <si>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</si>
  <si>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</si>
  <si>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</si>
  <si>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</si>
  <si>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</si>
  <si>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</si>
  <si>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</si>
  <si>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</si>
  <si>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</si>
  <si>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</si>
  <si>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</si>
  <si>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</si>
  <si>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</si>
  <si>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</si>
  <si>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</si>
  <si>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</si>
  <si>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</si>
  <si>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</si>
  <si>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</si>
  <si>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</si>
  <si>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</si>
  <si>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</si>
  <si>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</si>
  <si>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</si>
  <si>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</si>
  <si>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</si>
  <si>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</si>
  <si>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</si>
  <si>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</si>
  <si>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</si>
  <si>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</si>
  <si>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</si>
  <si>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</si>
  <si>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</si>
  <si>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</si>
  <si>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</si>
  <si>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</si>
  <si>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</si>
  <si>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</si>
  <si>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</si>
  <si>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</si>
  <si>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</si>
  <si>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</si>
  <si>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</si>
  <si>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</si>
  <si>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</si>
  <si>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</si>
  <si>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</si>
  <si>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</si>
  <si>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</si>
  <si>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</si>
  <si>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</si>
  <si>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</si>
  <si>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</si>
  <si>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</si>
  <si>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</si>
  <si>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</si>
  <si>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</si>
  <si>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</si>
  <si>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</si>
  <si>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</si>
  <si>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</si>
  <si>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</si>
  <si>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熊本県山鹿市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</si>
  <si>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</si>
  <si>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</si>
  <si>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</si>
  <si>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</si>
  <si>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</si>
  <si>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</si>
  <si>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</si>
  <si>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</si>
  <si>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</si>
  <si>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</si>
  <si>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</si>
  <si>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</si>
  <si>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</si>
  <si>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</si>
  <si>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</si>
  <si>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</si>
  <si>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</si>
  <si>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</si>
  <si>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</si>
  <si>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</si>
  <si>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</si>
  <si>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</si>
  <si>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</si>
  <si>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</si>
  <si>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</si>
  <si>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</si>
  <si>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</si>
  <si>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</si>
  <si>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</si>
  <si>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</si>
  <si>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</si>
  <si>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</si>
  <si>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</si>
  <si>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</si>
  <si>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</si>
  <si>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</si>
  <si>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</si>
  <si>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</si>
  <si>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</si>
  <si>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</si>
  <si>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</si>
  <si>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</si>
  <si>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</si>
  <si>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</si>
  <si>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</si>
  <si>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</si>
  <si>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</si>
  <si>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</si>
  <si>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</si>
  <si>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</si>
  <si>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</si>
  <si>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</si>
  <si>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</si>
  <si>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</si>
  <si>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</si>
  <si>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</si>
  <si>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</si>
  <si>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</si>
  <si>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</si>
  <si>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</si>
  <si>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</si>
  <si>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</si>
  <si>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</si>
  <si>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</si>
  <si>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</si>
  <si>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</si>
  <si>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</si>
  <si>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</si>
  <si>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</si>
  <si>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</si>
  <si>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</si>
  <si>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</si>
  <si>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</si>
  <si>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</si>
  <si>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</si>
  <si>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</si>
  <si>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</si>
  <si>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</si>
  <si>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</si>
  <si>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</si>
  <si>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</si>
  <si>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</si>
  <si>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</si>
  <si>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</si>
  <si>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</si>
  <si>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</si>
  <si>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</si>
  <si>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</si>
  <si>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</si>
  <si>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</si>
  <si>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</si>
  <si>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</si>
  <si>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</si>
  <si>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</si>
  <si>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</si>
  <si>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</si>
  <si>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</si>
  <si>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</si>
  <si>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</si>
  <si>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</si>
  <si>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</si>
  <si>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</si>
  <si>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</si>
  <si>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</si>
  <si>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</si>
  <si>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</si>
  <si>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</si>
  <si>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</si>
  <si>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</si>
  <si>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</si>
  <si>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</si>
  <si>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</si>
  <si>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</si>
  <si>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</si>
  <si>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</si>
  <si>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</si>
  <si>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</si>
  <si>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</si>
  <si>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</si>
  <si>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</si>
  <si>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</si>
  <si>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</si>
  <si>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</si>
  <si>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</si>
  <si>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</si>
  <si>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</si>
  <si>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</si>
  <si>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</si>
  <si>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</si>
  <si>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</si>
  <si>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</si>
  <si>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</si>
  <si>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</si>
  <si>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</si>
  <si>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</si>
  <si>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</si>
  <si>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</si>
  <si>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</si>
  <si>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</si>
  <si>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</si>
  <si>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</si>
  <si>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</si>
  <si>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</si>
  <si>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</si>
  <si>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</si>
  <si>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</si>
  <si>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</si>
  <si>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</si>
  <si>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</si>
  <si>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</si>
  <si>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</si>
  <si>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</si>
  <si>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</si>
  <si>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</si>
  <si>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</si>
  <si>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</si>
  <si>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熊本県山鹿市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</si>
  <si>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</si>
  <si>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</si>
  <si>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</si>
  <si>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</si>
  <si>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</si>
  <si>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</si>
  <si>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</si>
  <si>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</si>
  <si>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</si>
  <si>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</si>
  <si>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</si>
  <si>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</si>
  <si>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</si>
  <si>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</si>
  <si>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</si>
  <si>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</si>
  <si>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</si>
  <si>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</si>
  <si>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</si>
  <si>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</si>
  <si>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</si>
  <si>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</si>
  <si>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</si>
  <si>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</si>
  <si>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</si>
  <si>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</si>
  <si>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</si>
  <si>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</si>
  <si>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</si>
  <si>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</si>
  <si>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</si>
  <si>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</si>
  <si>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</si>
  <si>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</si>
  <si>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</si>
  <si>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</si>
  <si>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</si>
  <si>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</si>
  <si>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</si>
  <si>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</si>
  <si>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</si>
  <si>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</si>
  <si>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</si>
  <si>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</si>
  <si>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</si>
  <si>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</si>
  <si>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</si>
  <si>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</si>
  <si>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</si>
  <si>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</si>
  <si>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</si>
  <si>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</si>
  <si>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</si>
  <si>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</si>
  <si>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</si>
  <si>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</si>
  <si>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</si>
  <si>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</si>
  <si>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</si>
  <si>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</si>
  <si>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</si>
  <si>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</si>
  <si>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</si>
  <si>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</si>
  <si>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</si>
  <si>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</si>
  <si>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</si>
  <si>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</si>
  <si>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</si>
  <si>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</si>
  <si>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</si>
  <si>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</si>
  <si>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</si>
  <si>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</si>
  <si>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</si>
  <si>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</si>
  <si>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</si>
  <si>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</si>
  <si>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</si>
  <si>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</si>
  <si>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</si>
  <si>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</si>
  <si>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</si>
  <si>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</si>
  <si>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</si>
  <si>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</si>
  <si>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</si>
  <si>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</si>
  <si>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</si>
  <si>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</si>
  <si>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</si>
  <si>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</si>
  <si>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</si>
  <si>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</si>
  <si>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</si>
  <si>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</si>
  <si>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</si>
  <si>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</si>
  <si>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</si>
  <si>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</si>
  <si>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</si>
  <si>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</si>
  <si>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</si>
  <si>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</si>
  <si>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</si>
  <si>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</si>
  <si>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</si>
  <si>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</si>
  <si>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山鹿市病院事業会計</t>
    <phoneticPr fontId="5"/>
  </si>
  <si>
    <t>(Ｆ)</t>
    <phoneticPr fontId="5"/>
  </si>
  <si>
    <t>山鹿市水道事業会計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</si>
  <si>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</si>
  <si>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</si>
  <si>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</si>
  <si>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</si>
  <si>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</si>
  <si>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</si>
  <si>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</si>
  <si>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</si>
  <si>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</si>
  <si>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</si>
  <si>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</si>
  <si>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</si>
  <si>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</si>
  <si>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</si>
  <si>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</si>
  <si>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</si>
  <si>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</si>
  <si>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</si>
  <si>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</si>
  <si>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</si>
  <si>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</si>
  <si>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</si>
  <si>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</si>
  <si>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</si>
  <si>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</si>
  <si>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</si>
  <si>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</si>
  <si>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</si>
  <si>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</si>
  <si>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</si>
  <si>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</si>
  <si>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</si>
  <si>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</si>
  <si>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</si>
  <si>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</si>
  <si>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</si>
  <si>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</si>
  <si>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</si>
  <si>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</si>
  <si>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</si>
  <si>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</si>
  <si>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</si>
  <si>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</si>
  <si>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</si>
  <si>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</si>
  <si>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</si>
  <si>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</si>
  <si>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</si>
  <si>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</si>
  <si>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</si>
  <si>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</si>
  <si>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</si>
  <si>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</si>
  <si>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</si>
  <si>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</si>
  <si>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</si>
  <si>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</si>
  <si>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</si>
  <si>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</si>
  <si>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</si>
  <si>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</si>
  <si>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</si>
  <si>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</si>
  <si>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</si>
  <si>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</si>
  <si>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</si>
  <si>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</si>
  <si>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</si>
  <si>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</si>
  <si>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</si>
  <si>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</si>
  <si>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</si>
  <si>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</si>
  <si>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</si>
  <si>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</si>
  <si>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</si>
  <si>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</si>
  <si>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</si>
  <si>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</si>
  <si>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</si>
  <si>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</si>
  <si>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</si>
  <si>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</si>
  <si>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</si>
  <si>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3.73</t>
  </si>
  <si>
    <t>▲ 6.46</t>
  </si>
  <si>
    <t>▲ 10.35</t>
  </si>
  <si>
    <t>一般会計</t>
  </si>
  <si>
    <t>水道事業会計</t>
  </si>
  <si>
    <t>介護保険事業特別会計</t>
  </si>
  <si>
    <t>病院事業会計</t>
  </si>
  <si>
    <t>下水道事業会計</t>
  </si>
  <si>
    <t>国民健康保険事業特別会計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</si>
  <si>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</si>
  <si>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</si>
  <si>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</si>
  <si>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</si>
  <si>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</si>
  <si>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</si>
  <si>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</si>
  <si>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</si>
  <si>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</si>
  <si>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</si>
  <si>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</si>
  <si>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t>
    <phoneticPr fontId="2"/>
  </si>
  <si>
    <t>-</t>
    <phoneticPr fontId="2"/>
  </si>
  <si>
    <t>山鹿植木広域行政事務組合</t>
    <rPh sb="0" eb="2">
      <t>ヤマガ</t>
    </rPh>
    <rPh sb="2" eb="4">
      <t>ウエキ</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</si>
  <si>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</si>
  <si>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</si>
  <si>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</si>
  <si>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山鹿市地域振興公社</t>
    <rPh sb="0" eb="3">
      <t>ヤマガシ</t>
    </rPh>
    <rPh sb="3" eb="5">
      <t>チイキ</t>
    </rPh>
    <rPh sb="5" eb="7">
      <t>シンコウ</t>
    </rPh>
    <rPh sb="7" eb="9">
      <t>コウシャ</t>
    </rPh>
    <phoneticPr fontId="2"/>
  </si>
  <si>
    <t>小栗郷</t>
    <rPh sb="0" eb="2">
      <t>オグリ</t>
    </rPh>
    <rPh sb="2" eb="3">
      <t>ゴウ</t>
    </rPh>
    <phoneticPr fontId="2"/>
  </si>
  <si>
    <t>鹿本町振興公社</t>
    <rPh sb="0" eb="3">
      <t>カモトマチ</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</si>
</sst>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C139-48A6-9D7F-7C279341BE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64942</c:v>
                </c:pt>
                <c:pt idx="1">
                  <c:v>134117</c:v>
                </c:pt>
                <c:pt idx="2">
                  <c:v>65460</c:v>
                </c:pt>
                <c:pt idx="3">
                  <c:v>67839</c:v>
                </c:pt>
                <c:pt idx="4">
                  <c:v>40173</c:v>
                </c:pt>
              </c:numCache>
            </c:numRef>
          </c:val>
          <c:smooth val="0"/>
          <c:extLst>
            <c:ext xmlns:c16="http://schemas.microsoft.com/office/drawing/2014/chart" uri="{C3380CC4-5D6E-409C-BE32-E72D297353CC}">
              <c16:uniqueId val="{00000001-C139-48A6-9D7F-7C279341BE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17.43</c:v>
                </c:pt>
                <c:pt idx="1">
                  <c:v>17.25</c:v>
                </c:pt>
                <c:pt idx="2">
                  <c:v>14.17</c:v>
                </c:pt>
                <c:pt idx="3">
                  <c:v>7.29</c:v>
                </c:pt>
                <c:pt idx="4">
                  <c:v>13.28</c:v>
                </c:pt>
              </c:numCache>
            </c:numRef>
          </c:val>
          <c:extLst>
            <c:ext xmlns:c16="http://schemas.microsoft.com/office/drawing/2014/chart" uri="{C3380CC4-5D6E-409C-BE32-E72D297353CC}">
              <c16:uniqueId val="{00000000-31D1-44AF-83F6-B7C69A443B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39.020000000000003</c:v>
                </c:pt>
                <c:pt idx="1">
                  <c:v>39.01</c:v>
                </c:pt>
                <c:pt idx="2">
                  <c:v>40.049999999999997</c:v>
                </c:pt>
                <c:pt idx="3">
                  <c:v>38.92</c:v>
                </c:pt>
                <c:pt idx="4">
                  <c:v>38.04</c:v>
                </c:pt>
              </c:numCache>
            </c:numRef>
          </c:val>
          <c:extLst>
            <c:ext xmlns:c16="http://schemas.microsoft.com/office/drawing/2014/chart" uri="{C3380CC4-5D6E-409C-BE32-E72D297353CC}">
              <c16:uniqueId val="{00000001-31D1-44AF-83F6-B7C69A443B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5.54</c:v>
                </c:pt>
                <c:pt idx="1">
                  <c:v>-3.73</c:v>
                </c:pt>
                <c:pt idx="2">
                  <c:v>-6.46</c:v>
                </c:pt>
                <c:pt idx="3">
                  <c:v>-10.35</c:v>
                </c:pt>
                <c:pt idx="4">
                  <c:v>6.7</c:v>
                </c:pt>
              </c:numCache>
            </c:numRef>
          </c:val>
          <c:smooth val="0"/>
          <c:extLst>
            <c:ext xmlns:c16="http://schemas.microsoft.com/office/drawing/2014/chart" uri="{C3380CC4-5D6E-409C-BE32-E72D297353CC}">
              <c16:uniqueId val="{00000002-31D1-44AF-83F6-B7C69A443B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C4F-4588-9ED3-7FDD61129F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4F-4588-9ED3-7FDD61129F9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4F-4588-9ED3-7FDD61129F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3-0C4F-4588-9ED3-7FDD61129F9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1.57</c:v>
                </c:pt>
                <c:pt idx="2">
                  <c:v>#N/A</c:v>
                </c:pt>
                <c:pt idx="3">
                  <c:v>2.2799999999999998</c:v>
                </c:pt>
                <c:pt idx="4">
                  <c:v>#N/A</c:v>
                </c:pt>
                <c:pt idx="5">
                  <c:v>1.21</c:v>
                </c:pt>
                <c:pt idx="6">
                  <c:v>#N/A</c:v>
                </c:pt>
                <c:pt idx="7">
                  <c:v>1.06</c:v>
                </c:pt>
                <c:pt idx="8">
                  <c:v>#N/A</c:v>
                </c:pt>
                <c:pt idx="9">
                  <c:v>0.79</c:v>
                </c:pt>
              </c:numCache>
            </c:numRef>
          </c:val>
          <c:extLst>
            <c:ext xmlns:c16="http://schemas.microsoft.com/office/drawing/2014/chart" uri="{C3380CC4-5D6E-409C-BE32-E72D297353CC}">
              <c16:uniqueId val="{00000004-0C4F-4588-9ED3-7FDD61129F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0.28000000000000003</c:v>
                </c:pt>
                <c:pt idx="4">
                  <c:v>#N/A</c:v>
                </c:pt>
                <c:pt idx="5">
                  <c:v>0.74</c:v>
                </c:pt>
                <c:pt idx="6">
                  <c:v>#N/A</c:v>
                </c:pt>
                <c:pt idx="7">
                  <c:v>1.02</c:v>
                </c:pt>
                <c:pt idx="8">
                  <c:v>#N/A</c:v>
                </c:pt>
                <c:pt idx="9">
                  <c:v>0.95</c:v>
                </c:pt>
              </c:numCache>
            </c:numRef>
          </c:val>
          <c:extLst>
            <c:ext xmlns:c16="http://schemas.microsoft.com/office/drawing/2014/chart" uri="{C3380CC4-5D6E-409C-BE32-E72D297353CC}">
              <c16:uniqueId val="{00000005-0C4F-4588-9ED3-7FDD61129F9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1.77</c:v>
                </c:pt>
                <c:pt idx="2">
                  <c:v>#N/A</c:v>
                </c:pt>
                <c:pt idx="3">
                  <c:v>0.8</c:v>
                </c:pt>
                <c:pt idx="4">
                  <c:v>#N/A</c:v>
                </c:pt>
                <c:pt idx="5">
                  <c:v>0</c:v>
                </c:pt>
                <c:pt idx="6">
                  <c:v>#N/A</c:v>
                </c:pt>
                <c:pt idx="7">
                  <c:v>0.5</c:v>
                </c:pt>
                <c:pt idx="8">
                  <c:v>#N/A</c:v>
                </c:pt>
                <c:pt idx="9">
                  <c:v>1.26</c:v>
                </c:pt>
              </c:numCache>
            </c:numRef>
          </c:val>
          <c:extLst>
            <c:ext xmlns:c16="http://schemas.microsoft.com/office/drawing/2014/chart" uri="{C3380CC4-5D6E-409C-BE32-E72D297353CC}">
              <c16:uniqueId val="{00000006-0C4F-4588-9ED3-7FDD61129F9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1.44</c:v>
                </c:pt>
                <c:pt idx="2">
                  <c:v>#N/A</c:v>
                </c:pt>
                <c:pt idx="3">
                  <c:v>0.65</c:v>
                </c:pt>
                <c:pt idx="4">
                  <c:v>#N/A</c:v>
                </c:pt>
                <c:pt idx="5">
                  <c:v>1.82</c:v>
                </c:pt>
                <c:pt idx="6">
                  <c:v>#N/A</c:v>
                </c:pt>
                <c:pt idx="7">
                  <c:v>1.98</c:v>
                </c:pt>
                <c:pt idx="8">
                  <c:v>#N/A</c:v>
                </c:pt>
                <c:pt idx="9">
                  <c:v>2.34</c:v>
                </c:pt>
              </c:numCache>
            </c:numRef>
          </c:val>
          <c:extLst>
            <c:ext xmlns:c16="http://schemas.microsoft.com/office/drawing/2014/chart" uri="{C3380CC4-5D6E-409C-BE32-E72D297353CC}">
              <c16:uniqueId val="{00000007-0C4F-4588-9ED3-7FDD61129F9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3.54</c:v>
                </c:pt>
                <c:pt idx="2">
                  <c:v>#N/A</c:v>
                </c:pt>
                <c:pt idx="3">
                  <c:v>3.4</c:v>
                </c:pt>
                <c:pt idx="4">
                  <c:v>#N/A</c:v>
                </c:pt>
                <c:pt idx="5">
                  <c:v>3.3</c:v>
                </c:pt>
                <c:pt idx="6">
                  <c:v>#N/A</c:v>
                </c:pt>
                <c:pt idx="7">
                  <c:v>2.82</c:v>
                </c:pt>
                <c:pt idx="8">
                  <c:v>#N/A</c:v>
                </c:pt>
                <c:pt idx="9">
                  <c:v>2.4500000000000002</c:v>
                </c:pt>
              </c:numCache>
            </c:numRef>
          </c:val>
          <c:extLst>
            <c:ext xmlns:c16="http://schemas.microsoft.com/office/drawing/2014/chart" uri="{C3380CC4-5D6E-409C-BE32-E72D297353CC}">
              <c16:uniqueId val="{00000008-0C4F-4588-9ED3-7FDD61129F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17.420000000000002</c:v>
                </c:pt>
                <c:pt idx="2">
                  <c:v>#N/A</c:v>
                </c:pt>
                <c:pt idx="3">
                  <c:v>17.239999999999998</c:v>
                </c:pt>
                <c:pt idx="4">
                  <c:v>#N/A</c:v>
                </c:pt>
                <c:pt idx="5">
                  <c:v>14.16</c:v>
                </c:pt>
                <c:pt idx="6">
                  <c:v>#N/A</c:v>
                </c:pt>
                <c:pt idx="7">
                  <c:v>7.29</c:v>
                </c:pt>
                <c:pt idx="8">
                  <c:v>#N/A</c:v>
                </c:pt>
                <c:pt idx="9">
                  <c:v>13.28</c:v>
                </c:pt>
              </c:numCache>
            </c:numRef>
          </c:val>
          <c:extLst>
            <c:ext xmlns:c16="http://schemas.microsoft.com/office/drawing/2014/chart" uri="{C3380CC4-5D6E-409C-BE32-E72D297353CC}">
              <c16:uniqueId val="{00000009-0C4F-4588-9ED3-7FDD61129F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3717</c:v>
                </c:pt>
                <c:pt idx="5">
                  <c:v>3549</c:v>
                </c:pt>
                <c:pt idx="8">
                  <c:v>3442</c:v>
                </c:pt>
                <c:pt idx="11">
                  <c:v>3593</c:v>
                </c:pt>
                <c:pt idx="14">
                  <c:v>3657</c:v>
                </c:pt>
              </c:numCache>
            </c:numRef>
          </c:val>
          <c:extLst>
            <c:ext xmlns:c16="http://schemas.microsoft.com/office/drawing/2014/chart" uri="{C3380CC4-5D6E-409C-BE32-E72D297353CC}">
              <c16:uniqueId val="{00000000-0E78-49D0-970E-83004D9A54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78-49D0-970E-83004D9A54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34</c:v>
                </c:pt>
                <c:pt idx="6">
                  <c:v>35</c:v>
                </c:pt>
                <c:pt idx="9">
                  <c:v>35</c:v>
                </c:pt>
                <c:pt idx="12">
                  <c:v>94</c:v>
                </c:pt>
              </c:numCache>
            </c:numRef>
          </c:val>
          <c:extLst>
            <c:ext xmlns:c16="http://schemas.microsoft.com/office/drawing/2014/chart" uri="{C3380CC4-5D6E-409C-BE32-E72D297353CC}">
              <c16:uniqueId val="{00000002-0E78-49D0-970E-83004D9A54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0</c:v>
                </c:pt>
                <c:pt idx="6">
                  <c:v>0</c:v>
                </c:pt>
                <c:pt idx="9">
                  <c:v>0</c:v>
                </c:pt>
                <c:pt idx="12">
                  <c:v>0</c:v>
                </c:pt>
              </c:numCache>
            </c:numRef>
          </c:val>
          <c:extLst>
            <c:ext xmlns:c16="http://schemas.microsoft.com/office/drawing/2014/chart" uri="{C3380CC4-5D6E-409C-BE32-E72D297353CC}">
              <c16:uniqueId val="{00000003-0E78-49D0-970E-83004D9A54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1127</c:v>
                </c:pt>
                <c:pt idx="3">
                  <c:v>1130</c:v>
                </c:pt>
                <c:pt idx="6">
                  <c:v>1111</c:v>
                </c:pt>
                <c:pt idx="9">
                  <c:v>989</c:v>
                </c:pt>
                <c:pt idx="12">
                  <c:v>936</c:v>
                </c:pt>
              </c:numCache>
            </c:numRef>
          </c:val>
          <c:extLst>
            <c:ext xmlns:c16="http://schemas.microsoft.com/office/drawing/2014/chart" uri="{C3380CC4-5D6E-409C-BE32-E72D297353CC}">
              <c16:uniqueId val="{00000004-0E78-49D0-970E-83004D9A54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8-49D0-970E-83004D9A54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78-49D0-970E-83004D9A54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3848</c:v>
                </c:pt>
                <c:pt idx="3">
                  <c:v>3675</c:v>
                </c:pt>
                <c:pt idx="6">
                  <c:v>3532</c:v>
                </c:pt>
                <c:pt idx="9">
                  <c:v>3867</c:v>
                </c:pt>
                <c:pt idx="12">
                  <c:v>3949</c:v>
                </c:pt>
              </c:numCache>
            </c:numRef>
          </c:val>
          <c:extLst>
            <c:ext xmlns:c16="http://schemas.microsoft.com/office/drawing/2014/chart" uri="{C3380CC4-5D6E-409C-BE32-E72D297353CC}">
              <c16:uniqueId val="{00000007-0E78-49D0-970E-83004D9A54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1334</c:v>
                </c:pt>
                <c:pt idx="2">
                  <c:v>#N/A</c:v>
                </c:pt>
                <c:pt idx="3">
                  <c:v>#N/A</c:v>
                </c:pt>
                <c:pt idx="4">
                  <c:v>1290</c:v>
                </c:pt>
                <c:pt idx="5">
                  <c:v>#N/A</c:v>
                </c:pt>
                <c:pt idx="6">
                  <c:v>#N/A</c:v>
                </c:pt>
                <c:pt idx="7">
                  <c:v>1236</c:v>
                </c:pt>
                <c:pt idx="8">
                  <c:v>#N/A</c:v>
                </c:pt>
                <c:pt idx="9">
                  <c:v>#N/A</c:v>
                </c:pt>
                <c:pt idx="10">
                  <c:v>1298</c:v>
                </c:pt>
                <c:pt idx="11">
                  <c:v>#N/A</c:v>
                </c:pt>
                <c:pt idx="12">
                  <c:v>#N/A</c:v>
                </c:pt>
                <c:pt idx="13">
                  <c:v>1322</c:v>
                </c:pt>
                <c:pt idx="14">
                  <c:v>#N/A</c:v>
                </c:pt>
              </c:numCache>
            </c:numRef>
          </c:val>
          <c:smooth val="0"/>
          <c:extLst>
            <c:ext xmlns:c16="http://schemas.microsoft.com/office/drawing/2014/chart" uri="{C3380CC4-5D6E-409C-BE32-E72D297353CC}">
              <c16:uniqueId val="{00000008-0E78-49D0-970E-83004D9A54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31836</c:v>
                </c:pt>
                <c:pt idx="5">
                  <c:v>32931</c:v>
                </c:pt>
                <c:pt idx="8">
                  <c:v>31956</c:v>
                </c:pt>
                <c:pt idx="11">
                  <c:v>31392</c:v>
                </c:pt>
                <c:pt idx="14">
                  <c:v>29852</c:v>
                </c:pt>
              </c:numCache>
            </c:numRef>
          </c:val>
          <c:extLst>
            <c:ext xmlns:c16="http://schemas.microsoft.com/office/drawing/2014/chart" uri="{C3380CC4-5D6E-409C-BE32-E72D297353CC}">
              <c16:uniqueId val="{00000000-E1C2-4CA6-9908-8E78C53484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463</c:v>
                </c:pt>
                <c:pt idx="5">
                  <c:v>442</c:v>
                </c:pt>
                <c:pt idx="8">
                  <c:v>521</c:v>
                </c:pt>
                <c:pt idx="11">
                  <c:v>491</c:v>
                </c:pt>
                <c:pt idx="14">
                  <c:v>569</c:v>
                </c:pt>
              </c:numCache>
            </c:numRef>
          </c:val>
          <c:extLst>
            <c:ext xmlns:c16="http://schemas.microsoft.com/office/drawing/2014/chart" uri="{C3380CC4-5D6E-409C-BE32-E72D297353CC}">
              <c16:uniqueId val="{00000001-E1C2-4CA6-9908-8E78C53484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15429</c:v>
                </c:pt>
                <c:pt idx="5">
                  <c:v>15879</c:v>
                </c:pt>
                <c:pt idx="8">
                  <c:v>16057</c:v>
                </c:pt>
                <c:pt idx="11">
                  <c:v>15963</c:v>
                </c:pt>
                <c:pt idx="14">
                  <c:v>16051</c:v>
                </c:pt>
              </c:numCache>
            </c:numRef>
          </c:val>
          <c:extLst>
            <c:ext xmlns:c16="http://schemas.microsoft.com/office/drawing/2014/chart" uri="{C3380CC4-5D6E-409C-BE32-E72D297353CC}">
              <c16:uniqueId val="{00000002-E1C2-4CA6-9908-8E78C53484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C2-4CA6-9908-8E78C53484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C2-4CA6-9908-8E78C53484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2-4CA6-9908-8E78C53484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4698</c:v>
                </c:pt>
                <c:pt idx="3">
                  <c:v>4582</c:v>
                </c:pt>
                <c:pt idx="6">
                  <c:v>4420</c:v>
                </c:pt>
                <c:pt idx="9">
                  <c:v>4067</c:v>
                </c:pt>
                <c:pt idx="12">
                  <c:v>4051</c:v>
                </c:pt>
              </c:numCache>
            </c:numRef>
          </c:val>
          <c:extLst>
            <c:ext xmlns:c16="http://schemas.microsoft.com/office/drawing/2014/chart" uri="{C3380CC4-5D6E-409C-BE32-E72D297353CC}">
              <c16:uniqueId val="{00000006-E1C2-4CA6-9908-8E78C53484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C2-4CA6-9908-8E78C53484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9957</c:v>
                </c:pt>
                <c:pt idx="3">
                  <c:v>9425</c:v>
                </c:pt>
                <c:pt idx="6">
                  <c:v>9001</c:v>
                </c:pt>
                <c:pt idx="9">
                  <c:v>8700</c:v>
                </c:pt>
                <c:pt idx="12">
                  <c:v>7465</c:v>
                </c:pt>
              </c:numCache>
            </c:numRef>
          </c:val>
          <c:extLst>
            <c:ext xmlns:c16="http://schemas.microsoft.com/office/drawing/2014/chart" uri="{C3380CC4-5D6E-409C-BE32-E72D297353CC}">
              <c16:uniqueId val="{00000008-E1C2-4CA6-9908-8E78C53484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136</c:v>
                </c:pt>
                <c:pt idx="3">
                  <c:v>103</c:v>
                </c:pt>
                <c:pt idx="6">
                  <c:v>69</c:v>
                </c:pt>
                <c:pt idx="9">
                  <c:v>34</c:v>
                </c:pt>
                <c:pt idx="12">
                  <c:v>0</c:v>
                </c:pt>
              </c:numCache>
            </c:numRef>
          </c:val>
          <c:extLst>
            <c:ext xmlns:c16="http://schemas.microsoft.com/office/drawing/2014/chart" uri="{C3380CC4-5D6E-409C-BE32-E72D297353CC}">
              <c16:uniqueId val="{00000009-E1C2-4CA6-9908-8E78C53484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32823</c:v>
                </c:pt>
                <c:pt idx="3">
                  <c:v>34985</c:v>
                </c:pt>
                <c:pt idx="6">
                  <c:v>34481</c:v>
                </c:pt>
                <c:pt idx="9">
                  <c:v>33940</c:v>
                </c:pt>
                <c:pt idx="12">
                  <c:v>32403</c:v>
                </c:pt>
              </c:numCache>
            </c:numRef>
          </c:val>
          <c:extLst>
            <c:ext xmlns:c16="http://schemas.microsoft.com/office/drawing/2014/chart" uri="{C3380CC4-5D6E-409C-BE32-E72D297353CC}">
              <c16:uniqueId val="{0000000A-E1C2-4CA6-9908-8E78C53484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C2-4CA6-9908-8E78C53484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6671</c:v>
                </c:pt>
                <c:pt idx="1">
                  <c:v>6626</c:v>
                </c:pt>
                <c:pt idx="2">
                  <c:v>6708</c:v>
                </c:pt>
              </c:numCache>
            </c:numRef>
          </c:val>
          <c:extLst>
            <c:ext xmlns:c16="http://schemas.microsoft.com/office/drawing/2014/chart" uri="{C3380CC4-5D6E-409C-BE32-E72D297353CC}">
              <c16:uniqueId val="{00000000-78F3-4648-B0BC-E764C5B1DB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5069</c:v>
                </c:pt>
                <c:pt idx="1">
                  <c:v>5369</c:v>
                </c:pt>
                <c:pt idx="2">
                  <c:v>5370</c:v>
                </c:pt>
              </c:numCache>
            </c:numRef>
          </c:val>
          <c:extLst>
            <c:ext xmlns:c16="http://schemas.microsoft.com/office/drawing/2014/chart" uri="{C3380CC4-5D6E-409C-BE32-E72D297353CC}">
              <c16:uniqueId val="{00000001-78F3-4648-B0BC-E764C5B1DB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2979</c:v>
                </c:pt>
                <c:pt idx="1">
                  <c:v>2720</c:v>
                </c:pt>
                <c:pt idx="2">
                  <c:v>2610</c:v>
                </c:pt>
              </c:numCache>
            </c:numRef>
          </c:val>
          <c:extLst>
            <c:ext xmlns:c16="http://schemas.microsoft.com/office/drawing/2014/chart" uri="{C3380CC4-5D6E-409C-BE32-E72D297353CC}">
              <c16:uniqueId val="{00000002-78F3-4648-B0BC-E764C5B1DB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一般会計における元利償還金は、減少傾向にあったものの、大型投資（一般廃棄物処理施設整備、学校規模適正化事業等）や地方の財源不足に対応するための臨時財政対策債に係る償還金により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年度以降は増加に転じ、実質公債費比率の分子は高止まりしている。</a:t>
          </a:r>
        </a:p>
        <a:p>
          <a:r>
            <a:rPr kumimoji="1" lang="ja-JP" altLang="en-US" sz="1400">
              <a:latin typeface="ＭＳ ゴシック" pitchFamily="49" charset="-128"/>
              <a:ea typeface="ＭＳ ゴシック" pitchFamily="49" charset="-128"/>
            </a:rPr>
            <a:t>　算入公債費等については、普通交付税の算入割合が有利な地方債を中心に財源調達に努めた結果、実質公債費比率は、適正水準の範囲内にある。</a:t>
          </a:r>
        </a:p>
        <a:p>
          <a:r>
            <a:rPr kumimoji="1" lang="ja-JP" altLang="en-US" sz="1400">
              <a:latin typeface="ＭＳ ゴシック" pitchFamily="49" charset="-128"/>
              <a:ea typeface="ＭＳ ゴシック" pitchFamily="49" charset="-128"/>
            </a:rPr>
            <a:t>　今後も、将来世代に負担を先送りしない財政運営に努めていくものである。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満期一括償還地方債を利用していないため、該当なしである。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公営企業債等繰入見込額は減少傾向にある。加えて、定員適正化計画に基づく職員採用等により、退職者より採用者を抑えていること等により退職手当負担見込額が減少した。一方で、一般会計における地方債現在高は、前年度から減少したが、大型投資（一般廃棄物処理施設整備、学校規模適正化事業等）の推進により高止まりしている。引き続き、充当可能財源等が将来負担額を上回っており、将来負担比率の分子は負数となっている。</a:t>
          </a:r>
        </a:p>
        <a:p>
          <a:r>
            <a:rPr kumimoji="1" lang="ja-JP" altLang="en-US" sz="1400">
              <a:latin typeface="ＭＳ ゴシック" pitchFamily="49" charset="-128"/>
              <a:ea typeface="ＭＳ ゴシック" pitchFamily="49" charset="-128"/>
            </a:rPr>
            <a:t>　一般会計の地方債残高については、今後も、消防分署の整備などの大型の社会資本整備により数年間は高水準で推移することが見込まれるため、交付税算入割合が高い有利な地方債の借入に留意するなど、将来負担比率の低減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百万円積立てた一方、「ふるさと応援基金」では令和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近年の予算編成時における収支不足（歳出予算－歳入予算）や、近年の災害復旧費に係る経費に対する取崩し、財政運営の安定化等のための基金取崩しにより、中長期的には減少していく見込みである。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環境保全型地域振興基金：環境保全に必要な経費の財源に充てるもの。（一般廃棄物処理施設の整備に係る地方債の償還金の財源にも活用）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退職手当基金：退職手当の所要一般財源の平準化を図るため、退職手当が平年の平均値を超過する場合の財源に充てるもの。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まちづくりに対する意向を具体化することにより、個性豊かで活力あるふるさとづくりに資するもの。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人材育成基金：本市の社会、教育文化、福祉及び産業の分野において活躍する指導者等の育成並びに国際社会に対応する人材の育成を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年度の寄附金相当額を令和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地域福祉基金：地域副活動支援事業等の財源として活用したため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環境保全型地域振興基金については、一般廃棄物処理施設の整備に係る地方債の償還金の財源として活用する見込みである。退職手当基金については、退職手当に係る所要一般財源が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部分について、財源として活用する見込みである。その他、人材育成基金、地域福祉基金については、毎年度の継続的な人づくり、地域づくり等に活用するため、減少する見込みである。ふるさと応援基金については、寄附受け入れ年度に寄附金相当額を積立て、翌年度に取崩して財源として活用する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財産売払収入や公営企業貸付金元利収入分等約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百万円を積立て、取崩しを行わなかったことにより、約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今後の財政需要や大規模災害に対応し、中・長期的に安定的な財政運営を行うため、減債基金を含めて、標準財政規模の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千円を積立て、取崩しを行わなかったことにより、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通常の財政規模に対する標準的な公債費を超過する部分を目安として確保しているが、各年度の取り崩しにより、短期・中長期的には減少する見込みである。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％）に加え、中心となる産業に乏しいこと等により、財政基盤が弱く、類似団体平均を下回っている状況である。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22860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22860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58437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地方譲与税等が減少したものの、普通交付税や地方消費税交付金等が増加したことにより経常一般財源等が増加したため前年度より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ポイント下降（改善）した。しかしながら、物件費、公債費、扶助費等の増加の影響により、類似団体平均よりも財政の硬直化が進んでいる。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は、定年延長制度開始による人件費の増加や施設の老朽化対策による維持補修費の増加が見込まれるため、自主財源の確保のほか、事務事業の見直し等により聖域なく歳出の削減を図り、経常収支比率の更なる改善を目指すもので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112819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93917"/>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62</xdr:row>
      <xdr:rowOff>157056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271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157056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823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52494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703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56744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148396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76006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退職者数及び職員数の減少に伴い、人件費は減少した。しかし、物件費は教育情報化により小学校・中学校に導入したタブレットの使用料等が増加、維持補修費は施設の老朽化対策等により増加した。</a:t>
          </a:r>
        </a:p>
        <a:p>
          <a:r>
            <a:rPr kumimoji="1" lang="ja-JP" altLang="en-US" sz="1300">
              <a:latin typeface="ＭＳ Ｐゴシック" panose="020B0600070205080204" pitchFamily="50" charset="-128"/>
              <a:ea typeface="ＭＳ Ｐゴシック" panose="020B0600070205080204" pitchFamily="50" charset="-128"/>
            </a:rPr>
            <a:t>　人件費については、第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の着実な実行により、民間活力の導入等を進め、更なる抑制に努める。物件費及び維持補修費についても、公共施設等総合管理計画に基づき、既存施設の最適配置、長寿命化を図りながらコストの縮減と平準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81559</xdr:rowOff>
    </xdr:from>
    <xdr:to>
      <xdr:col>23</xdr:col>
      <xdr:colOff>133350</xdr:colOff>
      <xdr:row>82</xdr:row>
      <xdr:rowOff>97075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40459"/>
          <a:ext cx="8382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81852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0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68746</xdr:rowOff>
    </xdr:from>
    <xdr:to>
      <xdr:col>19</xdr:col>
      <xdr:colOff>133350</xdr:colOff>
      <xdr:row>82</xdr:row>
      <xdr:rowOff>81559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27646"/>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32060</xdr:rowOff>
    </xdr:from>
    <xdr:to>
      <xdr:col>15</xdr:col>
      <xdr:colOff>82550</xdr:colOff>
      <xdr:row>82</xdr:row>
      <xdr:rowOff>68746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90960"/>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23834</xdr:rowOff>
    </xdr:from>
    <xdr:to>
      <xdr:col>11</xdr:col>
      <xdr:colOff>31750</xdr:colOff>
      <xdr:row>82</xdr:row>
      <xdr:rowOff>32060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82734"/>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9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80235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9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46275</xdr:rowOff>
    </xdr:from>
    <xdr:to>
      <xdr:col>23</xdr:col>
      <xdr:colOff>184150</xdr:colOff>
      <xdr:row>82</xdr:row>
      <xdr:rowOff>147875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139002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30759</xdr:rowOff>
    </xdr:from>
    <xdr:to>
      <xdr:col>19</xdr:col>
      <xdr:colOff>184150</xdr:colOff>
      <xdr:row>82</xdr:row>
      <xdr:rowOff>132359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142536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8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17946</xdr:rowOff>
    </xdr:from>
    <xdr:to>
      <xdr:col>15</xdr:col>
      <xdr:colOff>133350</xdr:colOff>
      <xdr:row>82</xdr:row>
      <xdr:rowOff>119546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104323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152710</xdr:rowOff>
    </xdr:from>
    <xdr:to>
      <xdr:col>11</xdr:col>
      <xdr:colOff>82550</xdr:colOff>
      <xdr:row>82</xdr:row>
      <xdr:rowOff>82860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67637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2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144484</xdr:rowOff>
    </xdr:from>
    <xdr:to>
      <xdr:col>7</xdr:col>
      <xdr:colOff>31750</xdr:colOff>
      <xdr:row>82</xdr:row>
      <xdr:rowOff>74634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59411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1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給与制度の総合的見直しに伴う現給保障を継続しているが、退職者不補充等による職員の年齢構成変動により、指数値に大幅な推移変動はない。</a:t>
          </a:r>
        </a:p>
        <a:p>
          <a:r>
            <a:rPr kumimoji="1" lang="ja-JP" altLang="en-US" sz="1300">
              <a:latin typeface="ＭＳ Ｐゴシック" panose="020B0600070205080204" pitchFamily="50" charset="-128"/>
              <a:ea typeface="ＭＳ Ｐゴシック" panose="020B0600070205080204" pitchFamily="50" charset="-128"/>
            </a:rPr>
            <a:t>　国や県内自治体の支給水準及び本市の財政状況を踏まえ、給与の適正化に努めていく。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88195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83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人口が減少する中、第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次定員適正化計画に基づいた定員管理を行った結果、職員数は類似団体の平均を下回っている。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一方で退職者不補充により職員数を抑制したため年齢構成の偏在が顕著となっている。今後、定年延長制度の開始による高齢層の増加が見込まれる中、定員管理を維持しつつ年齢構成の平準化を図る。</a:t>
          </a:r>
        </a:p>
        <a:p>
          <a:r>
            <a:rPr kumimoji="1" lang="ja-JP" altLang="en-US" sz="1300">
              <a:latin typeface="ＭＳ Ｐゴシック" panose="020B0600070205080204" pitchFamily="50" charset="-128"/>
              <a:ea typeface="ＭＳ Ｐゴシック" panose="020B0600070205080204" pitchFamily="50" charset="-128"/>
            </a:rPr>
            <a:t>　また、事務事業の抜本的見直しや民間活力の導入等により組織のスリム化に向けた見直しを行い、行政需要に対し臨機に応えることができる効率的な組織づくりを図る。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19655</xdr:rowOff>
    </xdr:from>
    <xdr:to>
      <xdr:col>81</xdr:col>
      <xdr:colOff>44450</xdr:colOff>
      <xdr:row>60</xdr:row>
      <xdr:rowOff>35741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0665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19655</xdr:rowOff>
    </xdr:from>
    <xdr:to>
      <xdr:col>77</xdr:col>
      <xdr:colOff>44450</xdr:colOff>
      <xdr:row>60</xdr:row>
      <xdr:rowOff>27698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066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27698</xdr:rowOff>
    </xdr:from>
    <xdr:to>
      <xdr:col>72</xdr:col>
      <xdr:colOff>203200</xdr:colOff>
      <xdr:row>60</xdr:row>
      <xdr:rowOff>34592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146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34592</xdr:rowOff>
    </xdr:from>
    <xdr:to>
      <xdr:col>68</xdr:col>
      <xdr:colOff>152400</xdr:colOff>
      <xdr:row>60</xdr:row>
      <xdr:rowOff>38040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2159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140305</xdr:rowOff>
    </xdr:from>
    <xdr:to>
      <xdr:col>77</xdr:col>
      <xdr:colOff>95250</xdr:colOff>
      <xdr:row>60</xdr:row>
      <xdr:rowOff>70455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80632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2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148348</xdr:rowOff>
    </xdr:from>
    <xdr:to>
      <xdr:col>73</xdr:col>
      <xdr:colOff>44450</xdr:colOff>
      <xdr:row>60</xdr:row>
      <xdr:rowOff>78498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63275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155242</xdr:rowOff>
    </xdr:from>
    <xdr:to>
      <xdr:col>68</xdr:col>
      <xdr:colOff>203200</xdr:colOff>
      <xdr:row>60</xdr:row>
      <xdr:rowOff>85392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70169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73617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が増加したが、近年の大規模投資に係る地方債の償還が始まり、一般会計における公債費も増加したため、類似団体と比較して比率が高くなっている。今後も引き続き、全会計を通じた事業の調整、見直し（一部事業の先送り、凍結、廃止等）を図り、公債費管理の適正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28046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28046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71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26035</xdr:rowOff>
    </xdr:from>
    <xdr:to>
      <xdr:col>72</xdr:col>
      <xdr:colOff>203200</xdr:colOff>
      <xdr:row>37</xdr:row>
      <xdr:rowOff>28046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616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146685</xdr:rowOff>
    </xdr:from>
    <xdr:to>
      <xdr:col>68</xdr:col>
      <xdr:colOff>203200</xdr:colOff>
      <xdr:row>37</xdr:row>
      <xdr:rowOff>76835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61612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53569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地方債残高の減少に伴い、引き続き、将来負担額を充当可能財源等が上回ったため、比率なしとなった。</a:t>
          </a:r>
        </a:p>
        <a:p>
          <a:r>
            <a:rPr kumimoji="1" lang="ja-JP" altLang="en-US" sz="1300">
              <a:latin typeface="ＭＳ Ｐゴシック" panose="020B0600070205080204" pitchFamily="50" charset="-128"/>
              <a:ea typeface="ＭＳ Ｐゴシック" panose="020B0600070205080204" pitchFamily="50" charset="-128"/>
            </a:rPr>
            <a:t>　一定規模の基金残高の確保とともに、繰上償還、地方債発行額の抑制に努め、合併特例債、過疎対策債などの交付税算入割合が有利な地方債を有効に活用し、将来負担の増加を引き続き最小限に抑制する。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110998</xdr:rowOff>
    </xdr:from>
    <xdr:to>
      <xdr:col>73</xdr:col>
      <xdr:colOff>44450</xdr:colOff>
      <xdr:row>15</xdr:row>
      <xdr:rowOff>41148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122580</xdr:rowOff>
    </xdr:from>
    <xdr:to>
      <xdr:col>68</xdr:col>
      <xdr:colOff>203200</xdr:colOff>
      <xdr:row>15</xdr:row>
      <xdr:rowOff>52730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人件費に係る経常収支比率は、退職者数及び職員数の減に伴い、人件費が減少したため、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％と類似団体平均と比べて低い水準にとなった。</a:t>
          </a: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次定員適正化計画を確実に実行し、民間活力の導入等を進める等により人件費の適正水準を確保する。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情報化により小学校・中学校に導入したタブレットの使用料等が増加したことに伴い、物件費は増加した。今後も、人件費を抑制する代替策として、民間活力の導入等を進める方針であるため、物件費は増加する見込みである。そのため、公用車の適正配置や電子化の推進による印刷・消耗品費の削減など、あらゆる消費的経費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1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78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全国平均を上回る高齢化率（</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％）に加え、子ども医療費助成事業の対象者拡充、障害児通所等給付費の増加等により、社会保障関係経費は増加後、高止まりしている。</a:t>
          </a:r>
        </a:p>
        <a:p>
          <a:r>
            <a:rPr kumimoji="1" lang="ja-JP" altLang="en-US" sz="1300">
              <a:latin typeface="ＭＳ Ｐゴシック" panose="020B0600070205080204" pitchFamily="50" charset="-128"/>
              <a:ea typeface="ＭＳ Ｐゴシック" panose="020B0600070205080204" pitchFamily="50" charset="-128"/>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2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7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31750</xdr:rowOff>
    </xdr:from>
    <xdr:to>
      <xdr:col>6</xdr:col>
      <xdr:colOff>171450</xdr:colOff>
      <xdr:row>59</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維持補修費については、老朽化対策等により増加傾向にあるため、公共施設等総合管理計画に基づき、個別の長期的改修計画を策定し補修費等の抑制を図る。</a:t>
          </a:r>
        </a:p>
        <a:p>
          <a:r>
            <a:rPr kumimoji="1" lang="ja-JP" altLang="en-US" sz="1300">
              <a:latin typeface="ＭＳ Ｐゴシック" panose="020B0600070205080204" pitchFamily="50" charset="-128"/>
              <a:ea typeface="ＭＳ Ｐゴシック" panose="020B0600070205080204" pitchFamily="50" charset="-128"/>
            </a:rPr>
            <a:t>　繰出金については、特別会計において、公営事業の法適化を進めるほか、施設の最適配置等による事業費の削減により、一般会計と歩調を合わせた経営の健全化、効率化に努め、特別会計の自主性、自立性を高めながら経営基盤の強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56787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37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56787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90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57</xdr:row>
      <xdr:rowOff>17599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75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156391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53176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下水道会計への補助は、一部農業集落排水地区から公共下水へ切り替えたため増となった。　</a:t>
          </a:r>
        </a:p>
        <a:p>
          <a:r>
            <a:rPr kumimoji="1" lang="ja-JP" altLang="en-US" sz="1300">
              <a:latin typeface="ＭＳ Ｐゴシック" panose="020B0600070205080204" pitchFamily="50" charset="-128"/>
              <a:ea typeface="ＭＳ Ｐゴシック" panose="020B0600070205080204" pitchFamily="50" charset="-128"/>
            </a:rPr>
            <a:t>　公営企業への繰出しについては、各会計が策定する経営健全化計画の実施により、一般会計からの繰入に頼らない経営を推進する。各種団体への補助金については、団体の自立化を促進しながら徹底した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学校規模適正化事業等の大型建設事業の財源として地方債を活用したことから、類似団体に比べ高い水準で推移している。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今後の財政状況を見据え、起債の種類、借入先、償還期間等の借入条件を適確に見極め、長期的視点に立った公債費の平準化を図るとともに、令和元年度に策定した「第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次社会資本整備計画」に基づき、計画的な資本整備及び公債費の適正管理に努める。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88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65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34815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xdr:rowOff>
    </xdr:from>
    <xdr:to>
      <xdr:col>24</xdr:col>
      <xdr:colOff>76200</xdr:colOff>
      <xdr:row>76</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153433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など義務的経費の抑制策を継続・推進するものの、性質上その額にも限界があるため、今後は施設等の最適配置による物件費の削減、任意的補助金の見直し等による補助費等の削減、公営事業の法適化による基準外繰出しの廃止を重点的に健全化策を推進す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80</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32687"/>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90424</xdr:rowOff>
    </xdr:from>
    <xdr:to>
      <xdr:col>78</xdr:col>
      <xdr:colOff>69850</xdr:colOff>
      <xdr:row>81</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064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44704</xdr:rowOff>
    </xdr:from>
    <xdr:to>
      <xdr:col>73</xdr:col>
      <xdr:colOff>180975</xdr:colOff>
      <xdr:row>81</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607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24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39624</xdr:rowOff>
    </xdr:from>
    <xdr:to>
      <xdr:col>78</xdr:col>
      <xdr:colOff>120650</xdr:colOff>
      <xdr:row>80</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126001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135637</xdr:rowOff>
    </xdr:from>
    <xdr:to>
      <xdr:col>74</xdr:col>
      <xdr:colOff>31750</xdr:colOff>
      <xdr:row>81</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165354</xdr:rowOff>
    </xdr:from>
    <xdr:to>
      <xdr:col>69</xdr:col>
      <xdr:colOff>142875</xdr:colOff>
      <xdr:row>80</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80281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43705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140894</xdr:rowOff>
    </xdr:from>
    <xdr:to>
      <xdr:col>29</xdr:col>
      <xdr:colOff>127000</xdr:colOff>
      <xdr:row>17</xdr:row>
      <xdr:rowOff>148565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3169"/>
          <a:ext cx="647700" cy="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140894</xdr:rowOff>
    </xdr:from>
    <xdr:to>
      <xdr:col>26</xdr:col>
      <xdr:colOff>50800</xdr:colOff>
      <xdr:row>17</xdr:row>
      <xdr:rowOff>156401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3169"/>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156401</xdr:rowOff>
    </xdr:from>
    <xdr:to>
      <xdr:col>22</xdr:col>
      <xdr:colOff>114300</xdr:colOff>
      <xdr:row>18</xdr:row>
      <xdr:rowOff>11176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8676"/>
          <a:ext cx="698500" cy="26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11176</xdr:rowOff>
    </xdr:from>
    <xdr:to>
      <xdr:col>18</xdr:col>
      <xdr:colOff>177800</xdr:colOff>
      <xdr:row>18</xdr:row>
      <xdr:rowOff>26403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4901"/>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97765</xdr:rowOff>
    </xdr:from>
    <xdr:to>
      <xdr:col>29</xdr:col>
      <xdr:colOff>177800</xdr:colOff>
      <xdr:row>18</xdr:row>
      <xdr:rowOff>27915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69842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90094</xdr:rowOff>
    </xdr:from>
    <xdr:to>
      <xdr:col>26</xdr:col>
      <xdr:colOff>101600</xdr:colOff>
      <xdr:row>18</xdr:row>
      <xdr:rowOff>20244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105601</xdr:rowOff>
    </xdr:from>
    <xdr:to>
      <xdr:col>22</xdr:col>
      <xdr:colOff>165100</xdr:colOff>
      <xdr:row>18</xdr:row>
      <xdr:rowOff>35751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45928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131826</xdr:rowOff>
    </xdr:from>
    <xdr:to>
      <xdr:col>19</xdr:col>
      <xdr:colOff>38100</xdr:colOff>
      <xdr:row>18</xdr:row>
      <xdr:rowOff>61976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72153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147053</xdr:rowOff>
    </xdr:from>
    <xdr:to>
      <xdr:col>15</xdr:col>
      <xdr:colOff>101600</xdr:colOff>
      <xdr:row>18</xdr:row>
      <xdr:rowOff>77203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87380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331151</xdr:rowOff>
    </xdr:from>
    <xdr:to>
      <xdr:col>29</xdr:col>
      <xdr:colOff>127000</xdr:colOff>
      <xdr:row>37</xdr:row>
      <xdr:rowOff>334356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5851"/>
          <a:ext cx="647700" cy="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334356</xdr:rowOff>
    </xdr:from>
    <xdr:to>
      <xdr:col>26</xdr:col>
      <xdr:colOff>50800</xdr:colOff>
      <xdr:row>37</xdr:row>
      <xdr:rowOff>340478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9056"/>
          <a:ext cx="698500" cy="6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337678</xdr:rowOff>
    </xdr:from>
    <xdr:to>
      <xdr:col>22</xdr:col>
      <xdr:colOff>114300</xdr:colOff>
      <xdr:row>37</xdr:row>
      <xdr:rowOff>340478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2378"/>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57151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335929</xdr:rowOff>
    </xdr:from>
    <xdr:to>
      <xdr:col>18</xdr:col>
      <xdr:colOff>177800</xdr:colOff>
      <xdr:row>37</xdr:row>
      <xdr:rowOff>337678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0629"/>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58812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54811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280351</xdr:rowOff>
    </xdr:from>
    <xdr:to>
      <xdr:col>29</xdr:col>
      <xdr:colOff>177800</xdr:colOff>
      <xdr:row>38</xdr:row>
      <xdr:rowOff>39051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252428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283556</xdr:rowOff>
    </xdr:from>
    <xdr:to>
      <xdr:col>26</xdr:col>
      <xdr:colOff>101600</xdr:colOff>
      <xdr:row>38</xdr:row>
      <xdr:rowOff>42256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52433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289678</xdr:rowOff>
    </xdr:from>
    <xdr:to>
      <xdr:col>22</xdr:col>
      <xdr:colOff>165100</xdr:colOff>
      <xdr:row>38</xdr:row>
      <xdr:rowOff>48378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58555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286878</xdr:rowOff>
    </xdr:from>
    <xdr:to>
      <xdr:col>19</xdr:col>
      <xdr:colOff>38100</xdr:colOff>
      <xdr:row>38</xdr:row>
      <xdr:rowOff>45578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55755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285129</xdr:rowOff>
    </xdr:from>
    <xdr:to>
      <xdr:col>15</xdr:col>
      <xdr:colOff>101600</xdr:colOff>
      <xdr:row>38</xdr:row>
      <xdr:rowOff>43829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54006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156223</xdr:rowOff>
    </xdr:from>
    <xdr:to>
      <xdr:col>24</xdr:col>
      <xdr:colOff>63500</xdr:colOff>
      <xdr:row>37</xdr:row>
      <xdr:rowOff>25641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8423"/>
          <a:ext cx="8382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156223</xdr:rowOff>
    </xdr:from>
    <xdr:to>
      <xdr:col>19</xdr:col>
      <xdr:colOff>177800</xdr:colOff>
      <xdr:row>37</xdr:row>
      <xdr:rowOff>45987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423"/>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45987</xdr:rowOff>
    </xdr:from>
    <xdr:to>
      <xdr:col>15</xdr:col>
      <xdr:colOff>50800</xdr:colOff>
      <xdr:row>37</xdr:row>
      <xdr:rowOff>96215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9637"/>
          <a:ext cx="8890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72060</xdr:rowOff>
    </xdr:from>
    <xdr:to>
      <xdr:col>10</xdr:col>
      <xdr:colOff>114300</xdr:colOff>
      <xdr:row>37</xdr:row>
      <xdr:rowOff>96215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571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146291</xdr:rowOff>
    </xdr:from>
    <xdr:to>
      <xdr:col>24</xdr:col>
      <xdr:colOff>114300</xdr:colOff>
      <xdr:row>37</xdr:row>
      <xdr:rowOff>76441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124718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105423</xdr:rowOff>
    </xdr:from>
    <xdr:to>
      <xdr:col>20</xdr:col>
      <xdr:colOff>38100</xdr:colOff>
      <xdr:row>37</xdr:row>
      <xdr:rowOff>35573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26700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166637</xdr:rowOff>
    </xdr:from>
    <xdr:to>
      <xdr:col>15</xdr:col>
      <xdr:colOff>101600</xdr:colOff>
      <xdr:row>37</xdr:row>
      <xdr:rowOff>96787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113314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45415</xdr:rowOff>
    </xdr:from>
    <xdr:to>
      <xdr:col>10</xdr:col>
      <xdr:colOff>165100</xdr:colOff>
      <xdr:row>37</xdr:row>
      <xdr:rowOff>147015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163542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21260</xdr:rowOff>
    </xdr:from>
    <xdr:to>
      <xdr:col>6</xdr:col>
      <xdr:colOff>38100</xdr:colOff>
      <xdr:row>37</xdr:row>
      <xdr:rowOff>122860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139387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124930</xdr:rowOff>
    </xdr:from>
    <xdr:to>
      <xdr:col>24</xdr:col>
      <xdr:colOff>63500</xdr:colOff>
      <xdr:row>57</xdr:row>
      <xdr:rowOff>141986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7580"/>
          <a:ext cx="8382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136954</xdr:rowOff>
    </xdr:from>
    <xdr:to>
      <xdr:col>19</xdr:col>
      <xdr:colOff>177800</xdr:colOff>
      <xdr:row>57</xdr:row>
      <xdr:rowOff>141986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09604"/>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136954</xdr:rowOff>
    </xdr:from>
    <xdr:to>
      <xdr:col>15</xdr:col>
      <xdr:colOff>50800</xdr:colOff>
      <xdr:row>58</xdr:row>
      <xdr:rowOff>1068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09604"/>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1068</xdr:rowOff>
    </xdr:from>
    <xdr:to>
      <xdr:col>10</xdr:col>
      <xdr:colOff>114300</xdr:colOff>
      <xdr:row>58</xdr:row>
      <xdr:rowOff>9711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5168"/>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74130</xdr:rowOff>
    </xdr:from>
    <xdr:to>
      <xdr:col>24</xdr:col>
      <xdr:colOff>114300</xdr:colOff>
      <xdr:row>58</xdr:row>
      <xdr:rowOff>4280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91186</xdr:rowOff>
    </xdr:from>
    <xdr:to>
      <xdr:col>20</xdr:col>
      <xdr:colOff>38100</xdr:colOff>
      <xdr:row>58</xdr:row>
      <xdr:rowOff>21336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12463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86154</xdr:rowOff>
    </xdr:from>
    <xdr:to>
      <xdr:col>15</xdr:col>
      <xdr:colOff>101600</xdr:colOff>
      <xdr:row>58</xdr:row>
      <xdr:rowOff>16304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32831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121718</xdr:rowOff>
    </xdr:from>
    <xdr:to>
      <xdr:col>10</xdr:col>
      <xdr:colOff>165100</xdr:colOff>
      <xdr:row>58</xdr:row>
      <xdr:rowOff>51868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42995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130361</xdr:rowOff>
    </xdr:from>
    <xdr:to>
      <xdr:col>6</xdr:col>
      <xdr:colOff>38100</xdr:colOff>
      <xdr:row>58</xdr:row>
      <xdr:rowOff>60511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9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121021</xdr:rowOff>
    </xdr:from>
    <xdr:to>
      <xdr:col>24</xdr:col>
      <xdr:colOff>63500</xdr:colOff>
      <xdr:row>78</xdr:row>
      <xdr:rowOff>124025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94121"/>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121021</xdr:rowOff>
    </xdr:from>
    <xdr:to>
      <xdr:col>19</xdr:col>
      <xdr:colOff>177800</xdr:colOff>
      <xdr:row>79</xdr:row>
      <xdr:rowOff>1936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4121"/>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1936</xdr:rowOff>
    </xdr:from>
    <xdr:to>
      <xdr:col>15</xdr:col>
      <xdr:colOff>50800</xdr:colOff>
      <xdr:row>79</xdr:row>
      <xdr:rowOff>24665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6486"/>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24665</xdr:rowOff>
    </xdr:from>
    <xdr:to>
      <xdr:col>10</xdr:col>
      <xdr:colOff>114300</xdr:colOff>
      <xdr:row>79</xdr:row>
      <xdr:rowOff>27522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921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73225</xdr:rowOff>
    </xdr:from>
    <xdr:to>
      <xdr:col>24</xdr:col>
      <xdr:colOff>114300</xdr:colOff>
      <xdr:row>79</xdr:row>
      <xdr:rowOff>3375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51652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70221</xdr:rowOff>
    </xdr:from>
    <xdr:to>
      <xdr:col>20</xdr:col>
      <xdr:colOff>38100</xdr:colOff>
      <xdr:row>79</xdr:row>
      <xdr:rowOff>371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162948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122586</xdr:rowOff>
    </xdr:from>
    <xdr:to>
      <xdr:col>15</xdr:col>
      <xdr:colOff>101600</xdr:colOff>
      <xdr:row>79</xdr:row>
      <xdr:rowOff>52736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43863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145315</xdr:rowOff>
    </xdr:from>
    <xdr:to>
      <xdr:col>10</xdr:col>
      <xdr:colOff>165100</xdr:colOff>
      <xdr:row>79</xdr:row>
      <xdr:rowOff>75465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66592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148172</xdr:rowOff>
    </xdr:from>
    <xdr:to>
      <xdr:col>6</xdr:col>
      <xdr:colOff>38100</xdr:colOff>
      <xdr:row>79</xdr:row>
      <xdr:rowOff>78322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69449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152586</xdr:rowOff>
    </xdr:from>
    <xdr:to>
      <xdr:col>24</xdr:col>
      <xdr:colOff>63500</xdr:colOff>
      <xdr:row>96</xdr:row>
      <xdr:rowOff>11638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68886"/>
          <a:ext cx="838200" cy="2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11638</xdr:rowOff>
    </xdr:from>
    <xdr:to>
      <xdr:col>19</xdr:col>
      <xdr:colOff>177800</xdr:colOff>
      <xdr:row>96</xdr:row>
      <xdr:rowOff>35108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70838"/>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35108</xdr:rowOff>
    </xdr:from>
    <xdr:to>
      <xdr:col>15</xdr:col>
      <xdr:colOff>50800</xdr:colOff>
      <xdr:row>96</xdr:row>
      <xdr:rowOff>60368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4308"/>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43057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44861</xdr:rowOff>
    </xdr:from>
    <xdr:to>
      <xdr:col>10</xdr:col>
      <xdr:colOff>114300</xdr:colOff>
      <xdr:row>96</xdr:row>
      <xdr:rowOff>60368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406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73415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7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74719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101786</xdr:rowOff>
    </xdr:from>
    <xdr:to>
      <xdr:col>24</xdr:col>
      <xdr:colOff>114300</xdr:colOff>
      <xdr:row>95</xdr:row>
      <xdr:rowOff>31936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124663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6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132288</xdr:rowOff>
    </xdr:from>
    <xdr:to>
      <xdr:col>20</xdr:col>
      <xdr:colOff>38100</xdr:colOff>
      <xdr:row>96</xdr:row>
      <xdr:rowOff>62438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78965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9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155758</xdr:rowOff>
    </xdr:from>
    <xdr:to>
      <xdr:col>15</xdr:col>
      <xdr:colOff>101600</xdr:colOff>
      <xdr:row>96</xdr:row>
      <xdr:rowOff>85908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102435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1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9568</xdr:rowOff>
    </xdr:from>
    <xdr:to>
      <xdr:col>10</xdr:col>
      <xdr:colOff>165100</xdr:colOff>
      <xdr:row>96</xdr:row>
      <xdr:rowOff>111168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127695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4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165511</xdr:rowOff>
    </xdr:from>
    <xdr:to>
      <xdr:col>6</xdr:col>
      <xdr:colOff>38100</xdr:colOff>
      <xdr:row>96</xdr:row>
      <xdr:rowOff>95661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112188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2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38064</xdr:rowOff>
    </xdr:from>
    <xdr:to>
      <xdr:col>55</xdr:col>
      <xdr:colOff>0</xdr:colOff>
      <xdr:row>37</xdr:row>
      <xdr:rowOff>125386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38814"/>
          <a:ext cx="838200" cy="4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38064</xdr:rowOff>
    </xdr:from>
    <xdr:to>
      <xdr:col>50</xdr:col>
      <xdr:colOff>114300</xdr:colOff>
      <xdr:row>37</xdr:row>
      <xdr:rowOff>170005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38814"/>
          <a:ext cx="889000" cy="47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170005</xdr:rowOff>
    </xdr:from>
    <xdr:to>
      <xdr:col>45</xdr:col>
      <xdr:colOff>177800</xdr:colOff>
      <xdr:row>38</xdr:row>
      <xdr:rowOff>8023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3655"/>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8023</xdr:rowOff>
    </xdr:from>
    <xdr:to>
      <xdr:col>41</xdr:col>
      <xdr:colOff>50800</xdr:colOff>
      <xdr:row>38</xdr:row>
      <xdr:rowOff>19476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3123"/>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64279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67651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74586</xdr:rowOff>
    </xdr:from>
    <xdr:to>
      <xdr:col>55</xdr:col>
      <xdr:colOff>50800</xdr:colOff>
      <xdr:row>38</xdr:row>
      <xdr:rowOff>4736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160963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158714</xdr:rowOff>
    </xdr:from>
    <xdr:to>
      <xdr:col>50</xdr:col>
      <xdr:colOff>165100</xdr:colOff>
      <xdr:row>35</xdr:row>
      <xdr:rowOff>88864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79991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119205</xdr:rowOff>
    </xdr:from>
    <xdr:to>
      <xdr:col>46</xdr:col>
      <xdr:colOff>38100</xdr:colOff>
      <xdr:row>38</xdr:row>
      <xdr:rowOff>49355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65882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3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128673</xdr:rowOff>
    </xdr:from>
    <xdr:to>
      <xdr:col>41</xdr:col>
      <xdr:colOff>101600</xdr:colOff>
      <xdr:row>38</xdr:row>
      <xdr:rowOff>58823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75350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140126</xdr:rowOff>
    </xdr:from>
    <xdr:to>
      <xdr:col>36</xdr:col>
      <xdr:colOff>165100</xdr:colOff>
      <xdr:row>38</xdr:row>
      <xdr:rowOff>70276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86803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990</xdr:rowOff>
    </xdr:from>
    <xdr:to>
      <xdr:col>55</xdr:col>
      <xdr:colOff>0</xdr:colOff>
      <xdr:row>57</xdr:row>
      <xdr:rowOff>127479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73640"/>
          <a:ext cx="838200" cy="1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990</xdr:rowOff>
    </xdr:from>
    <xdr:to>
      <xdr:col>50</xdr:col>
      <xdr:colOff>114300</xdr:colOff>
      <xdr:row>57</xdr:row>
      <xdr:rowOff>11867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73640"/>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40867</xdr:rowOff>
    </xdr:from>
    <xdr:to>
      <xdr:col>45</xdr:col>
      <xdr:colOff>177800</xdr:colOff>
      <xdr:row>57</xdr:row>
      <xdr:rowOff>11867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70617"/>
          <a:ext cx="889000" cy="3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40867</xdr:rowOff>
    </xdr:from>
    <xdr:to>
      <xdr:col>41</xdr:col>
      <xdr:colOff>50800</xdr:colOff>
      <xdr:row>57</xdr:row>
      <xdr:rowOff>14235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70617"/>
          <a:ext cx="889000" cy="3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76679</xdr:rowOff>
    </xdr:from>
    <xdr:to>
      <xdr:col>55</xdr:col>
      <xdr:colOff>50800</xdr:colOff>
      <xdr:row>58</xdr:row>
      <xdr:rowOff>6829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163056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121640</xdr:rowOff>
    </xdr:from>
    <xdr:to>
      <xdr:col>50</xdr:col>
      <xdr:colOff>165100</xdr:colOff>
      <xdr:row>57</xdr:row>
      <xdr:rowOff>51790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42917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132517</xdr:rowOff>
    </xdr:from>
    <xdr:to>
      <xdr:col>46</xdr:col>
      <xdr:colOff>38100</xdr:colOff>
      <xdr:row>57</xdr:row>
      <xdr:rowOff>62667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53794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161517</xdr:rowOff>
    </xdr:from>
    <xdr:to>
      <xdr:col>41</xdr:col>
      <xdr:colOff>101600</xdr:colOff>
      <xdr:row>55</xdr:row>
      <xdr:rowOff>91667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108194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9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134885</xdr:rowOff>
    </xdr:from>
    <xdr:to>
      <xdr:col>36</xdr:col>
      <xdr:colOff>165100</xdr:colOff>
      <xdr:row>57</xdr:row>
      <xdr:rowOff>65035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56162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97986</xdr:rowOff>
    </xdr:from>
    <xdr:to>
      <xdr:col>55</xdr:col>
      <xdr:colOff>0</xdr:colOff>
      <xdr:row>77</xdr:row>
      <xdr:rowOff>157811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99636"/>
          <a:ext cx="8382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64359</xdr:rowOff>
    </xdr:from>
    <xdr:to>
      <xdr:col>50</xdr:col>
      <xdr:colOff>114300</xdr:colOff>
      <xdr:row>77</xdr:row>
      <xdr:rowOff>97986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66009"/>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153542</xdr:rowOff>
    </xdr:from>
    <xdr:to>
      <xdr:col>45</xdr:col>
      <xdr:colOff>177800</xdr:colOff>
      <xdr:row>77</xdr:row>
      <xdr:rowOff>64359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840842"/>
          <a:ext cx="889000" cy="4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153542</xdr:rowOff>
    </xdr:from>
    <xdr:to>
      <xdr:col>41</xdr:col>
      <xdr:colOff>50800</xdr:colOff>
      <xdr:row>76</xdr:row>
      <xdr:rowOff>154198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840842"/>
          <a:ext cx="889000" cy="3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107011</xdr:rowOff>
    </xdr:from>
    <xdr:to>
      <xdr:col>55</xdr:col>
      <xdr:colOff>50800</xdr:colOff>
      <xdr:row>78</xdr:row>
      <xdr:rowOff>37161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21938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47186</xdr:rowOff>
    </xdr:from>
    <xdr:to>
      <xdr:col>50</xdr:col>
      <xdr:colOff>165100</xdr:colOff>
      <xdr:row>77</xdr:row>
      <xdr:rowOff>148786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139913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13559</xdr:rowOff>
    </xdr:from>
    <xdr:to>
      <xdr:col>46</xdr:col>
      <xdr:colOff>38100</xdr:colOff>
      <xdr:row>77</xdr:row>
      <xdr:rowOff>115159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131686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102742</xdr:rowOff>
    </xdr:from>
    <xdr:to>
      <xdr:col>41</xdr:col>
      <xdr:colOff>101600</xdr:colOff>
      <xdr:row>75</xdr:row>
      <xdr:rowOff>32892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49419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5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103398</xdr:rowOff>
    </xdr:from>
    <xdr:to>
      <xdr:col>36</xdr:col>
      <xdr:colOff>165100</xdr:colOff>
      <xdr:row>77</xdr:row>
      <xdr:rowOff>33548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50076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126409</xdr:rowOff>
    </xdr:from>
    <xdr:to>
      <xdr:col>55</xdr:col>
      <xdr:colOff>0</xdr:colOff>
      <xdr:row>98</xdr:row>
      <xdr:rowOff>19196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57059"/>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126409</xdr:rowOff>
    </xdr:from>
    <xdr:to>
      <xdr:col>50</xdr:col>
      <xdr:colOff>114300</xdr:colOff>
      <xdr:row>97</xdr:row>
      <xdr:rowOff>160086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57059"/>
          <a:ext cx="889000" cy="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160086</xdr:rowOff>
    </xdr:from>
    <xdr:to>
      <xdr:col>45</xdr:col>
      <xdr:colOff>177800</xdr:colOff>
      <xdr:row>98</xdr:row>
      <xdr:rowOff>18433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90736"/>
          <a:ext cx="889000" cy="2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22999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18433</xdr:rowOff>
    </xdr:from>
    <xdr:to>
      <xdr:col>41</xdr:col>
      <xdr:colOff>50800</xdr:colOff>
      <xdr:row>98</xdr:row>
      <xdr:rowOff>51113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20533"/>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29066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139846</xdr:rowOff>
    </xdr:from>
    <xdr:to>
      <xdr:col>55</xdr:col>
      <xdr:colOff>50800</xdr:colOff>
      <xdr:row>98</xdr:row>
      <xdr:rowOff>69996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54773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75609</xdr:rowOff>
    </xdr:from>
    <xdr:to>
      <xdr:col>50</xdr:col>
      <xdr:colOff>165100</xdr:colOff>
      <xdr:row>98</xdr:row>
      <xdr:rowOff>5759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109286</xdr:rowOff>
    </xdr:from>
    <xdr:to>
      <xdr:col>46</xdr:col>
      <xdr:colOff>38100</xdr:colOff>
      <xdr:row>98</xdr:row>
      <xdr:rowOff>39436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139083</xdr:rowOff>
    </xdr:from>
    <xdr:to>
      <xdr:col>41</xdr:col>
      <xdr:colOff>101600</xdr:colOff>
      <xdr:row>98</xdr:row>
      <xdr:rowOff>69233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313</xdr:rowOff>
    </xdr:from>
    <xdr:to>
      <xdr:col>36</xdr:col>
      <xdr:colOff>165100</xdr:colOff>
      <xdr:row>98</xdr:row>
      <xdr:rowOff>101913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93040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33830</xdr:rowOff>
    </xdr:from>
    <xdr:to>
      <xdr:col>85</xdr:col>
      <xdr:colOff>127000</xdr:colOff>
      <xdr:row>37</xdr:row>
      <xdr:rowOff>88831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377480"/>
          <a:ext cx="8382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88831</xdr:rowOff>
    </xdr:from>
    <xdr:to>
      <xdr:col>81</xdr:col>
      <xdr:colOff>50800</xdr:colOff>
      <xdr:row>37</xdr:row>
      <xdr:rowOff>133853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32481"/>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133853</xdr:rowOff>
    </xdr:from>
    <xdr:to>
      <xdr:col>76</xdr:col>
      <xdr:colOff>114300</xdr:colOff>
      <xdr:row>37</xdr:row>
      <xdr:rowOff>161251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77503"/>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22984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161251</xdr:rowOff>
    </xdr:from>
    <xdr:to>
      <xdr:col>71</xdr:col>
      <xdr:colOff>177800</xdr:colOff>
      <xdr:row>37</xdr:row>
      <xdr:rowOff>164995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490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33677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46245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154480</xdr:rowOff>
    </xdr:from>
    <xdr:to>
      <xdr:col>85</xdr:col>
      <xdr:colOff>177800</xdr:colOff>
      <xdr:row>37</xdr:row>
      <xdr:rowOff>84630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5907</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7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38031</xdr:rowOff>
    </xdr:from>
    <xdr:to>
      <xdr:col>81</xdr:col>
      <xdr:colOff>101600</xdr:colOff>
      <xdr:row>37</xdr:row>
      <xdr:rowOff>139631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156158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83053</xdr:rowOff>
    </xdr:from>
    <xdr:to>
      <xdr:col>76</xdr:col>
      <xdr:colOff>165100</xdr:colOff>
      <xdr:row>38</xdr:row>
      <xdr:rowOff>13204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29730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110451</xdr:rowOff>
    </xdr:from>
    <xdr:to>
      <xdr:col>72</xdr:col>
      <xdr:colOff>38100</xdr:colOff>
      <xdr:row>38</xdr:row>
      <xdr:rowOff>40601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57128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114195</xdr:rowOff>
    </xdr:from>
    <xdr:to>
      <xdr:col>67</xdr:col>
      <xdr:colOff>101600</xdr:colOff>
      <xdr:row>38</xdr:row>
      <xdr:rowOff>44345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60872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12632</xdr:rowOff>
    </xdr:from>
    <xdr:to>
      <xdr:col>85</xdr:col>
      <xdr:colOff>127000</xdr:colOff>
      <xdr:row>78</xdr:row>
      <xdr:rowOff>21330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385732"/>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21330</xdr:rowOff>
    </xdr:from>
    <xdr:to>
      <xdr:col>81</xdr:col>
      <xdr:colOff>50800</xdr:colOff>
      <xdr:row>78</xdr:row>
      <xdr:rowOff>46780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394430"/>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40615</xdr:rowOff>
    </xdr:from>
    <xdr:to>
      <xdr:col>76</xdr:col>
      <xdr:colOff>114300</xdr:colOff>
      <xdr:row>78</xdr:row>
      <xdr:rowOff>46780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13715"/>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134104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33313</xdr:rowOff>
    </xdr:from>
    <xdr:to>
      <xdr:col>71</xdr:col>
      <xdr:colOff>177800</xdr:colOff>
      <xdr:row>78</xdr:row>
      <xdr:rowOff>40615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0641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135199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131988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133282</xdr:rowOff>
    </xdr:from>
    <xdr:to>
      <xdr:col>85</xdr:col>
      <xdr:colOff>177800</xdr:colOff>
      <xdr:row>78</xdr:row>
      <xdr:rowOff>63432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156159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141980</xdr:rowOff>
    </xdr:from>
    <xdr:to>
      <xdr:col>81</xdr:col>
      <xdr:colOff>101600</xdr:colOff>
      <xdr:row>78</xdr:row>
      <xdr:rowOff>72130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88657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167430</xdr:rowOff>
    </xdr:from>
    <xdr:to>
      <xdr:col>76</xdr:col>
      <xdr:colOff>165100</xdr:colOff>
      <xdr:row>78</xdr:row>
      <xdr:rowOff>97580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114107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161265</xdr:rowOff>
    </xdr:from>
    <xdr:to>
      <xdr:col>72</xdr:col>
      <xdr:colOff>38100</xdr:colOff>
      <xdr:row>78</xdr:row>
      <xdr:rowOff>91415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153963</xdr:rowOff>
    </xdr:from>
    <xdr:to>
      <xdr:col>67</xdr:col>
      <xdr:colOff>101600</xdr:colOff>
      <xdr:row>78</xdr:row>
      <xdr:rowOff>84113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100640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129111</xdr:rowOff>
    </xdr:from>
    <xdr:to>
      <xdr:col>85</xdr:col>
      <xdr:colOff>127000</xdr:colOff>
      <xdr:row>98</xdr:row>
      <xdr:rowOff>131279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31211"/>
          <a:ext cx="8382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124132</xdr:rowOff>
    </xdr:from>
    <xdr:to>
      <xdr:col>81</xdr:col>
      <xdr:colOff>50800</xdr:colOff>
      <xdr:row>98</xdr:row>
      <xdr:rowOff>129111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926232"/>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124132</xdr:rowOff>
    </xdr:from>
    <xdr:to>
      <xdr:col>76</xdr:col>
      <xdr:colOff>114300</xdr:colOff>
      <xdr:row>98</xdr:row>
      <xdr:rowOff>135573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26232"/>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134344</xdr:rowOff>
    </xdr:from>
    <xdr:to>
      <xdr:col>71</xdr:col>
      <xdr:colOff>177800</xdr:colOff>
      <xdr:row>98</xdr:row>
      <xdr:rowOff>135573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36444"/>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80479</xdr:rowOff>
    </xdr:from>
    <xdr:to>
      <xdr:col>85</xdr:col>
      <xdr:colOff>177800</xdr:colOff>
      <xdr:row>99</xdr:row>
      <xdr:rowOff>10629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166856</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9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78311</xdr:rowOff>
    </xdr:from>
    <xdr:to>
      <xdr:col>81</xdr:col>
      <xdr:colOff>101600</xdr:colOff>
      <xdr:row>99</xdr:row>
      <xdr:rowOff>8461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171038</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73332</xdr:rowOff>
    </xdr:from>
    <xdr:to>
      <xdr:col>76</xdr:col>
      <xdr:colOff>165100</xdr:colOff>
      <xdr:row>99</xdr:row>
      <xdr:rowOff>3482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166059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84773</xdr:rowOff>
    </xdr:from>
    <xdr:to>
      <xdr:col>72</xdr:col>
      <xdr:colOff>38100</xdr:colOff>
      <xdr:row>99</xdr:row>
      <xdr:rowOff>14923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6050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83544</xdr:rowOff>
    </xdr:from>
    <xdr:to>
      <xdr:col>67</xdr:col>
      <xdr:colOff>101600</xdr:colOff>
      <xdr:row>99</xdr:row>
      <xdr:rowOff>13694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4821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21952</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37502"/>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21952</xdr:rowOff>
    </xdr:from>
    <xdr:to>
      <xdr:col>111</xdr:col>
      <xdr:colOff>177800</xdr:colOff>
      <xdr:row>59</xdr:row>
      <xdr:rowOff>22295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3750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22295</xdr:rowOff>
    </xdr:from>
    <xdr:to>
      <xdr:col>107</xdr:col>
      <xdr:colOff>50800</xdr:colOff>
      <xdr:row>59</xdr:row>
      <xdr:rowOff>22581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3784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21095</xdr:rowOff>
    </xdr:from>
    <xdr:to>
      <xdr:col>102</xdr:col>
      <xdr:colOff>114300</xdr:colOff>
      <xdr:row>59</xdr:row>
      <xdr:rowOff>22581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3664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142602</xdr:rowOff>
    </xdr:from>
    <xdr:to>
      <xdr:col>112</xdr:col>
      <xdr:colOff>38100</xdr:colOff>
      <xdr:row>59</xdr:row>
      <xdr:rowOff>72752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63879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142945</xdr:rowOff>
    </xdr:from>
    <xdr:to>
      <xdr:col>107</xdr:col>
      <xdr:colOff>101600</xdr:colOff>
      <xdr:row>59</xdr:row>
      <xdr:rowOff>73095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64222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143231</xdr:rowOff>
    </xdr:from>
    <xdr:to>
      <xdr:col>102</xdr:col>
      <xdr:colOff>165100</xdr:colOff>
      <xdr:row>59</xdr:row>
      <xdr:rowOff>73381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64508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141745</xdr:rowOff>
    </xdr:from>
    <xdr:to>
      <xdr:col>98</xdr:col>
      <xdr:colOff>38100</xdr:colOff>
      <xdr:row>59</xdr:row>
      <xdr:rowOff>71895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63022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7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62221</xdr:rowOff>
    </xdr:from>
    <xdr:to>
      <xdr:col>116</xdr:col>
      <xdr:colOff>63500</xdr:colOff>
      <xdr:row>75</xdr:row>
      <xdr:rowOff>71920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20971"/>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57518</xdr:rowOff>
    </xdr:from>
    <xdr:to>
      <xdr:col>111</xdr:col>
      <xdr:colOff>177800</xdr:colOff>
      <xdr:row>75</xdr:row>
      <xdr:rowOff>71920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1626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57518</xdr:rowOff>
    </xdr:from>
    <xdr:to>
      <xdr:col>107</xdr:col>
      <xdr:colOff>50800</xdr:colOff>
      <xdr:row>75</xdr:row>
      <xdr:rowOff>85016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16268"/>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17361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84411</xdr:rowOff>
    </xdr:from>
    <xdr:to>
      <xdr:col>102</xdr:col>
      <xdr:colOff>114300</xdr:colOff>
      <xdr:row>75</xdr:row>
      <xdr:rowOff>85016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43161"/>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11421</xdr:rowOff>
    </xdr:from>
    <xdr:to>
      <xdr:col>116</xdr:col>
      <xdr:colOff>114300</xdr:colOff>
      <xdr:row>75</xdr:row>
      <xdr:rowOff>113021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34298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21120</xdr:rowOff>
    </xdr:from>
    <xdr:to>
      <xdr:col>112</xdr:col>
      <xdr:colOff>38100</xdr:colOff>
      <xdr:row>75</xdr:row>
      <xdr:rowOff>122720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8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139247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6718</xdr:rowOff>
    </xdr:from>
    <xdr:to>
      <xdr:col>107</xdr:col>
      <xdr:colOff>101600</xdr:colOff>
      <xdr:row>75</xdr:row>
      <xdr:rowOff>108318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124845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34216</xdr:rowOff>
    </xdr:from>
    <xdr:to>
      <xdr:col>102</xdr:col>
      <xdr:colOff>165100</xdr:colOff>
      <xdr:row>75</xdr:row>
      <xdr:rowOff>135816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152343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6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33611</xdr:rowOff>
    </xdr:from>
    <xdr:to>
      <xdr:col>98</xdr:col>
      <xdr:colOff>38100</xdr:colOff>
      <xdr:row>75</xdr:row>
      <xdr:rowOff>135211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151738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及び産業構造等が類似する類似団体平均と比較すると、扶助費、災害復旧事業費、公債費、繰出金のコストが割高である。扶助費については高齢化の進展や本市独自の子ども医療費対策等の影響、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農業集落排水事業）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53594</xdr:rowOff>
    </xdr:from>
    <xdr:to>
      <xdr:col>24</xdr:col>
      <xdr:colOff>63500</xdr:colOff>
      <xdr:row>37</xdr:row>
      <xdr:rowOff>75121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97244"/>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52451</xdr:rowOff>
    </xdr:from>
    <xdr:to>
      <xdr:col>19</xdr:col>
      <xdr:colOff>177800</xdr:colOff>
      <xdr:row>37</xdr:row>
      <xdr:rowOff>75121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610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49403</xdr:rowOff>
    </xdr:from>
    <xdr:to>
      <xdr:col>15</xdr:col>
      <xdr:colOff>50800</xdr:colOff>
      <xdr:row>37</xdr:row>
      <xdr:rowOff>52451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30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40449</xdr:rowOff>
    </xdr:from>
    <xdr:to>
      <xdr:col>10</xdr:col>
      <xdr:colOff>114300</xdr:colOff>
      <xdr:row>37</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409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2794</xdr:rowOff>
    </xdr:from>
    <xdr:to>
      <xdr:col>24</xdr:col>
      <xdr:colOff>114300</xdr:colOff>
      <xdr:row>37</xdr:row>
      <xdr:rowOff>104394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89171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24321</xdr:rowOff>
    </xdr:from>
    <xdr:to>
      <xdr:col>20</xdr:col>
      <xdr:colOff>38100</xdr:colOff>
      <xdr:row>37</xdr:row>
      <xdr:rowOff>125921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117048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1651</xdr:rowOff>
    </xdr:from>
    <xdr:to>
      <xdr:col>15</xdr:col>
      <xdr:colOff>101600</xdr:colOff>
      <xdr:row>37</xdr:row>
      <xdr:rowOff>103251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170053</xdr:rowOff>
    </xdr:from>
    <xdr:to>
      <xdr:col>10</xdr:col>
      <xdr:colOff>165100</xdr:colOff>
      <xdr:row>37</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116730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161099</xdr:rowOff>
    </xdr:from>
    <xdr:to>
      <xdr:col>6</xdr:col>
      <xdr:colOff>38100</xdr:colOff>
      <xdr:row>37</xdr:row>
      <xdr:rowOff>91249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107776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18393</xdr:rowOff>
    </xdr:from>
    <xdr:to>
      <xdr:col>24</xdr:col>
      <xdr:colOff>63500</xdr:colOff>
      <xdr:row>58</xdr:row>
      <xdr:rowOff>153995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2493"/>
          <a:ext cx="838200" cy="1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18393</xdr:rowOff>
    </xdr:from>
    <xdr:to>
      <xdr:col>19</xdr:col>
      <xdr:colOff>177800</xdr:colOff>
      <xdr:row>58</xdr:row>
      <xdr:rowOff>139973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2493"/>
          <a:ext cx="889000" cy="1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139973</xdr:rowOff>
    </xdr:from>
    <xdr:to>
      <xdr:col>15</xdr:col>
      <xdr:colOff>50800</xdr:colOff>
      <xdr:row>58</xdr:row>
      <xdr:rowOff>158458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84073"/>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153746</xdr:rowOff>
    </xdr:from>
    <xdr:to>
      <xdr:col>10</xdr:col>
      <xdr:colOff>114300</xdr:colOff>
      <xdr:row>58</xdr:row>
      <xdr:rowOff>158458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7846"/>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103195</xdr:rowOff>
    </xdr:from>
    <xdr:to>
      <xdr:col>24</xdr:col>
      <xdr:colOff>114300</xdr:colOff>
      <xdr:row>59</xdr:row>
      <xdr:rowOff>33345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18122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139043</xdr:rowOff>
    </xdr:from>
    <xdr:to>
      <xdr:col>20</xdr:col>
      <xdr:colOff>38100</xdr:colOff>
      <xdr:row>58</xdr:row>
      <xdr:rowOff>69193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60320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89173</xdr:rowOff>
    </xdr:from>
    <xdr:to>
      <xdr:col>15</xdr:col>
      <xdr:colOff>101600</xdr:colOff>
      <xdr:row>59</xdr:row>
      <xdr:rowOff>19323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107658</xdr:rowOff>
    </xdr:from>
    <xdr:to>
      <xdr:col>10</xdr:col>
      <xdr:colOff>165100</xdr:colOff>
      <xdr:row>59</xdr:row>
      <xdr:rowOff>37808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28935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102946</xdr:rowOff>
    </xdr:from>
    <xdr:to>
      <xdr:col>6</xdr:col>
      <xdr:colOff>38100</xdr:colOff>
      <xdr:row>59</xdr:row>
      <xdr:rowOff>33096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24223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47195</xdr:rowOff>
    </xdr:from>
    <xdr:to>
      <xdr:col>24</xdr:col>
      <xdr:colOff>63500</xdr:colOff>
      <xdr:row>75</xdr:row>
      <xdr:rowOff>159913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5945"/>
          <a:ext cx="838200" cy="1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159913</xdr:rowOff>
    </xdr:from>
    <xdr:to>
      <xdr:col>19</xdr:col>
      <xdr:colOff>177800</xdr:colOff>
      <xdr:row>76</xdr:row>
      <xdr:rowOff>18898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8663"/>
          <a:ext cx="8890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18898</xdr:rowOff>
    </xdr:from>
    <xdr:to>
      <xdr:col>15</xdr:col>
      <xdr:colOff>50800</xdr:colOff>
      <xdr:row>76</xdr:row>
      <xdr:rowOff>36235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9098"/>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36235</xdr:rowOff>
    </xdr:from>
    <xdr:to>
      <xdr:col>10</xdr:col>
      <xdr:colOff>114300</xdr:colOff>
      <xdr:row>76</xdr:row>
      <xdr:rowOff>60426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6435"/>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167845</xdr:rowOff>
    </xdr:from>
    <xdr:to>
      <xdr:col>24</xdr:col>
      <xdr:colOff>114300</xdr:colOff>
      <xdr:row>75</xdr:row>
      <xdr:rowOff>97995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109113</xdr:rowOff>
    </xdr:from>
    <xdr:to>
      <xdr:col>20</xdr:col>
      <xdr:colOff>38100</xdr:colOff>
      <xdr:row>76</xdr:row>
      <xdr:rowOff>39263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55790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139549</xdr:rowOff>
    </xdr:from>
    <xdr:to>
      <xdr:col>15</xdr:col>
      <xdr:colOff>101600</xdr:colOff>
      <xdr:row>76</xdr:row>
      <xdr:rowOff>69698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8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86226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156885</xdr:rowOff>
    </xdr:from>
    <xdr:to>
      <xdr:col>10</xdr:col>
      <xdr:colOff>165100</xdr:colOff>
      <xdr:row>76</xdr:row>
      <xdr:rowOff>87035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9626</xdr:rowOff>
    </xdr:from>
    <xdr:to>
      <xdr:col>6</xdr:col>
      <xdr:colOff>38100</xdr:colOff>
      <xdr:row>76</xdr:row>
      <xdr:rowOff>111226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127753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11371</xdr:rowOff>
    </xdr:from>
    <xdr:to>
      <xdr:col>24</xdr:col>
      <xdr:colOff>63500</xdr:colOff>
      <xdr:row>97</xdr:row>
      <xdr:rowOff>43148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2021"/>
          <a:ext cx="8382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43148</xdr:rowOff>
    </xdr:from>
    <xdr:to>
      <xdr:col>19</xdr:col>
      <xdr:colOff>177800</xdr:colOff>
      <xdr:row>97</xdr:row>
      <xdr:rowOff>85812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3798"/>
          <a:ext cx="889000" cy="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145780</xdr:rowOff>
    </xdr:from>
    <xdr:to>
      <xdr:col>15</xdr:col>
      <xdr:colOff>50800</xdr:colOff>
      <xdr:row>97</xdr:row>
      <xdr:rowOff>85812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62080"/>
          <a:ext cx="889000" cy="45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145780</xdr:rowOff>
    </xdr:from>
    <xdr:to>
      <xdr:col>10</xdr:col>
      <xdr:colOff>114300</xdr:colOff>
      <xdr:row>97</xdr:row>
      <xdr:rowOff>9215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62080"/>
          <a:ext cx="889000" cy="37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132021</xdr:rowOff>
    </xdr:from>
    <xdr:to>
      <xdr:col>24</xdr:col>
      <xdr:colOff>114300</xdr:colOff>
      <xdr:row>97</xdr:row>
      <xdr:rowOff>62171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163798</xdr:rowOff>
    </xdr:from>
    <xdr:to>
      <xdr:col>20</xdr:col>
      <xdr:colOff>38100</xdr:colOff>
      <xdr:row>97</xdr:row>
      <xdr:rowOff>93948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85075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35012</xdr:rowOff>
    </xdr:from>
    <xdr:to>
      <xdr:col>15</xdr:col>
      <xdr:colOff>101600</xdr:colOff>
      <xdr:row>97</xdr:row>
      <xdr:rowOff>136612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127739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94980</xdr:rowOff>
    </xdr:from>
    <xdr:to>
      <xdr:col>10</xdr:col>
      <xdr:colOff>165100</xdr:colOff>
      <xdr:row>95</xdr:row>
      <xdr:rowOff>25130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41657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129865</xdr:rowOff>
    </xdr:from>
    <xdr:to>
      <xdr:col>6</xdr:col>
      <xdr:colOff>38100</xdr:colOff>
      <xdr:row>97</xdr:row>
      <xdr:rowOff>60015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76542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158826</xdr:rowOff>
    </xdr:from>
    <xdr:to>
      <xdr:col>55</xdr:col>
      <xdr:colOff>0</xdr:colOff>
      <xdr:row>56</xdr:row>
      <xdr:rowOff>4572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88576"/>
          <a:ext cx="8382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158826</xdr:rowOff>
    </xdr:from>
    <xdr:to>
      <xdr:col>50</xdr:col>
      <xdr:colOff>114300</xdr:colOff>
      <xdr:row>56</xdr:row>
      <xdr:rowOff>41567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88576"/>
          <a:ext cx="8890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157696</xdr:rowOff>
    </xdr:from>
    <xdr:to>
      <xdr:col>45</xdr:col>
      <xdr:colOff>177800</xdr:colOff>
      <xdr:row>56</xdr:row>
      <xdr:rowOff>41567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8744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38024</xdr:rowOff>
    </xdr:from>
    <xdr:to>
      <xdr:col>41</xdr:col>
      <xdr:colOff>50800</xdr:colOff>
      <xdr:row>55</xdr:row>
      <xdr:rowOff>157696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467774"/>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125222</xdr:rowOff>
    </xdr:from>
    <xdr:to>
      <xdr:col>55</xdr:col>
      <xdr:colOff>50800</xdr:colOff>
      <xdr:row>56</xdr:row>
      <xdr:rowOff>55372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148099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108026</xdr:rowOff>
    </xdr:from>
    <xdr:to>
      <xdr:col>50</xdr:col>
      <xdr:colOff>165100</xdr:colOff>
      <xdr:row>56</xdr:row>
      <xdr:rowOff>38176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54703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1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162217</xdr:rowOff>
    </xdr:from>
    <xdr:to>
      <xdr:col>46</xdr:col>
      <xdr:colOff>38100</xdr:colOff>
      <xdr:row>56</xdr:row>
      <xdr:rowOff>92367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108894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106896</xdr:rowOff>
    </xdr:from>
    <xdr:to>
      <xdr:col>41</xdr:col>
      <xdr:colOff>101600</xdr:colOff>
      <xdr:row>56</xdr:row>
      <xdr:rowOff>37046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53573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1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158674</xdr:rowOff>
    </xdr:from>
    <xdr:to>
      <xdr:col>36</xdr:col>
      <xdr:colOff>165100</xdr:colOff>
      <xdr:row>55</xdr:row>
      <xdr:rowOff>88824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105351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1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19785</xdr:rowOff>
    </xdr:from>
    <xdr:to>
      <xdr:col>55</xdr:col>
      <xdr:colOff>0</xdr:colOff>
      <xdr:row>78</xdr:row>
      <xdr:rowOff>64029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92885"/>
          <a:ext cx="838200" cy="4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19785</xdr:rowOff>
    </xdr:from>
    <xdr:to>
      <xdr:col>50</xdr:col>
      <xdr:colOff>114300</xdr:colOff>
      <xdr:row>78</xdr:row>
      <xdr:rowOff>94295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2885"/>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94295</xdr:rowOff>
    </xdr:from>
    <xdr:to>
      <xdr:col>45</xdr:col>
      <xdr:colOff>177800</xdr:colOff>
      <xdr:row>78</xdr:row>
      <xdr:rowOff>97921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7395"/>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97921</xdr:rowOff>
    </xdr:from>
    <xdr:to>
      <xdr:col>41</xdr:col>
      <xdr:colOff>50800</xdr:colOff>
      <xdr:row>78</xdr:row>
      <xdr:rowOff>105146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7102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148345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13229</xdr:rowOff>
    </xdr:from>
    <xdr:to>
      <xdr:col>55</xdr:col>
      <xdr:colOff>50800</xdr:colOff>
      <xdr:row>78</xdr:row>
      <xdr:rowOff>114829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99606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0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140435</xdr:rowOff>
    </xdr:from>
    <xdr:to>
      <xdr:col>50</xdr:col>
      <xdr:colOff>165100</xdr:colOff>
      <xdr:row>78</xdr:row>
      <xdr:rowOff>70585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61712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43495</xdr:rowOff>
    </xdr:from>
    <xdr:to>
      <xdr:col>46</xdr:col>
      <xdr:colOff>38100</xdr:colOff>
      <xdr:row>78</xdr:row>
      <xdr:rowOff>145095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136222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0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47121</xdr:rowOff>
    </xdr:from>
    <xdr:to>
      <xdr:col>41</xdr:col>
      <xdr:colOff>101600</xdr:colOff>
      <xdr:row>78</xdr:row>
      <xdr:rowOff>148721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139848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1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54346</xdr:rowOff>
    </xdr:from>
    <xdr:to>
      <xdr:col>36</xdr:col>
      <xdr:colOff>165100</xdr:colOff>
      <xdr:row>78</xdr:row>
      <xdr:rowOff>155946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147073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163077</xdr:rowOff>
    </xdr:from>
    <xdr:to>
      <xdr:col>55</xdr:col>
      <xdr:colOff>0</xdr:colOff>
      <xdr:row>97</xdr:row>
      <xdr:rowOff>166433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93727"/>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142229</xdr:rowOff>
    </xdr:from>
    <xdr:to>
      <xdr:col>50</xdr:col>
      <xdr:colOff>114300</xdr:colOff>
      <xdr:row>97</xdr:row>
      <xdr:rowOff>163077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7287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142229</xdr:rowOff>
    </xdr:from>
    <xdr:to>
      <xdr:col>45</xdr:col>
      <xdr:colOff>177800</xdr:colOff>
      <xdr:row>97</xdr:row>
      <xdr:rowOff>157074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72879"/>
          <a:ext cx="8890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157627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157074</xdr:rowOff>
    </xdr:from>
    <xdr:to>
      <xdr:col>41</xdr:col>
      <xdr:colOff>50800</xdr:colOff>
      <xdr:row>98</xdr:row>
      <xdr:rowOff>2741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7724"/>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115633</xdr:rowOff>
    </xdr:from>
    <xdr:to>
      <xdr:col>55</xdr:col>
      <xdr:colOff>50800</xdr:colOff>
      <xdr:row>98</xdr:row>
      <xdr:rowOff>45783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30560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112277</xdr:rowOff>
    </xdr:from>
    <xdr:to>
      <xdr:col>50</xdr:col>
      <xdr:colOff>165100</xdr:colOff>
      <xdr:row>98</xdr:row>
      <xdr:rowOff>42427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91429</xdr:rowOff>
    </xdr:from>
    <xdr:to>
      <xdr:col>46</xdr:col>
      <xdr:colOff>38100</xdr:colOff>
      <xdr:row>98</xdr:row>
      <xdr:rowOff>21579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106274</xdr:rowOff>
    </xdr:from>
    <xdr:to>
      <xdr:col>41</xdr:col>
      <xdr:colOff>101600</xdr:colOff>
      <xdr:row>98</xdr:row>
      <xdr:rowOff>36424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27551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123391</xdr:rowOff>
    </xdr:from>
    <xdr:to>
      <xdr:col>36</xdr:col>
      <xdr:colOff>165100</xdr:colOff>
      <xdr:row>98</xdr:row>
      <xdr:rowOff>53541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106058</xdr:rowOff>
    </xdr:from>
    <xdr:to>
      <xdr:col>85</xdr:col>
      <xdr:colOff>127000</xdr:colOff>
      <xdr:row>35</xdr:row>
      <xdr:rowOff>168408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06808"/>
          <a:ext cx="838200" cy="6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106058</xdr:rowOff>
    </xdr:from>
    <xdr:to>
      <xdr:col>81</xdr:col>
      <xdr:colOff>50800</xdr:colOff>
      <xdr:row>37</xdr:row>
      <xdr:rowOff>1854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06808"/>
          <a:ext cx="889000" cy="2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1854</xdr:rowOff>
    </xdr:from>
    <xdr:to>
      <xdr:col>76</xdr:col>
      <xdr:colOff>114300</xdr:colOff>
      <xdr:row>37</xdr:row>
      <xdr:rowOff>46660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4550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46660</xdr:rowOff>
    </xdr:from>
    <xdr:to>
      <xdr:col>71</xdr:col>
      <xdr:colOff>177800</xdr:colOff>
      <xdr:row>37</xdr:row>
      <xdr:rowOff>59957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9031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117608</xdr:rowOff>
    </xdr:from>
    <xdr:to>
      <xdr:col>85</xdr:col>
      <xdr:colOff>177800</xdr:colOff>
      <xdr:row>36</xdr:row>
      <xdr:rowOff>47758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140485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55258</xdr:rowOff>
    </xdr:from>
    <xdr:to>
      <xdr:col>81</xdr:col>
      <xdr:colOff>101600</xdr:colOff>
      <xdr:row>35</xdr:row>
      <xdr:rowOff>156858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122504</xdr:rowOff>
    </xdr:from>
    <xdr:to>
      <xdr:col>76</xdr:col>
      <xdr:colOff>165100</xdr:colOff>
      <xdr:row>37</xdr:row>
      <xdr:rowOff>52654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69181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167310</xdr:rowOff>
    </xdr:from>
    <xdr:to>
      <xdr:col>72</xdr:col>
      <xdr:colOff>38100</xdr:colOff>
      <xdr:row>37</xdr:row>
      <xdr:rowOff>97460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88587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9157</xdr:rowOff>
    </xdr:from>
    <xdr:to>
      <xdr:col>67</xdr:col>
      <xdr:colOff>101600</xdr:colOff>
      <xdr:row>37</xdr:row>
      <xdr:rowOff>110757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101884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4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156159</xdr:rowOff>
    </xdr:from>
    <xdr:to>
      <xdr:col>85</xdr:col>
      <xdr:colOff>127000</xdr:colOff>
      <xdr:row>57</xdr:row>
      <xdr:rowOff>80249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85909"/>
          <a:ext cx="838200" cy="26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105739</xdr:rowOff>
    </xdr:from>
    <xdr:to>
      <xdr:col>81</xdr:col>
      <xdr:colOff>50800</xdr:colOff>
      <xdr:row>55</xdr:row>
      <xdr:rowOff>156159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35489"/>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105739</xdr:rowOff>
    </xdr:from>
    <xdr:to>
      <xdr:col>76</xdr:col>
      <xdr:colOff>114300</xdr:colOff>
      <xdr:row>55</xdr:row>
      <xdr:rowOff>163103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35489"/>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163103</xdr:rowOff>
    </xdr:from>
    <xdr:to>
      <xdr:col>71</xdr:col>
      <xdr:colOff>177800</xdr:colOff>
      <xdr:row>57</xdr:row>
      <xdr:rowOff>160760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92853"/>
          <a:ext cx="889000" cy="3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79268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29449</xdr:rowOff>
    </xdr:from>
    <xdr:to>
      <xdr:col>85</xdr:col>
      <xdr:colOff>177800</xdr:colOff>
      <xdr:row>57</xdr:row>
      <xdr:rowOff>131049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8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105359</xdr:rowOff>
    </xdr:from>
    <xdr:to>
      <xdr:col>81</xdr:col>
      <xdr:colOff>101600</xdr:colOff>
      <xdr:row>56</xdr:row>
      <xdr:rowOff>35509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26636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54939</xdr:rowOff>
    </xdr:from>
    <xdr:to>
      <xdr:col>76</xdr:col>
      <xdr:colOff>165100</xdr:colOff>
      <xdr:row>55</xdr:row>
      <xdr:rowOff>156539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112303</xdr:rowOff>
    </xdr:from>
    <xdr:to>
      <xdr:col>72</xdr:col>
      <xdr:colOff>38100</xdr:colOff>
      <xdr:row>56</xdr:row>
      <xdr:rowOff>42453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4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58980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109960</xdr:rowOff>
    </xdr:from>
    <xdr:to>
      <xdr:col>67</xdr:col>
      <xdr:colOff>101600</xdr:colOff>
      <xdr:row>58</xdr:row>
      <xdr:rowOff>40110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31237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33829</xdr:rowOff>
    </xdr:from>
    <xdr:to>
      <xdr:col>85</xdr:col>
      <xdr:colOff>127000</xdr:colOff>
      <xdr:row>77</xdr:row>
      <xdr:rowOff>88830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35479"/>
          <a:ext cx="8382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88830</xdr:rowOff>
    </xdr:from>
    <xdr:to>
      <xdr:col>81</xdr:col>
      <xdr:colOff>50800</xdr:colOff>
      <xdr:row>77</xdr:row>
      <xdr:rowOff>133854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90480"/>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133854</xdr:rowOff>
    </xdr:from>
    <xdr:to>
      <xdr:col>76</xdr:col>
      <xdr:colOff>114300</xdr:colOff>
      <xdr:row>77</xdr:row>
      <xdr:rowOff>161251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35504"/>
          <a:ext cx="889000" cy="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22984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3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161251</xdr:rowOff>
    </xdr:from>
    <xdr:to>
      <xdr:col>71</xdr:col>
      <xdr:colOff>177800</xdr:colOff>
      <xdr:row>77</xdr:row>
      <xdr:rowOff>164995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290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33676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46245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154479</xdr:rowOff>
    </xdr:from>
    <xdr:to>
      <xdr:col>85</xdr:col>
      <xdr:colOff>177800</xdr:colOff>
      <xdr:row>77</xdr:row>
      <xdr:rowOff>84629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5906</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38030</xdr:rowOff>
    </xdr:from>
    <xdr:to>
      <xdr:col>81</xdr:col>
      <xdr:colOff>101600</xdr:colOff>
      <xdr:row>77</xdr:row>
      <xdr:rowOff>139630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156157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83054</xdr:rowOff>
    </xdr:from>
    <xdr:to>
      <xdr:col>76</xdr:col>
      <xdr:colOff>165100</xdr:colOff>
      <xdr:row>78</xdr:row>
      <xdr:rowOff>13204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29731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110451</xdr:rowOff>
    </xdr:from>
    <xdr:to>
      <xdr:col>72</xdr:col>
      <xdr:colOff>38100</xdr:colOff>
      <xdr:row>78</xdr:row>
      <xdr:rowOff>40601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57128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114195</xdr:rowOff>
    </xdr:from>
    <xdr:to>
      <xdr:col>67</xdr:col>
      <xdr:colOff>101600</xdr:colOff>
      <xdr:row>78</xdr:row>
      <xdr:rowOff>44345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60872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12632</xdr:rowOff>
    </xdr:from>
    <xdr:to>
      <xdr:col>85</xdr:col>
      <xdr:colOff>127000</xdr:colOff>
      <xdr:row>98</xdr:row>
      <xdr:rowOff>21330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14732"/>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21330</xdr:rowOff>
    </xdr:from>
    <xdr:to>
      <xdr:col>81</xdr:col>
      <xdr:colOff>50800</xdr:colOff>
      <xdr:row>98</xdr:row>
      <xdr:rowOff>46780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23430"/>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40615</xdr:rowOff>
    </xdr:from>
    <xdr:to>
      <xdr:col>76</xdr:col>
      <xdr:colOff>114300</xdr:colOff>
      <xdr:row>98</xdr:row>
      <xdr:rowOff>46780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42715"/>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134087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33313</xdr:rowOff>
    </xdr:from>
    <xdr:to>
      <xdr:col>71</xdr:col>
      <xdr:colOff>177800</xdr:colOff>
      <xdr:row>98</xdr:row>
      <xdr:rowOff>40615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3541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131968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133282</xdr:rowOff>
    </xdr:from>
    <xdr:to>
      <xdr:col>85</xdr:col>
      <xdr:colOff>177800</xdr:colOff>
      <xdr:row>98</xdr:row>
      <xdr:rowOff>63432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156159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141980</xdr:rowOff>
    </xdr:from>
    <xdr:to>
      <xdr:col>81</xdr:col>
      <xdr:colOff>101600</xdr:colOff>
      <xdr:row>98</xdr:row>
      <xdr:rowOff>72130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88657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167430</xdr:rowOff>
    </xdr:from>
    <xdr:to>
      <xdr:col>76</xdr:col>
      <xdr:colOff>165100</xdr:colOff>
      <xdr:row>98</xdr:row>
      <xdr:rowOff>97580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114107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161265</xdr:rowOff>
    </xdr:from>
    <xdr:to>
      <xdr:col>72</xdr:col>
      <xdr:colOff>38100</xdr:colOff>
      <xdr:row>98</xdr:row>
      <xdr:rowOff>91415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107942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153963</xdr:rowOff>
    </xdr:from>
    <xdr:to>
      <xdr:col>67</xdr:col>
      <xdr:colOff>101600</xdr:colOff>
      <xdr:row>98</xdr:row>
      <xdr:rowOff>84113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100640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及び産業構造等が類似する類似団体平均と比較すると、民生費、農林水産業費、消防費、災害復旧費、公債費のコストが割高である。民生費については、高齢化の進展や本市独自の子ども医療費対策等の影響であり、今後も適正な給付水準の確保に努めていく。農林水産業費については、本市の基幹産業である農業等の振興を図るものであり、今後も、積極的に充実させていく。消防費については、消防庁舎施設整備及び防災行政無線施設整備の大型建設事業により増加しており、事業完了まで着実な実施を図る。災害復旧費については、令和３年豪雨及び令和２年７月豪雨の影響であり、近年の災害状況を鑑みると、毎年度、一定程度の支出が必要なものである。公債費については、近年の大型投資や地方財政の財源不足に対応するための臨時財政対策債に係る公債費償還の影響で増加傾向にあり、将来世代に負担を先送りしない財政運営を図るため、極力、交付税措置が高い起債を活用しつつ、適正水準の確保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については、概ね適正水準で推移しているが、財政調整基金は、一般財源の減少（生産年齢人口減少等）への補填策として活用を予定しており、減少が見込まれる。実質単年度収支は、普通交付税が地域デジタル社会推進費、臨時経済対策費、臨時財政対策債償還基金費等の創設により増加し、歳出では普通建設事業が減少したため、実質単年度収支は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年度については、全会計における連結実質収支額は、</a:t>
          </a:r>
          <a:r>
            <a:rPr kumimoji="1" lang="en-US" altLang="ja-JP" sz="1400">
              <a:latin typeface="ＭＳ ゴシック" pitchFamily="49" charset="-128"/>
              <a:ea typeface="ＭＳ ゴシック" pitchFamily="49" charset="-128"/>
            </a:rPr>
            <a:t>3,740</a:t>
          </a:r>
          <a:r>
            <a:rPr kumimoji="1" lang="ja-JP" altLang="en-US" sz="1400">
              <a:latin typeface="ＭＳ ゴシック" pitchFamily="49" charset="-128"/>
              <a:ea typeface="ＭＳ ゴシック" pitchFamily="49" charset="-128"/>
            </a:rPr>
            <a:t>百万円の黒字決算であり、連結実質赤字比率は比率なしとなっている。しかしながら、病院事業会計においては、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年度以降に生じた資金不足により、累積欠損金を約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百万円抱えている。</a:t>
          </a:r>
        </a:p>
        <a:p>
          <a:r>
            <a:rPr kumimoji="1" lang="ja-JP" altLang="en-US" sz="1400">
              <a:latin typeface="ＭＳ ゴシック" pitchFamily="49" charset="-128"/>
              <a:ea typeface="ＭＳ ゴシック" pitchFamily="49" charset="-128"/>
            </a:rPr>
            <a:t>　このことから、病院事業会計においては、</a:t>
          </a:r>
          <a:r>
            <a:rPr kumimoji="1" lang="en-US" altLang="ja-JP" sz="1400">
              <a:latin typeface="ＭＳ ゴシック" pitchFamily="49" charset="-128"/>
              <a:ea typeface="ＭＳ ゴシック" pitchFamily="49" charset="-128"/>
            </a:rPr>
            <a:t>H29.3</a:t>
          </a:r>
          <a:r>
            <a:rPr kumimoji="1" lang="ja-JP" altLang="en-US" sz="1400">
              <a:latin typeface="ＭＳ ゴシック" pitchFamily="49" charset="-128"/>
              <a:ea typeface="ＭＳ ゴシック" pitchFamily="49" charset="-128"/>
            </a:rPr>
            <a:t>月に病院改革プランを策定し、経営健全化を定着させるとともに、市民の安全安心、地域医療提供体制の確保に取り組んでいる。</a:t>
          </a:r>
        </a:p>
        <a:p>
          <a:r>
            <a:rPr kumimoji="1" lang="ja-JP" altLang="en-US" sz="1400">
              <a:latin typeface="ＭＳ ゴシック" pitchFamily="49" charset="-128"/>
              <a:ea typeface="ＭＳ ゴシック" pitchFamily="49" charset="-128"/>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p>
        <a:p>
          <a:r>
            <a:rPr kumimoji="1" lang="ja-JP" altLang="en-US" sz="1400">
              <a:latin typeface="ＭＳ ゴシック" pitchFamily="49" charset="-128"/>
              <a:ea typeface="ＭＳ ゴシック" pitchFamily="49" charset="-128"/>
            </a:rPr>
            <a:t>　その他の特別会計においても、独立採算制の原則に従い、一般会計からの繰出しに頼らない強固な経営基盤を確立する。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c r="B2" s="179" t="s">
        <v>83</v>
      </c>
      <c r="C2" s="179"/>
      <c r="D2" s="180"/>
    </row>
    <row r="3" spans="1:119" ht="18.75" customHeight="1" thickBot="1">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93</v>
      </c>
      <c r="AZ4" s="449"/>
      <c r="BA4" s="449"/>
      <c r="BB4" s="449"/>
      <c r="BC4" s="449"/>
      <c r="BD4" s="449"/>
      <c r="BE4" s="449"/>
      <c r="BF4" s="449"/>
      <c r="BG4" s="449"/>
      <c r="BH4" s="449"/>
      <c r="BI4" s="449"/>
      <c r="BJ4" s="449"/>
      <c r="BK4" s="449"/>
      <c r="BL4" s="449"/>
      <c r="BM4" s="450"/>
      <c r="BN4" s="451">
        <v>33108351</v>
      </c>
      <c r="BO4" s="452"/>
      <c r="BP4" s="452"/>
      <c r="BQ4" s="452"/>
      <c r="BR4" s="452"/>
      <c r="BS4" s="452"/>
      <c r="BT4" s="452"/>
      <c r="BU4" s="453"/>
      <c r="BV4" s="451">
        <v>37846852</v>
      </c>
      <c r="BW4" s="452"/>
      <c r="BX4" s="452"/>
      <c r="BY4" s="452"/>
      <c r="BZ4" s="452"/>
      <c r="CA4" s="452"/>
      <c r="CB4" s="452"/>
      <c r="CC4" s="453"/>
      <c r="CD4" s="588" t="s">
        <v>94</v>
      </c>
      <c r="CE4" s="589"/>
      <c r="CF4" s="589"/>
      <c r="CG4" s="589"/>
      <c r="CH4" s="589"/>
      <c r="CI4" s="589"/>
      <c r="CJ4" s="589"/>
      <c r="CK4" s="589"/>
      <c r="CL4" s="589"/>
      <c r="CM4" s="589"/>
      <c r="CN4" s="589"/>
      <c r="CO4" s="589"/>
      <c r="CP4" s="589"/>
      <c r="CQ4" s="589"/>
      <c r="CR4" s="589"/>
      <c r="CS4" s="590"/>
      <c r="CT4" s="591">
        <v>13.3</v>
      </c>
      <c r="CU4" s="592"/>
      <c r="CV4" s="592"/>
      <c r="CW4" s="592"/>
      <c r="CX4" s="592"/>
      <c r="CY4" s="592"/>
      <c r="CZ4" s="592"/>
      <c r="DA4" s="593"/>
      <c r="DB4" s="591">
        <v>7.3</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95</v>
      </c>
      <c r="AN5" s="379"/>
      <c r="AO5" s="379"/>
      <c r="AP5" s="379"/>
      <c r="AQ5" s="379"/>
      <c r="AR5" s="379"/>
      <c r="AS5" s="379"/>
      <c r="AT5" s="380"/>
      <c r="AU5" s="480" t="s">
        <v>96</v>
      </c>
      <c r="AV5" s="481"/>
      <c r="AW5" s="481"/>
      <c r="AX5" s="481"/>
      <c r="AY5" s="436" t="s">
        <v>97</v>
      </c>
      <c r="AZ5" s="437"/>
      <c r="BA5" s="437"/>
      <c r="BB5" s="437"/>
      <c r="BC5" s="437"/>
      <c r="BD5" s="437"/>
      <c r="BE5" s="437"/>
      <c r="BF5" s="437"/>
      <c r="BG5" s="437"/>
      <c r="BH5" s="437"/>
      <c r="BI5" s="437"/>
      <c r="BJ5" s="437"/>
      <c r="BK5" s="437"/>
      <c r="BL5" s="437"/>
      <c r="BM5" s="438"/>
      <c r="BN5" s="422">
        <v>30606435</v>
      </c>
      <c r="BO5" s="423"/>
      <c r="BP5" s="423"/>
      <c r="BQ5" s="423"/>
      <c r="BR5" s="423"/>
      <c r="BS5" s="423"/>
      <c r="BT5" s="423"/>
      <c r="BU5" s="424"/>
      <c r="BV5" s="422">
        <v>36107377</v>
      </c>
      <c r="BW5" s="423"/>
      <c r="BX5" s="423"/>
      <c r="BY5" s="423"/>
      <c r="BZ5" s="423"/>
      <c r="CA5" s="423"/>
      <c r="CB5" s="423"/>
      <c r="CC5" s="424"/>
      <c r="CD5" s="462" t="s">
        <v>98</v>
      </c>
      <c r="CE5" s="382"/>
      <c r="CF5" s="382"/>
      <c r="CG5" s="382"/>
      <c r="CH5" s="382"/>
      <c r="CI5" s="382"/>
      <c r="CJ5" s="382"/>
      <c r="CK5" s="382"/>
      <c r="CL5" s="382"/>
      <c r="CM5" s="382"/>
      <c r="CN5" s="382"/>
      <c r="CO5" s="382"/>
      <c r="CP5" s="382"/>
      <c r="CQ5" s="382"/>
      <c r="CR5" s="382"/>
      <c r="CS5" s="463"/>
      <c r="CT5" s="419">
        <v>95</v>
      </c>
      <c r="CU5" s="420"/>
      <c r="CV5" s="420"/>
      <c r="CW5" s="420"/>
      <c r="CX5" s="420"/>
      <c r="CY5" s="420"/>
      <c r="CZ5" s="420"/>
      <c r="DA5" s="421"/>
      <c r="DB5" s="419">
        <v>98.7</v>
      </c>
      <c r="DC5" s="420"/>
      <c r="DD5" s="420"/>
      <c r="DE5" s="420"/>
      <c r="DF5" s="420"/>
      <c r="DG5" s="420"/>
      <c r="DH5" s="420"/>
      <c r="DI5" s="421"/>
    </row>
    <row r="6" spans="1:119" ht="18.75" customHeight="1">
      <c r="A6" s="178"/>
      <c r="B6" s="568" t="s">
        <v>99</v>
      </c>
      <c r="C6" s="409"/>
      <c r="D6" s="409"/>
      <c r="E6" s="569"/>
      <c r="F6" s="569"/>
      <c r="G6" s="569"/>
      <c r="H6" s="569"/>
      <c r="I6" s="569"/>
      <c r="J6" s="569"/>
      <c r="K6" s="569"/>
      <c r="L6" s="569" t="s">
        <v>100</v>
      </c>
      <c r="M6" s="569"/>
      <c r="N6" s="569"/>
      <c r="O6" s="569"/>
      <c r="P6" s="569"/>
      <c r="Q6" s="569"/>
      <c r="R6" s="407"/>
      <c r="S6" s="407"/>
      <c r="T6" s="407"/>
      <c r="U6" s="407"/>
      <c r="V6" s="575"/>
      <c r="W6" s="512" t="s">
        <v>101</v>
      </c>
      <c r="X6" s="408"/>
      <c r="Y6" s="408"/>
      <c r="Z6" s="408"/>
      <c r="AA6" s="408"/>
      <c r="AB6" s="409"/>
      <c r="AC6" s="580" t="s">
        <v>102</v>
      </c>
      <c r="AD6" s="581"/>
      <c r="AE6" s="581"/>
      <c r="AF6" s="581"/>
      <c r="AG6" s="581"/>
      <c r="AH6" s="581"/>
      <c r="AI6" s="581"/>
      <c r="AJ6" s="581"/>
      <c r="AK6" s="581"/>
      <c r="AL6" s="582"/>
      <c r="AM6" s="479" t="s">
        <v>103</v>
      </c>
      <c r="AN6" s="379"/>
      <c r="AO6" s="379"/>
      <c r="AP6" s="379"/>
      <c r="AQ6" s="379"/>
      <c r="AR6" s="379"/>
      <c r="AS6" s="379"/>
      <c r="AT6" s="380"/>
      <c r="AU6" s="480" t="s">
        <v>104</v>
      </c>
      <c r="AV6" s="481"/>
      <c r="AW6" s="481"/>
      <c r="AX6" s="481"/>
      <c r="AY6" s="436" t="s">
        <v>105</v>
      </c>
      <c r="AZ6" s="437"/>
      <c r="BA6" s="437"/>
      <c r="BB6" s="437"/>
      <c r="BC6" s="437"/>
      <c r="BD6" s="437"/>
      <c r="BE6" s="437"/>
      <c r="BF6" s="437"/>
      <c r="BG6" s="437"/>
      <c r="BH6" s="437"/>
      <c r="BI6" s="437"/>
      <c r="BJ6" s="437"/>
      <c r="BK6" s="437"/>
      <c r="BL6" s="437"/>
      <c r="BM6" s="438"/>
      <c r="BN6" s="422">
        <v>2501916</v>
      </c>
      <c r="BO6" s="423"/>
      <c r="BP6" s="423"/>
      <c r="BQ6" s="423"/>
      <c r="BR6" s="423"/>
      <c r="BS6" s="423"/>
      <c r="BT6" s="423"/>
      <c r="BU6" s="424"/>
      <c r="BV6" s="422">
        <v>1739475</v>
      </c>
      <c r="BW6" s="423"/>
      <c r="BX6" s="423"/>
      <c r="BY6" s="423"/>
      <c r="BZ6" s="423"/>
      <c r="CA6" s="423"/>
      <c r="CB6" s="423"/>
      <c r="CC6" s="424"/>
      <c r="CD6" s="462" t="s">
        <v>106</v>
      </c>
      <c r="CE6" s="382"/>
      <c r="CF6" s="382"/>
      <c r="CG6" s="382"/>
      <c r="CH6" s="382"/>
      <c r="CI6" s="382"/>
      <c r="CJ6" s="382"/>
      <c r="CK6" s="382"/>
      <c r="CL6" s="382"/>
      <c r="CM6" s="382"/>
      <c r="CN6" s="382"/>
      <c r="CO6" s="382"/>
      <c r="CP6" s="382"/>
      <c r="CQ6" s="382"/>
      <c r="CR6" s="382"/>
      <c r="CS6" s="463"/>
      <c r="CT6" s="565">
        <v>97.9</v>
      </c>
      <c r="CU6" s="566"/>
      <c r="CV6" s="566"/>
      <c r="CW6" s="566"/>
      <c r="CX6" s="566"/>
      <c r="CY6" s="566"/>
      <c r="CZ6" s="566"/>
      <c r="DA6" s="567"/>
      <c r="DB6" s="565">
        <v>102.2</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107</v>
      </c>
      <c r="AN7" s="379"/>
      <c r="AO7" s="379"/>
      <c r="AP7" s="379"/>
      <c r="AQ7" s="379"/>
      <c r="AR7" s="379"/>
      <c r="AS7" s="379"/>
      <c r="AT7" s="380"/>
      <c r="AU7" s="480" t="s">
        <v>108</v>
      </c>
      <c r="AV7" s="481"/>
      <c r="AW7" s="481"/>
      <c r="AX7" s="481"/>
      <c r="AY7" s="436" t="s">
        <v>109</v>
      </c>
      <c r="AZ7" s="437"/>
      <c r="BA7" s="437"/>
      <c r="BB7" s="437"/>
      <c r="BC7" s="437"/>
      <c r="BD7" s="437"/>
      <c r="BE7" s="437"/>
      <c r="BF7" s="437"/>
      <c r="BG7" s="437"/>
      <c r="BH7" s="437"/>
      <c r="BI7" s="437"/>
      <c r="BJ7" s="437"/>
      <c r="BK7" s="437"/>
      <c r="BL7" s="437"/>
      <c r="BM7" s="438"/>
      <c r="BN7" s="422">
        <v>160283</v>
      </c>
      <c r="BO7" s="423"/>
      <c r="BP7" s="423"/>
      <c r="BQ7" s="423"/>
      <c r="BR7" s="423"/>
      <c r="BS7" s="423"/>
      <c r="BT7" s="423"/>
      <c r="BU7" s="424"/>
      <c r="BV7" s="422">
        <v>497600</v>
      </c>
      <c r="BW7" s="423"/>
      <c r="BX7" s="423"/>
      <c r="BY7" s="423"/>
      <c r="BZ7" s="423"/>
      <c r="CA7" s="423"/>
      <c r="CB7" s="423"/>
      <c r="CC7" s="424"/>
      <c r="CD7" s="462" t="s">
        <v>110</v>
      </c>
      <c r="CE7" s="382"/>
      <c r="CF7" s="382"/>
      <c r="CG7" s="382"/>
      <c r="CH7" s="382"/>
      <c r="CI7" s="382"/>
      <c r="CJ7" s="382"/>
      <c r="CK7" s="382"/>
      <c r="CL7" s="382"/>
      <c r="CM7" s="382"/>
      <c r="CN7" s="382"/>
      <c r="CO7" s="382"/>
      <c r="CP7" s="382"/>
      <c r="CQ7" s="382"/>
      <c r="CR7" s="382"/>
      <c r="CS7" s="463"/>
      <c r="CT7" s="422">
        <v>17631866</v>
      </c>
      <c r="CU7" s="423"/>
      <c r="CV7" s="423"/>
      <c r="CW7" s="423"/>
      <c r="CX7" s="423"/>
      <c r="CY7" s="423"/>
      <c r="CZ7" s="423"/>
      <c r="DA7" s="424"/>
      <c r="DB7" s="422">
        <v>17024464</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111</v>
      </c>
      <c r="AN8" s="379"/>
      <c r="AO8" s="379"/>
      <c r="AP8" s="379"/>
      <c r="AQ8" s="379"/>
      <c r="AR8" s="379"/>
      <c r="AS8" s="379"/>
      <c r="AT8" s="380"/>
      <c r="AU8" s="480" t="s">
        <v>112</v>
      </c>
      <c r="AV8" s="481"/>
      <c r="AW8" s="481"/>
      <c r="AX8" s="481"/>
      <c r="AY8" s="436" t="s">
        <v>113</v>
      </c>
      <c r="AZ8" s="437"/>
      <c r="BA8" s="437"/>
      <c r="BB8" s="437"/>
      <c r="BC8" s="437"/>
      <c r="BD8" s="437"/>
      <c r="BE8" s="437"/>
      <c r="BF8" s="437"/>
      <c r="BG8" s="437"/>
      <c r="BH8" s="437"/>
      <c r="BI8" s="437"/>
      <c r="BJ8" s="437"/>
      <c r="BK8" s="437"/>
      <c r="BL8" s="437"/>
      <c r="BM8" s="438"/>
      <c r="BN8" s="422">
        <v>2341633</v>
      </c>
      <c r="BO8" s="423"/>
      <c r="BP8" s="423"/>
      <c r="BQ8" s="423"/>
      <c r="BR8" s="423"/>
      <c r="BS8" s="423"/>
      <c r="BT8" s="423"/>
      <c r="BU8" s="424"/>
      <c r="BV8" s="422">
        <v>1241875</v>
      </c>
      <c r="BW8" s="423"/>
      <c r="BX8" s="423"/>
      <c r="BY8" s="423"/>
      <c r="BZ8" s="423"/>
      <c r="CA8" s="423"/>
      <c r="CB8" s="423"/>
      <c r="CC8" s="424"/>
      <c r="CD8" s="462" t="s">
        <v>114</v>
      </c>
      <c r="CE8" s="382"/>
      <c r="CF8" s="382"/>
      <c r="CG8" s="382"/>
      <c r="CH8" s="382"/>
      <c r="CI8" s="382"/>
      <c r="CJ8" s="382"/>
      <c r="CK8" s="382"/>
      <c r="CL8" s="382"/>
      <c r="CM8" s="382"/>
      <c r="CN8" s="382"/>
      <c r="CO8" s="382"/>
      <c r="CP8" s="382"/>
      <c r="CQ8" s="382"/>
      <c r="CR8" s="382"/>
      <c r="CS8" s="463"/>
      <c r="CT8" s="525">
        <v>0.33</v>
      </c>
      <c r="CU8" s="526"/>
      <c r="CV8" s="526"/>
      <c r="CW8" s="526"/>
      <c r="CX8" s="526"/>
      <c r="CY8" s="526"/>
      <c r="CZ8" s="526"/>
      <c r="DA8" s="527"/>
      <c r="DB8" s="525">
        <v>0.34</v>
      </c>
      <c r="DC8" s="526"/>
      <c r="DD8" s="526"/>
      <c r="DE8" s="526"/>
      <c r="DF8" s="526"/>
      <c r="DG8" s="526"/>
      <c r="DH8" s="526"/>
      <c r="DI8" s="527"/>
    </row>
    <row r="9" spans="1:119" ht="18.75" customHeight="1" thickBot="1">
      <c r="A9" s="178"/>
      <c r="B9" s="554" t="s">
        <v>115</v>
      </c>
      <c r="C9" s="555"/>
      <c r="D9" s="555"/>
      <c r="E9" s="555"/>
      <c r="F9" s="555"/>
      <c r="G9" s="555"/>
      <c r="H9" s="555"/>
      <c r="I9" s="555"/>
      <c r="J9" s="555"/>
      <c r="K9" s="473"/>
      <c r="L9" s="556" t="s">
        <v>116</v>
      </c>
      <c r="M9" s="557"/>
      <c r="N9" s="557"/>
      <c r="O9" s="557"/>
      <c r="P9" s="557"/>
      <c r="Q9" s="558"/>
      <c r="R9" s="559">
        <v>49025</v>
      </c>
      <c r="S9" s="560"/>
      <c r="T9" s="560"/>
      <c r="U9" s="560"/>
      <c r="V9" s="561"/>
      <c r="W9" s="491" t="s">
        <v>117</v>
      </c>
      <c r="X9" s="492"/>
      <c r="Y9" s="492"/>
      <c r="Z9" s="492"/>
      <c r="AA9" s="492"/>
      <c r="AB9" s="492"/>
      <c r="AC9" s="492"/>
      <c r="AD9" s="492"/>
      <c r="AE9" s="492"/>
      <c r="AF9" s="492"/>
      <c r="AG9" s="492"/>
      <c r="AH9" s="492"/>
      <c r="AI9" s="492"/>
      <c r="AJ9" s="492"/>
      <c r="AK9" s="492"/>
      <c r="AL9" s="562"/>
      <c r="AM9" s="479" t="s">
        <v>118</v>
      </c>
      <c r="AN9" s="379"/>
      <c r="AO9" s="379"/>
      <c r="AP9" s="379"/>
      <c r="AQ9" s="379"/>
      <c r="AR9" s="379"/>
      <c r="AS9" s="379"/>
      <c r="AT9" s="380"/>
      <c r="AU9" s="480" t="s">
        <v>96</v>
      </c>
      <c r="AV9" s="481"/>
      <c r="AW9" s="481"/>
      <c r="AX9" s="481"/>
      <c r="AY9" s="436" t="s">
        <v>119</v>
      </c>
      <c r="AZ9" s="437"/>
      <c r="BA9" s="437"/>
      <c r="BB9" s="437"/>
      <c r="BC9" s="437"/>
      <c r="BD9" s="437"/>
      <c r="BE9" s="437"/>
      <c r="BF9" s="437"/>
      <c r="BG9" s="437"/>
      <c r="BH9" s="437"/>
      <c r="BI9" s="437"/>
      <c r="BJ9" s="437"/>
      <c r="BK9" s="437"/>
      <c r="BL9" s="437"/>
      <c r="BM9" s="438"/>
      <c r="BN9" s="422">
        <v>1099758</v>
      </c>
      <c r="BO9" s="423"/>
      <c r="BP9" s="423"/>
      <c r="BQ9" s="423"/>
      <c r="BR9" s="423"/>
      <c r="BS9" s="423"/>
      <c r="BT9" s="423"/>
      <c r="BU9" s="424"/>
      <c r="BV9" s="422">
        <v>-1117920</v>
      </c>
      <c r="BW9" s="423"/>
      <c r="BX9" s="423"/>
      <c r="BY9" s="423"/>
      <c r="BZ9" s="423"/>
      <c r="CA9" s="423"/>
      <c r="CB9" s="423"/>
      <c r="CC9" s="424"/>
      <c r="CD9" s="462" t="s">
        <v>120</v>
      </c>
      <c r="CE9" s="382"/>
      <c r="CF9" s="382"/>
      <c r="CG9" s="382"/>
      <c r="CH9" s="382"/>
      <c r="CI9" s="382"/>
      <c r="CJ9" s="382"/>
      <c r="CK9" s="382"/>
      <c r="CL9" s="382"/>
      <c r="CM9" s="382"/>
      <c r="CN9" s="382"/>
      <c r="CO9" s="382"/>
      <c r="CP9" s="382"/>
      <c r="CQ9" s="382"/>
      <c r="CR9" s="382"/>
      <c r="CS9" s="463"/>
      <c r="CT9" s="419">
        <v>17.899999999999999</v>
      </c>
      <c r="CU9" s="420"/>
      <c r="CV9" s="420"/>
      <c r="CW9" s="420"/>
      <c r="CX9" s="420"/>
      <c r="CY9" s="420"/>
      <c r="CZ9" s="420"/>
      <c r="DA9" s="421"/>
      <c r="DB9" s="419">
        <v>16.7</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121</v>
      </c>
      <c r="M10" s="379"/>
      <c r="N10" s="379"/>
      <c r="O10" s="379"/>
      <c r="P10" s="379"/>
      <c r="Q10" s="380"/>
      <c r="R10" s="375">
        <v>52264</v>
      </c>
      <c r="S10" s="376"/>
      <c r="T10" s="376"/>
      <c r="U10" s="376"/>
      <c r="V10" s="435"/>
      <c r="W10" s="563"/>
      <c r="X10" s="373"/>
      <c r="Y10" s="373"/>
      <c r="Z10" s="373"/>
      <c r="AA10" s="373"/>
      <c r="AB10" s="373"/>
      <c r="AC10" s="373"/>
      <c r="AD10" s="373"/>
      <c r="AE10" s="373"/>
      <c r="AF10" s="373"/>
      <c r="AG10" s="373"/>
      <c r="AH10" s="373"/>
      <c r="AI10" s="373"/>
      <c r="AJ10" s="373"/>
      <c r="AK10" s="373"/>
      <c r="AL10" s="564"/>
      <c r="AM10" s="479" t="s">
        <v>122</v>
      </c>
      <c r="AN10" s="379"/>
      <c r="AO10" s="379"/>
      <c r="AP10" s="379"/>
      <c r="AQ10" s="379"/>
      <c r="AR10" s="379"/>
      <c r="AS10" s="379"/>
      <c r="AT10" s="380"/>
      <c r="AU10" s="480" t="s">
        <v>123</v>
      </c>
      <c r="AV10" s="481"/>
      <c r="AW10" s="481"/>
      <c r="AX10" s="481"/>
      <c r="AY10" s="436" t="s">
        <v>124</v>
      </c>
      <c r="AZ10" s="437"/>
      <c r="BA10" s="437"/>
      <c r="BB10" s="437"/>
      <c r="BC10" s="437"/>
      <c r="BD10" s="437"/>
      <c r="BE10" s="437"/>
      <c r="BF10" s="437"/>
      <c r="BG10" s="437"/>
      <c r="BH10" s="437"/>
      <c r="BI10" s="437"/>
      <c r="BJ10" s="437"/>
      <c r="BK10" s="437"/>
      <c r="BL10" s="437"/>
      <c r="BM10" s="438"/>
      <c r="BN10" s="422">
        <v>81644</v>
      </c>
      <c r="BO10" s="423"/>
      <c r="BP10" s="423"/>
      <c r="BQ10" s="423"/>
      <c r="BR10" s="423"/>
      <c r="BS10" s="423"/>
      <c r="BT10" s="423"/>
      <c r="BU10" s="424"/>
      <c r="BV10" s="422">
        <v>55373</v>
      </c>
      <c r="BW10" s="423"/>
      <c r="BX10" s="423"/>
      <c r="BY10" s="423"/>
      <c r="BZ10" s="423"/>
      <c r="CA10" s="423"/>
      <c r="CB10" s="423"/>
      <c r="CC10" s="42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126</v>
      </c>
      <c r="M11" s="384"/>
      <c r="N11" s="384"/>
      <c r="O11" s="384"/>
      <c r="P11" s="384"/>
      <c r="Q11" s="385"/>
      <c r="R11" s="551" t="s">
        <v>127</v>
      </c>
      <c r="S11" s="552"/>
      <c r="T11" s="552"/>
      <c r="U11" s="552"/>
      <c r="V11" s="553"/>
      <c r="W11" s="563"/>
      <c r="X11" s="373"/>
      <c r="Y11" s="373"/>
      <c r="Z11" s="373"/>
      <c r="AA11" s="373"/>
      <c r="AB11" s="373"/>
      <c r="AC11" s="373"/>
      <c r="AD11" s="373"/>
      <c r="AE11" s="373"/>
      <c r="AF11" s="373"/>
      <c r="AG11" s="373"/>
      <c r="AH11" s="373"/>
      <c r="AI11" s="373"/>
      <c r="AJ11" s="373"/>
      <c r="AK11" s="373"/>
      <c r="AL11" s="564"/>
      <c r="AM11" s="479" t="s">
        <v>128</v>
      </c>
      <c r="AN11" s="379"/>
      <c r="AO11" s="379"/>
      <c r="AP11" s="379"/>
      <c r="AQ11" s="379"/>
      <c r="AR11" s="379"/>
      <c r="AS11" s="379"/>
      <c r="AT11" s="380"/>
      <c r="AU11" s="480" t="s">
        <v>123</v>
      </c>
      <c r="AV11" s="481"/>
      <c r="AW11" s="481"/>
      <c r="AX11" s="481"/>
      <c r="AY11" s="436" t="s">
        <v>129</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131</v>
      </c>
      <c r="DC11" s="526"/>
      <c r="DD11" s="526"/>
      <c r="DE11" s="526"/>
      <c r="DF11" s="526"/>
      <c r="DG11" s="526"/>
      <c r="DH11" s="526"/>
      <c r="DI11" s="527"/>
    </row>
    <row r="12" spans="1:119" ht="18.75" customHeight="1">
      <c r="A12" s="178"/>
      <c r="B12" s="528" t="s">
        <v>132</v>
      </c>
      <c r="C12" s="529"/>
      <c r="D12" s="529"/>
      <c r="E12" s="529"/>
      <c r="F12" s="529"/>
      <c r="G12" s="529"/>
      <c r="H12" s="529"/>
      <c r="I12" s="529"/>
      <c r="J12" s="529"/>
      <c r="K12" s="530"/>
      <c r="L12" s="537" t="s">
        <v>133</v>
      </c>
      <c r="M12" s="538"/>
      <c r="N12" s="538"/>
      <c r="O12" s="538"/>
      <c r="P12" s="538"/>
      <c r="Q12" s="539"/>
      <c r="R12" s="540">
        <v>50051</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123</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700000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131</v>
      </c>
      <c r="CU12" s="526"/>
      <c r="CV12" s="526"/>
      <c r="CW12" s="526"/>
      <c r="CX12" s="526"/>
      <c r="CY12" s="526"/>
      <c r="CZ12" s="526"/>
      <c r="DA12" s="527"/>
      <c r="DB12" s="525" t="s">
        <v>131</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139</v>
      </c>
      <c r="N13" s="507"/>
      <c r="O13" s="507"/>
      <c r="P13" s="507"/>
      <c r="Q13" s="508"/>
      <c r="R13" s="509">
        <v>49687</v>
      </c>
      <c r="S13" s="510"/>
      <c r="T13" s="510"/>
      <c r="U13" s="510"/>
      <c r="V13" s="511"/>
      <c r="W13" s="512" t="s">
        <v>140</v>
      </c>
      <c r="X13" s="408"/>
      <c r="Y13" s="408"/>
      <c r="Z13" s="408"/>
      <c r="AA13" s="408"/>
      <c r="AB13" s="409"/>
      <c r="AC13" s="375">
        <v>3761</v>
      </c>
      <c r="AD13" s="376"/>
      <c r="AE13" s="376"/>
      <c r="AF13" s="376"/>
      <c r="AG13" s="377"/>
      <c r="AH13" s="375">
        <v>4219</v>
      </c>
      <c r="AI13" s="376"/>
      <c r="AJ13" s="376"/>
      <c r="AK13" s="376"/>
      <c r="AL13" s="435"/>
      <c r="AM13" s="479" t="s">
        <v>141</v>
      </c>
      <c r="AN13" s="379"/>
      <c r="AO13" s="379"/>
      <c r="AP13" s="379"/>
      <c r="AQ13" s="379"/>
      <c r="AR13" s="379"/>
      <c r="AS13" s="379"/>
      <c r="AT13" s="380"/>
      <c r="AU13" s="480" t="s">
        <v>96</v>
      </c>
      <c r="AV13" s="481"/>
      <c r="AW13" s="481"/>
      <c r="AX13" s="481"/>
      <c r="AY13" s="436" t="s">
        <v>142</v>
      </c>
      <c r="AZ13" s="437"/>
      <c r="BA13" s="437"/>
      <c r="BB13" s="437"/>
      <c r="BC13" s="437"/>
      <c r="BD13" s="437"/>
      <c r="BE13" s="437"/>
      <c r="BF13" s="437"/>
      <c r="BG13" s="437"/>
      <c r="BH13" s="437"/>
      <c r="BI13" s="437"/>
      <c r="BJ13" s="437"/>
      <c r="BK13" s="437"/>
      <c r="BL13" s="437"/>
      <c r="BM13" s="438"/>
      <c r="BN13" s="422">
        <v>1181402</v>
      </c>
      <c r="BO13" s="423"/>
      <c r="BP13" s="423"/>
      <c r="BQ13" s="423"/>
      <c r="BR13" s="423"/>
      <c r="BS13" s="423"/>
      <c r="BT13" s="423"/>
      <c r="BU13" s="424"/>
      <c r="BV13" s="422">
        <v>-1762547</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9.4</v>
      </c>
      <c r="CU13" s="420"/>
      <c r="CV13" s="420"/>
      <c r="CW13" s="420"/>
      <c r="CX13" s="420"/>
      <c r="CY13" s="420"/>
      <c r="CZ13" s="420"/>
      <c r="DA13" s="421"/>
      <c r="DB13" s="419">
        <v>9.5</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144</v>
      </c>
      <c r="M14" s="549"/>
      <c r="N14" s="549"/>
      <c r="O14" s="549"/>
      <c r="P14" s="549"/>
      <c r="Q14" s="550"/>
      <c r="R14" s="509">
        <v>50800</v>
      </c>
      <c r="S14" s="510"/>
      <c r="T14" s="510"/>
      <c r="U14" s="510"/>
      <c r="V14" s="511"/>
      <c r="W14" s="513"/>
      <c r="X14" s="411"/>
      <c r="Y14" s="411"/>
      <c r="Z14" s="411"/>
      <c r="AA14" s="411"/>
      <c r="AB14" s="412"/>
      <c r="AC14" s="502">
        <v>15.6</v>
      </c>
      <c r="AD14" s="503"/>
      <c r="AE14" s="503"/>
      <c r="AF14" s="503"/>
      <c r="AG14" s="504"/>
      <c r="AH14" s="502">
        <v>16.600000000000001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146</v>
      </c>
      <c r="CU14" s="520"/>
      <c r="CV14" s="520"/>
      <c r="CW14" s="520"/>
      <c r="CX14" s="520"/>
      <c r="CY14" s="520"/>
      <c r="CZ14" s="520"/>
      <c r="DA14" s="521"/>
      <c r="DB14" s="519" t="s">
        <v>131</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147</v>
      </c>
      <c r="N15" s="507"/>
      <c r="O15" s="507"/>
      <c r="P15" s="507"/>
      <c r="Q15" s="508"/>
      <c r="R15" s="509">
        <v>50383</v>
      </c>
      <c r="S15" s="510"/>
      <c r="T15" s="510"/>
      <c r="U15" s="510"/>
      <c r="V15" s="511"/>
      <c r="W15" s="512" t="s">
        <v>148</v>
      </c>
      <c r="X15" s="408"/>
      <c r="Y15" s="408"/>
      <c r="Z15" s="408"/>
      <c r="AA15" s="408"/>
      <c r="AB15" s="409"/>
      <c r="AC15" s="375">
        <v>6324</v>
      </c>
      <c r="AD15" s="376"/>
      <c r="AE15" s="376"/>
      <c r="AF15" s="376"/>
      <c r="AG15" s="377"/>
      <c r="AH15" s="375">
        <v>6628</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5027454</v>
      </c>
      <c r="BO15" s="452"/>
      <c r="BP15" s="452"/>
      <c r="BQ15" s="452"/>
      <c r="BR15" s="452"/>
      <c r="BS15" s="452"/>
      <c r="BT15" s="452"/>
      <c r="BU15" s="453"/>
      <c r="BV15" s="451">
        <v>5198366</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26.2</v>
      </c>
      <c r="AD16" s="503"/>
      <c r="AE16" s="503"/>
      <c r="AF16" s="503"/>
      <c r="AG16" s="504"/>
      <c r="AH16" s="502">
        <v>26</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15720780</v>
      </c>
      <c r="BO16" s="423"/>
      <c r="BP16" s="423"/>
      <c r="BQ16" s="423"/>
      <c r="BR16" s="423"/>
      <c r="BS16" s="423"/>
      <c r="BT16" s="423"/>
      <c r="BU16" s="424"/>
      <c r="BV16" s="422">
        <v>15205459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14084</v>
      </c>
      <c r="AD17" s="376"/>
      <c r="AE17" s="376"/>
      <c r="AF17" s="376"/>
      <c r="AG17" s="377"/>
      <c r="AH17" s="375">
        <v>14621</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6226745</v>
      </c>
      <c r="BO17" s="423"/>
      <c r="BP17" s="423"/>
      <c r="BQ17" s="423"/>
      <c r="BR17" s="423"/>
      <c r="BS17" s="423"/>
      <c r="BT17" s="423"/>
      <c r="BU17" s="424"/>
      <c r="BV17" s="422">
        <v>6453834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158</v>
      </c>
      <c r="C18" s="473"/>
      <c r="D18" s="473"/>
      <c r="E18" s="474"/>
      <c r="F18" s="474"/>
      <c r="G18" s="474"/>
      <c r="H18" s="474"/>
      <c r="I18" s="474"/>
      <c r="J18" s="474"/>
      <c r="K18" s="474"/>
      <c r="L18" s="475">
        <v>299.69</v>
      </c>
      <c r="M18" s="475"/>
      <c r="N18" s="475"/>
      <c r="O18" s="475"/>
      <c r="P18" s="475"/>
      <c r="Q18" s="475"/>
      <c r="R18" s="476"/>
      <c r="S18" s="476"/>
      <c r="T18" s="476"/>
      <c r="U18" s="476"/>
      <c r="V18" s="477"/>
      <c r="W18" s="493"/>
      <c r="X18" s="494"/>
      <c r="Y18" s="494"/>
      <c r="Z18" s="494"/>
      <c r="AA18" s="494"/>
      <c r="AB18" s="518"/>
      <c r="AC18" s="392">
        <v>58.3</v>
      </c>
      <c r="AD18" s="393"/>
      <c r="AE18" s="393"/>
      <c r="AF18" s="393"/>
      <c r="AG18" s="478"/>
      <c r="AH18" s="392">
        <v>57.4</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16983215</v>
      </c>
      <c r="BO18" s="423"/>
      <c r="BP18" s="423"/>
      <c r="BQ18" s="423"/>
      <c r="BR18" s="423"/>
      <c r="BS18" s="423"/>
      <c r="BT18" s="423"/>
      <c r="BU18" s="424"/>
      <c r="BV18" s="422">
        <v>16834187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160</v>
      </c>
      <c r="C19" s="473"/>
      <c r="D19" s="473"/>
      <c r="E19" s="474"/>
      <c r="F19" s="474"/>
      <c r="G19" s="474"/>
      <c r="H19" s="474"/>
      <c r="I19" s="474"/>
      <c r="J19" s="474"/>
      <c r="K19" s="474"/>
      <c r="L19" s="482">
        <v>164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22088047</v>
      </c>
      <c r="BO19" s="423"/>
      <c r="BP19" s="423"/>
      <c r="BQ19" s="423"/>
      <c r="BR19" s="423"/>
      <c r="BS19" s="423"/>
      <c r="BT19" s="423"/>
      <c r="BU19" s="424"/>
      <c r="BV19" s="422">
        <v>22533161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162</v>
      </c>
      <c r="C20" s="473"/>
      <c r="D20" s="473"/>
      <c r="E20" s="474"/>
      <c r="F20" s="474"/>
      <c r="G20" s="474"/>
      <c r="H20" s="474"/>
      <c r="I20" s="474"/>
      <c r="J20" s="474"/>
      <c r="K20" s="474"/>
      <c r="L20" s="482">
        <v>19085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32403342</v>
      </c>
      <c r="BO22" s="452"/>
      <c r="BP22" s="452"/>
      <c r="BQ22" s="452"/>
      <c r="BR22" s="452"/>
      <c r="BS22" s="452"/>
      <c r="BT22" s="452"/>
      <c r="BU22" s="453"/>
      <c r="BV22" s="451">
        <v>33939705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19449434</v>
      </c>
      <c r="BO23" s="423"/>
      <c r="BP23" s="423"/>
      <c r="BQ23" s="423"/>
      <c r="BR23" s="423"/>
      <c r="BS23" s="423"/>
      <c r="BT23" s="423"/>
      <c r="BU23" s="424"/>
      <c r="BV23" s="422">
        <v>20267231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172</v>
      </c>
      <c r="F24" s="379"/>
      <c r="G24" s="379"/>
      <c r="H24" s="379"/>
      <c r="I24" s="379"/>
      <c r="J24" s="379"/>
      <c r="K24" s="380"/>
      <c r="L24" s="375">
        <v>1</v>
      </c>
      <c r="M24" s="376"/>
      <c r="N24" s="376"/>
      <c r="O24" s="376"/>
      <c r="P24" s="377"/>
      <c r="Q24" s="375">
        <v>8350</v>
      </c>
      <c r="R24" s="376"/>
      <c r="S24" s="376"/>
      <c r="T24" s="376"/>
      <c r="U24" s="376"/>
      <c r="V24" s="377"/>
      <c r="W24" s="465"/>
      <c r="X24" s="402"/>
      <c r="Y24" s="403"/>
      <c r="Z24" s="378" t="s">
        <v>173</v>
      </c>
      <c r="AA24" s="379"/>
      <c r="AB24" s="379"/>
      <c r="AC24" s="379"/>
      <c r="AD24" s="379"/>
      <c r="AE24" s="379"/>
      <c r="AF24" s="379"/>
      <c r="AG24" s="380"/>
      <c r="AH24" s="375">
        <v>461</v>
      </c>
      <c r="AI24" s="376"/>
      <c r="AJ24" s="376"/>
      <c r="AK24" s="376"/>
      <c r="AL24" s="377"/>
      <c r="AM24" s="375">
        <v>1470129</v>
      </c>
      <c r="AN24" s="376"/>
      <c r="AO24" s="376"/>
      <c r="AP24" s="376"/>
      <c r="AQ24" s="376"/>
      <c r="AR24" s="377"/>
      <c r="AS24" s="375">
        <v>3189</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22295647</v>
      </c>
      <c r="BO24" s="423"/>
      <c r="BP24" s="423"/>
      <c r="BQ24" s="423"/>
      <c r="BR24" s="423"/>
      <c r="BS24" s="423"/>
      <c r="BT24" s="423"/>
      <c r="BU24" s="424"/>
      <c r="BV24" s="422">
        <v>23266690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175</v>
      </c>
      <c r="F25" s="379"/>
      <c r="G25" s="379"/>
      <c r="H25" s="379"/>
      <c r="I25" s="379"/>
      <c r="J25" s="379"/>
      <c r="K25" s="380"/>
      <c r="L25" s="375">
        <v>1</v>
      </c>
      <c r="M25" s="376"/>
      <c r="N25" s="376"/>
      <c r="O25" s="376"/>
      <c r="P25" s="377"/>
      <c r="Q25" s="375">
        <v>6480</v>
      </c>
      <c r="R25" s="376"/>
      <c r="S25" s="376"/>
      <c r="T25" s="376"/>
      <c r="U25" s="376"/>
      <c r="V25" s="377"/>
      <c r="W25" s="465"/>
      <c r="X25" s="402"/>
      <c r="Y25" s="403"/>
      <c r="Z25" s="378" t="s">
        <v>176</v>
      </c>
      <c r="AA25" s="379"/>
      <c r="AB25" s="379"/>
      <c r="AC25" s="379"/>
      <c r="AD25" s="379"/>
      <c r="AE25" s="379"/>
      <c r="AF25" s="379"/>
      <c r="AG25" s="380"/>
      <c r="AH25" s="375">
        <v>78</v>
      </c>
      <c r="AI25" s="376"/>
      <c r="AJ25" s="376"/>
      <c r="AK25" s="376"/>
      <c r="AL25" s="377"/>
      <c r="AM25" s="375">
        <v>229944</v>
      </c>
      <c r="AN25" s="376"/>
      <c r="AO25" s="376"/>
      <c r="AP25" s="376"/>
      <c r="AQ25" s="376"/>
      <c r="AR25" s="377"/>
      <c r="AS25" s="375">
        <v>2948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1804222</v>
      </c>
      <c r="BO25" s="452"/>
      <c r="BP25" s="452"/>
      <c r="BQ25" s="452"/>
      <c r="BR25" s="452"/>
      <c r="BS25" s="452"/>
      <c r="BT25" s="452"/>
      <c r="BU25" s="453"/>
      <c r="BV25" s="451">
        <v>2130243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178</v>
      </c>
      <c r="F26" s="379"/>
      <c r="G26" s="379"/>
      <c r="H26" s="379"/>
      <c r="I26" s="379"/>
      <c r="J26" s="379"/>
      <c r="K26" s="380"/>
      <c r="L26" s="375">
        <v>1</v>
      </c>
      <c r="M26" s="376"/>
      <c r="N26" s="376"/>
      <c r="O26" s="376"/>
      <c r="P26" s="377"/>
      <c r="Q26" s="375">
        <v>5370</v>
      </c>
      <c r="R26" s="376"/>
      <c r="S26" s="376"/>
      <c r="T26" s="376"/>
      <c r="U26" s="376"/>
      <c r="V26" s="377"/>
      <c r="W26" s="465"/>
      <c r="X26" s="402"/>
      <c r="Y26" s="403"/>
      <c r="Z26" s="378" t="s">
        <v>179</v>
      </c>
      <c r="AA26" s="433"/>
      <c r="AB26" s="433"/>
      <c r="AC26" s="433"/>
      <c r="AD26" s="433"/>
      <c r="AE26" s="433"/>
      <c r="AF26" s="433"/>
      <c r="AG26" s="434"/>
      <c r="AH26" s="375">
        <v>9</v>
      </c>
      <c r="AI26" s="376"/>
      <c r="AJ26" s="376"/>
      <c r="AK26" s="376"/>
      <c r="AL26" s="377"/>
      <c r="AM26" s="375">
        <v>27855</v>
      </c>
      <c r="AN26" s="376"/>
      <c r="AO26" s="376"/>
      <c r="AP26" s="376"/>
      <c r="AQ26" s="376"/>
      <c r="AR26" s="377"/>
      <c r="AS26" s="375">
        <v>3095</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131</v>
      </c>
      <c r="BO26" s="423"/>
      <c r="BP26" s="423"/>
      <c r="BQ26" s="423"/>
      <c r="BR26" s="423"/>
      <c r="BS26" s="423"/>
      <c r="BT26" s="423"/>
      <c r="BU26" s="424"/>
      <c r="BV26" s="422" t="s">
        <v>131</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181</v>
      </c>
      <c r="F27" s="379"/>
      <c r="G27" s="379"/>
      <c r="H27" s="379"/>
      <c r="I27" s="379"/>
      <c r="J27" s="379"/>
      <c r="K27" s="380"/>
      <c r="L27" s="375">
        <v>1</v>
      </c>
      <c r="M27" s="376"/>
      <c r="N27" s="376"/>
      <c r="O27" s="376"/>
      <c r="P27" s="377"/>
      <c r="Q27" s="375">
        <v>4100</v>
      </c>
      <c r="R27" s="376"/>
      <c r="S27" s="376"/>
      <c r="T27" s="376"/>
      <c r="U27" s="376"/>
      <c r="V27" s="377"/>
      <c r="W27" s="465"/>
      <c r="X27" s="402"/>
      <c r="Y27" s="403"/>
      <c r="Z27" s="378" t="s">
        <v>182</v>
      </c>
      <c r="AA27" s="379"/>
      <c r="AB27" s="379"/>
      <c r="AC27" s="379"/>
      <c r="AD27" s="379"/>
      <c r="AE27" s="379"/>
      <c r="AF27" s="379"/>
      <c r="AG27" s="380"/>
      <c r="AH27" s="375">
        <v>9</v>
      </c>
      <c r="AI27" s="376"/>
      <c r="AJ27" s="376"/>
      <c r="AK27" s="376"/>
      <c r="AL27" s="377"/>
      <c r="AM27" s="375">
        <v>33161</v>
      </c>
      <c r="AN27" s="376"/>
      <c r="AO27" s="376"/>
      <c r="AP27" s="376"/>
      <c r="AQ27" s="376"/>
      <c r="AR27" s="377"/>
      <c r="AS27" s="375">
        <v>3685</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341057</v>
      </c>
      <c r="BO27" s="457"/>
      <c r="BP27" s="457"/>
      <c r="BQ27" s="457"/>
      <c r="BR27" s="457"/>
      <c r="BS27" s="457"/>
      <c r="BT27" s="457"/>
      <c r="BU27" s="458"/>
      <c r="BV27" s="456">
        <v>341022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184</v>
      </c>
      <c r="F28" s="379"/>
      <c r="G28" s="379"/>
      <c r="H28" s="379"/>
      <c r="I28" s="379"/>
      <c r="J28" s="379"/>
      <c r="K28" s="380"/>
      <c r="L28" s="375">
        <v>1</v>
      </c>
      <c r="M28" s="376"/>
      <c r="N28" s="376"/>
      <c r="O28" s="376"/>
      <c r="P28" s="377"/>
      <c r="Q28" s="375">
        <v>3750</v>
      </c>
      <c r="R28" s="376"/>
      <c r="S28" s="376"/>
      <c r="T28" s="376"/>
      <c r="U28" s="376"/>
      <c r="V28" s="377"/>
      <c r="W28" s="465"/>
      <c r="X28" s="402"/>
      <c r="Y28" s="403"/>
      <c r="Z28" s="378" t="s">
        <v>185</v>
      </c>
      <c r="AA28" s="379"/>
      <c r="AB28" s="379"/>
      <c r="AC28" s="379"/>
      <c r="AD28" s="379"/>
      <c r="AE28" s="379"/>
      <c r="AF28" s="379"/>
      <c r="AG28" s="380"/>
      <c r="AH28" s="375" t="s">
        <v>131</v>
      </c>
      <c r="AI28" s="376"/>
      <c r="AJ28" s="376"/>
      <c r="AK28" s="376"/>
      <c r="AL28" s="377"/>
      <c r="AM28" s="375" t="s">
        <v>146</v>
      </c>
      <c r="AN28" s="376"/>
      <c r="AO28" s="376"/>
      <c r="AP28" s="376"/>
      <c r="AQ28" s="376"/>
      <c r="AR28" s="377"/>
      <c r="AS28" s="375" t="s">
        <v>146</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6707714</v>
      </c>
      <c r="BO28" s="452"/>
      <c r="BP28" s="452"/>
      <c r="BQ28" s="452"/>
      <c r="BR28" s="452"/>
      <c r="BS28" s="452"/>
      <c r="BT28" s="452"/>
      <c r="BU28" s="453"/>
      <c r="BV28" s="451">
        <v>6626070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187</v>
      </c>
      <c r="F29" s="379"/>
      <c r="G29" s="379"/>
      <c r="H29" s="379"/>
      <c r="I29" s="379"/>
      <c r="J29" s="379"/>
      <c r="K29" s="380"/>
      <c r="L29" s="375">
        <v>18</v>
      </c>
      <c r="M29" s="376"/>
      <c r="N29" s="376"/>
      <c r="O29" s="376"/>
      <c r="P29" s="377"/>
      <c r="Q29" s="375">
        <v>3530</v>
      </c>
      <c r="R29" s="376"/>
      <c r="S29" s="376"/>
      <c r="T29" s="376"/>
      <c r="U29" s="376"/>
      <c r="V29" s="377"/>
      <c r="W29" s="466"/>
      <c r="X29" s="467"/>
      <c r="Y29" s="468"/>
      <c r="Z29" s="378" t="s">
        <v>188</v>
      </c>
      <c r="AA29" s="379"/>
      <c r="AB29" s="379"/>
      <c r="AC29" s="379"/>
      <c r="AD29" s="379"/>
      <c r="AE29" s="379"/>
      <c r="AF29" s="379"/>
      <c r="AG29" s="380"/>
      <c r="AH29" s="375">
        <v>470</v>
      </c>
      <c r="AI29" s="376"/>
      <c r="AJ29" s="376"/>
      <c r="AK29" s="376"/>
      <c r="AL29" s="377"/>
      <c r="AM29" s="375">
        <v>1503290</v>
      </c>
      <c r="AN29" s="376"/>
      <c r="AO29" s="376"/>
      <c r="AP29" s="376"/>
      <c r="AQ29" s="376"/>
      <c r="AR29" s="377"/>
      <c r="AS29" s="375">
        <v>3198</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5369740</v>
      </c>
      <c r="BO29" s="423"/>
      <c r="BP29" s="423"/>
      <c r="BQ29" s="423"/>
      <c r="BR29" s="423"/>
      <c r="BS29" s="423"/>
      <c r="BT29" s="423"/>
      <c r="BU29" s="424"/>
      <c r="BV29" s="422">
        <v>5369455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97.8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2609981</v>
      </c>
      <c r="BO30" s="457"/>
      <c r="BP30" s="457"/>
      <c r="BQ30" s="457"/>
      <c r="BR30" s="457"/>
      <c r="BS30" s="457"/>
      <c r="BT30" s="457"/>
      <c r="BU30" s="458"/>
      <c r="BV30" s="456">
        <v>2719752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199</v>
      </c>
      <c r="X33" s="373"/>
      <c r="Y33" s="373"/>
      <c r="Z33" s="373"/>
      <c r="AA33" s="373"/>
      <c r="AB33" s="373"/>
      <c r="AC33" s="373"/>
      <c r="AD33" s="373"/>
      <c r="AE33" s="373"/>
      <c r="AF33" s="373"/>
      <c r="AG33" s="373"/>
      <c r="AH33" s="373"/>
      <c r="AI33" s="373"/>
      <c r="AJ33" s="373"/>
      <c r="AK33" s="373"/>
      <c r="AL33" s="203"/>
      <c r="AM33" s="374" t="s">
        <v>197</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203</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山鹿植木広域行政事務組合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山鹿市地域振興公社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病院事業会計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熊本県市町村総合事務組合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小栗郷</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熊本県後期高齢者医療広域連合（一般会計）</v>
      </c>
      <c r="BZ36" s="371"/>
      <c r="CA36" s="371"/>
      <c r="CB36" s="371"/>
      <c r="CC36" s="371"/>
      <c r="CD36" s="371"/>
      <c r="CE36" s="371"/>
      <c r="CF36" s="371"/>
      <c r="CG36" s="371"/>
      <c r="CH36" s="371"/>
      <c r="CI36" s="371"/>
      <c r="CJ36" s="371"/>
      <c r="CK36" s="371"/>
      <c r="CL36" s="371"/>
      <c r="CM36" s="371"/>
      <c r="CN36" s="178"/>
      <c r="CO36" s="370">
        <f t="shared" si="3"/>
        <v>15</v>
      </c>
      <c r="CP36" s="370"/>
      <c r="CQ36" s="371" t="str">
        <f>IF('各会計、関係団体の財政状況及び健全化判断比率'!BS9="","",'各会計、関係団体の財政状況及び健全化判断比率'!BS9)</f>
        <v>鹿本町振興公社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熊本県後期高齢者医療広域連合（後期高齢者医療特別会計）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587</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78" t="s">
        <v>571</v>
      </c>
      <c r="D34" s="1178"/>
      <c r="E34" s="1179"/>
      <c r="F34" s="32">
        <v>17.420000000000002</v>
      </c>
      <c r="G34" s="33">
        <v>17.239999999999998</v>
      </c>
      <c r="H34" s="33">
        <v>14.16</v>
      </c>
      <c r="I34" s="33">
        <v>7.29</v>
      </c>
      <c r="J34" s="34">
        <v>13.28</v>
      </c>
      <c r="K34" s="22"/>
      <c r="L34" s="22"/>
      <c r="M34" s="22"/>
      <c r="N34" s="22"/>
      <c r="O34" s="22"/>
      <c r="P34" s="22"/>
    </row>
    <row r="35" spans="1:16" ht="39" customHeight="1">
      <c r="A35" s="22"/>
      <c r="B35" s="35"/>
      <c r="C35" s="1172" t="s">
        <v>572</v>
      </c>
      <c r="D35" s="1173"/>
      <c r="E35" s="1174"/>
      <c r="F35" s="36">
        <v>3.54</v>
      </c>
      <c r="G35" s="37">
        <v>3.4</v>
      </c>
      <c r="H35" s="37">
        <v>3.3</v>
      </c>
      <c r="I35" s="37">
        <v>2.82</v>
      </c>
      <c r="J35" s="38">
        <v>2.4500000000000002</v>
      </c>
      <c r="K35" s="22"/>
      <c r="L35" s="22"/>
      <c r="M35" s="22"/>
      <c r="N35" s="22"/>
      <c r="O35" s="22"/>
      <c r="P35" s="22"/>
    </row>
    <row r="36" spans="1:16" ht="39" customHeight="1">
      <c r="A36" s="22"/>
      <c r="B36" s="35"/>
      <c r="C36" s="1172" t="s">
        <v>573</v>
      </c>
      <c r="D36" s="1173"/>
      <c r="E36" s="1174"/>
      <c r="F36" s="36">
        <v>1.44</v>
      </c>
      <c r="G36" s="37">
        <v>0.65</v>
      </c>
      <c r="H36" s="37">
        <v>1.82</v>
      </c>
      <c r="I36" s="37">
        <v>1.98</v>
      </c>
      <c r="J36" s="38">
        <v>2.34</v>
      </c>
      <c r="K36" s="22"/>
      <c r="L36" s="22"/>
      <c r="M36" s="22"/>
      <c r="N36" s="22"/>
      <c r="O36" s="22"/>
      <c r="P36" s="22"/>
    </row>
    <row r="37" spans="1:16" ht="39" customHeight="1">
      <c r="A37" s="22"/>
      <c r="B37" s="35"/>
      <c r="C37" s="1172" t="s">
        <v>574</v>
      </c>
      <c r="D37" s="1173"/>
      <c r="E37" s="1174"/>
      <c r="F37" s="36">
        <v>1.77</v>
      </c>
      <c r="G37" s="37">
        <v>0.8</v>
      </c>
      <c r="H37" s="37">
        <v>0</v>
      </c>
      <c r="I37" s="37">
        <v>0.5</v>
      </c>
      <c r="J37" s="38">
        <v>1.26</v>
      </c>
      <c r="K37" s="22"/>
      <c r="L37" s="22"/>
      <c r="M37" s="22"/>
      <c r="N37" s="22"/>
      <c r="O37" s="22"/>
      <c r="P37" s="22"/>
    </row>
    <row r="38" spans="1:16" ht="39" customHeight="1">
      <c r="A38" s="22"/>
      <c r="B38" s="35"/>
      <c r="C38" s="1172" t="s">
        <v>575</v>
      </c>
      <c r="D38" s="1173"/>
      <c r="E38" s="1174"/>
      <c r="F38" s="36">
        <v>0</v>
      </c>
      <c r="G38" s="37">
        <v>0.28000000000000003</v>
      </c>
      <c r="H38" s="37">
        <v>0.74</v>
      </c>
      <c r="I38" s="37">
        <v>1.02</v>
      </c>
      <c r="J38" s="38">
        <v>0.95</v>
      </c>
      <c r="K38" s="22"/>
      <c r="L38" s="22"/>
      <c r="M38" s="22"/>
      <c r="N38" s="22"/>
      <c r="O38" s="22"/>
      <c r="P38" s="22"/>
    </row>
    <row r="39" spans="1:16" ht="39" customHeight="1">
      <c r="A39" s="22"/>
      <c r="B39" s="35"/>
      <c r="C39" s="1172" t="s">
        <v>576</v>
      </c>
      <c r="D39" s="1173"/>
      <c r="E39" s="1174"/>
      <c r="F39" s="36">
        <v>1.57</v>
      </c>
      <c r="G39" s="37">
        <v>2.2799999999999998</v>
      </c>
      <c r="H39" s="37">
        <v>1.21</v>
      </c>
      <c r="I39" s="37">
        <v>1.06</v>
      </c>
      <c r="J39" s="38">
        <v>0.79</v>
      </c>
      <c r="K39" s="22"/>
      <c r="L39" s="22"/>
      <c r="M39" s="22"/>
      <c r="N39" s="22"/>
      <c r="O39" s="22"/>
      <c r="P39" s="22"/>
    </row>
    <row r="40" spans="1:16" ht="39" customHeight="1">
      <c r="A40" s="22"/>
      <c r="B40" s="35"/>
      <c r="C40" s="1172" t="s">
        <v>577</v>
      </c>
      <c r="D40" s="1173"/>
      <c r="E40" s="1174"/>
      <c r="F40" s="36">
        <v>0.09</v>
      </c>
      <c r="G40" s="37">
        <v>0.1</v>
      </c>
      <c r="H40" s="37">
        <v>0.1</v>
      </c>
      <c r="I40" s="37">
        <v>0.1</v>
      </c>
      <c r="J40" s="38">
        <v>0.11</v>
      </c>
      <c r="K40" s="22"/>
      <c r="L40" s="22"/>
      <c r="M40" s="22"/>
      <c r="N40" s="22"/>
      <c r="O40" s="22"/>
      <c r="P40" s="22"/>
    </row>
    <row r="41" spans="1:16" ht="39" customHeight="1">
      <c r="A41" s="22"/>
      <c r="B41" s="35"/>
      <c r="C41" s="1172" t="s">
        <v>578</v>
      </c>
      <c r="D41" s="1173"/>
      <c r="E41" s="1174"/>
      <c r="F41" s="36">
        <v>0</v>
      </c>
      <c r="G41" s="37">
        <v>0</v>
      </c>
      <c r="H41" s="37">
        <v>0</v>
      </c>
      <c r="I41" s="37">
        <v>0</v>
      </c>
      <c r="J41" s="38">
        <v>0</v>
      </c>
      <c r="K41" s="22"/>
      <c r="L41" s="22"/>
      <c r="M41" s="22"/>
      <c r="N41" s="22"/>
      <c r="O41" s="22"/>
      <c r="P41" s="22"/>
    </row>
    <row r="42" spans="1:16" ht="39" customHeight="1">
      <c r="A42" s="22"/>
      <c r="B42" s="39"/>
      <c r="C42" s="1172" t="s">
        <v>579</v>
      </c>
      <c r="D42" s="1173"/>
      <c r="E42" s="1174"/>
      <c r="F42" s="36" t="s">
        <v>522</v>
      </c>
      <c r="G42" s="37" t="s">
        <v>522</v>
      </c>
      <c r="H42" s="37" t="s">
        <v>522</v>
      </c>
      <c r="I42" s="37" t="s">
        <v>522</v>
      </c>
      <c r="J42" s="38" t="s">
        <v>522</v>
      </c>
      <c r="K42" s="22"/>
      <c r="L42" s="22"/>
      <c r="M42" s="22"/>
      <c r="N42" s="22"/>
      <c r="O42" s="22"/>
      <c r="P42" s="22"/>
    </row>
    <row r="43" spans="1:16" ht="39" customHeight="1" thickBot="1">
      <c r="A43" s="22"/>
      <c r="B43" s="40"/>
      <c r="C43" s="1175" t="s">
        <v>580</v>
      </c>
      <c r="D43" s="1176"/>
      <c r="E43" s="1177"/>
      <c r="F43" s="41">
        <v>0</v>
      </c>
      <c r="G43" s="42">
        <v>0</v>
      </c>
      <c r="H43" s="42">
        <v>0</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fprGDUnMu2EFjYW8gzf9mqJL0qtqtRZ+XnbgHlQqmUnRHdR2aSnrEVxYMRM0veSpcYTxW0dzP4p39C/qmCxgSg==" saltValue="KTSc5Yd3qRuITtZAfpMa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8" t="s">
        <v>11</v>
      </c>
      <c r="C45" s="1199"/>
      <c r="D45" s="58"/>
      <c r="E45" s="1204" t="s">
        <v>12</v>
      </c>
      <c r="F45" s="1204"/>
      <c r="G45" s="1204"/>
      <c r="H45" s="1204"/>
      <c r="I45" s="1204"/>
      <c r="J45" s="1205"/>
      <c r="K45" s="59">
        <v>3848</v>
      </c>
      <c r="L45" s="60">
        <v>3675</v>
      </c>
      <c r="M45" s="60">
        <v>3532</v>
      </c>
      <c r="N45" s="60">
        <v>3867</v>
      </c>
      <c r="O45" s="61">
        <v>3949</v>
      </c>
      <c r="P45" s="48"/>
      <c r="Q45" s="48"/>
      <c r="R45" s="48"/>
      <c r="S45" s="48"/>
      <c r="T45" s="48"/>
      <c r="U45" s="48"/>
    </row>
    <row r="46" spans="1:21" ht="30.75" customHeight="1">
      <c r="A46" s="48"/>
      <c r="B46" s="1200"/>
      <c r="C46" s="1201"/>
      <c r="D46" s="62"/>
      <c r="E46" s="1182" t="s">
        <v>13</v>
      </c>
      <c r="F46" s="1182"/>
      <c r="G46" s="1182"/>
      <c r="H46" s="1182"/>
      <c r="I46" s="1182"/>
      <c r="J46" s="1183"/>
      <c r="K46" s="63" t="s">
        <v>522</v>
      </c>
      <c r="L46" s="64" t="s">
        <v>522</v>
      </c>
      <c r="M46" s="64" t="s">
        <v>522</v>
      </c>
      <c r="N46" s="64" t="s">
        <v>522</v>
      </c>
      <c r="O46" s="65" t="s">
        <v>522</v>
      </c>
      <c r="P46" s="48"/>
      <c r="Q46" s="48"/>
      <c r="R46" s="48"/>
      <c r="S46" s="48"/>
      <c r="T46" s="48"/>
      <c r="U46" s="48"/>
    </row>
    <row r="47" spans="1:21" ht="30.75" customHeight="1">
      <c r="A47" s="48"/>
      <c r="B47" s="1200"/>
      <c r="C47" s="1201"/>
      <c r="D47" s="62"/>
      <c r="E47" s="1182" t="s">
        <v>14</v>
      </c>
      <c r="F47" s="1182"/>
      <c r="G47" s="1182"/>
      <c r="H47" s="1182"/>
      <c r="I47" s="1182"/>
      <c r="J47" s="1183"/>
      <c r="K47" s="63" t="s">
        <v>522</v>
      </c>
      <c r="L47" s="64" t="s">
        <v>522</v>
      </c>
      <c r="M47" s="64" t="s">
        <v>522</v>
      </c>
      <c r="N47" s="64" t="s">
        <v>522</v>
      </c>
      <c r="O47" s="65" t="s">
        <v>522</v>
      </c>
      <c r="P47" s="48"/>
      <c r="Q47" s="48"/>
      <c r="R47" s="48"/>
      <c r="S47" s="48"/>
      <c r="T47" s="48"/>
      <c r="U47" s="48"/>
    </row>
    <row r="48" spans="1:21" ht="30.75" customHeight="1">
      <c r="A48" s="48"/>
      <c r="B48" s="1200"/>
      <c r="C48" s="1201"/>
      <c r="D48" s="62"/>
      <c r="E48" s="1182" t="s">
        <v>15</v>
      </c>
      <c r="F48" s="1182"/>
      <c r="G48" s="1182"/>
      <c r="H48" s="1182"/>
      <c r="I48" s="1182"/>
      <c r="J48" s="1183"/>
      <c r="K48" s="63">
        <v>1127</v>
      </c>
      <c r="L48" s="64">
        <v>1130</v>
      </c>
      <c r="M48" s="64">
        <v>1111</v>
      </c>
      <c r="N48" s="64">
        <v>989</v>
      </c>
      <c r="O48" s="65">
        <v>936</v>
      </c>
      <c r="P48" s="48"/>
      <c r="Q48" s="48"/>
      <c r="R48" s="48"/>
      <c r="S48" s="48"/>
      <c r="T48" s="48"/>
      <c r="U48" s="48"/>
    </row>
    <row r="49" spans="1:21" ht="30.75" customHeight="1">
      <c r="A49" s="48"/>
      <c r="B49" s="1200"/>
      <c r="C49" s="1201"/>
      <c r="D49" s="62"/>
      <c r="E49" s="1182" t="s">
        <v>16</v>
      </c>
      <c r="F49" s="1182"/>
      <c r="G49" s="1182"/>
      <c r="H49" s="1182"/>
      <c r="I49" s="1182"/>
      <c r="J49" s="1183"/>
      <c r="K49" s="63">
        <v>41</v>
      </c>
      <c r="L49" s="64">
        <v>0</v>
      </c>
      <c r="M49" s="64">
        <v>0</v>
      </c>
      <c r="N49" s="64">
        <v>0</v>
      </c>
      <c r="O49" s="65">
        <v>0</v>
      </c>
      <c r="P49" s="48"/>
      <c r="Q49" s="48"/>
      <c r="R49" s="48"/>
      <c r="S49" s="48"/>
      <c r="T49" s="48"/>
      <c r="U49" s="48"/>
    </row>
    <row r="50" spans="1:21" ht="30.75" customHeight="1">
      <c r="A50" s="48"/>
      <c r="B50" s="1200"/>
      <c r="C50" s="1201"/>
      <c r="D50" s="62"/>
      <c r="E50" s="1182" t="s">
        <v>17</v>
      </c>
      <c r="F50" s="1182"/>
      <c r="G50" s="1182"/>
      <c r="H50" s="1182"/>
      <c r="I50" s="1182"/>
      <c r="J50" s="1183"/>
      <c r="K50" s="63">
        <v>35</v>
      </c>
      <c r="L50" s="64">
        <v>34</v>
      </c>
      <c r="M50" s="64">
        <v>35</v>
      </c>
      <c r="N50" s="64">
        <v>35</v>
      </c>
      <c r="O50" s="65">
        <v>94</v>
      </c>
      <c r="P50" s="48"/>
      <c r="Q50" s="48"/>
      <c r="R50" s="48"/>
      <c r="S50" s="48"/>
      <c r="T50" s="48"/>
      <c r="U50" s="48"/>
    </row>
    <row r="51" spans="1:21" ht="30.75" customHeight="1">
      <c r="A51" s="48"/>
      <c r="B51" s="1202"/>
      <c r="C51" s="1203"/>
      <c r="D51" s="66"/>
      <c r="E51" s="1182" t="s">
        <v>18</v>
      </c>
      <c r="F51" s="1182"/>
      <c r="G51" s="1182"/>
      <c r="H51" s="1182"/>
      <c r="I51" s="1182"/>
      <c r="J51" s="1183"/>
      <c r="K51" s="63">
        <v>0</v>
      </c>
      <c r="L51" s="64">
        <v>0</v>
      </c>
      <c r="M51" s="64">
        <v>0</v>
      </c>
      <c r="N51" s="64">
        <v>0</v>
      </c>
      <c r="O51" s="65">
        <v>0</v>
      </c>
      <c r="P51" s="48"/>
      <c r="Q51" s="48"/>
      <c r="R51" s="48"/>
      <c r="S51" s="48"/>
      <c r="T51" s="48"/>
      <c r="U51" s="48"/>
    </row>
    <row r="52" spans="1:21" ht="30.75" customHeight="1">
      <c r="A52" s="48"/>
      <c r="B52" s="1180" t="s">
        <v>19</v>
      </c>
      <c r="C52" s="1181"/>
      <c r="D52" s="66"/>
      <c r="E52" s="1182" t="s">
        <v>20</v>
      </c>
      <c r="F52" s="1182"/>
      <c r="G52" s="1182"/>
      <c r="H52" s="1182"/>
      <c r="I52" s="1182"/>
      <c r="J52" s="1183"/>
      <c r="K52" s="63">
        <v>3717</v>
      </c>
      <c r="L52" s="64">
        <v>3549</v>
      </c>
      <c r="M52" s="64">
        <v>3442</v>
      </c>
      <c r="N52" s="64">
        <v>3593</v>
      </c>
      <c r="O52" s="65">
        <v>3657</v>
      </c>
      <c r="P52" s="48"/>
      <c r="Q52" s="48"/>
      <c r="R52" s="48"/>
      <c r="S52" s="48"/>
      <c r="T52" s="48"/>
      <c r="U52" s="48"/>
    </row>
    <row r="53" spans="1:21" ht="30.75" customHeight="1" thickBot="1">
      <c r="A53" s="48"/>
      <c r="B53" s="1184" t="s">
        <v>21</v>
      </c>
      <c r="C53" s="1185"/>
      <c r="D53" s="67"/>
      <c r="E53" s="1186" t="s">
        <v>22</v>
      </c>
      <c r="F53" s="1186"/>
      <c r="G53" s="1186"/>
      <c r="H53" s="1186"/>
      <c r="I53" s="1186"/>
      <c r="J53" s="1187"/>
      <c r="K53" s="68">
        <v>1334</v>
      </c>
      <c r="L53" s="69">
        <v>1290</v>
      </c>
      <c r="M53" s="69">
        <v>1236</v>
      </c>
      <c r="N53" s="69">
        <v>1298</v>
      </c>
      <c r="O53" s="70">
        <v>1322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188" t="s">
        <v>25</v>
      </c>
      <c r="C57" s="1189"/>
      <c r="D57" s="1192" t="s">
        <v>26</v>
      </c>
      <c r="E57" s="1193"/>
      <c r="F57" s="1193"/>
      <c r="G57" s="1193"/>
      <c r="H57" s="1193"/>
      <c r="I57" s="1193"/>
      <c r="J57" s="1194"/>
      <c r="K57" s="83"/>
      <c r="L57" s="84"/>
      <c r="M57" s="84"/>
      <c r="N57" s="84"/>
      <c r="O57" s="85"/>
    </row>
    <row r="58" spans="1:21" ht="31.5" customHeight="1" thickBot="1">
      <c r="B58" s="1190"/>
      <c r="C58" s="1191"/>
      <c r="D58" s="1195" t="s">
        <v>27</v>
      </c>
      <c r="E58" s="1196"/>
      <c r="F58" s="1196"/>
      <c r="G58" s="1196"/>
      <c r="H58" s="1196"/>
      <c r="I58" s="1196"/>
      <c r="J58" s="119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ToKQyfR4PQ9qT1O69uib70FFwxFM998OGSqqHTWowhzBr7djM0ZobZMxAYJNIosoEaqP0mB7HYtR4RVorz/A==" saltValue="2rakbp2M2JmyaKeL+2b2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18" t="s">
        <v>30</v>
      </c>
      <c r="C41" s="1219"/>
      <c r="D41" s="102"/>
      <c r="E41" s="1220" t="s">
        <v>31</v>
      </c>
      <c r="F41" s="1220"/>
      <c r="G41" s="1220"/>
      <c r="H41" s="1221"/>
      <c r="I41" s="358">
        <v>32823</v>
      </c>
      <c r="J41" s="359">
        <v>34985</v>
      </c>
      <c r="K41" s="359">
        <v>34481</v>
      </c>
      <c r="L41" s="359">
        <v>33940</v>
      </c>
      <c r="M41" s="360">
        <v>32403</v>
      </c>
    </row>
    <row r="42" spans="2:13" ht="27.75" customHeight="1">
      <c r="B42" s="1208"/>
      <c r="C42" s="1209"/>
      <c r="D42" s="103"/>
      <c r="E42" s="1212" t="s">
        <v>32</v>
      </c>
      <c r="F42" s="1212"/>
      <c r="G42" s="1212"/>
      <c r="H42" s="1213"/>
      <c r="I42" s="361">
        <v>136</v>
      </c>
      <c r="J42" s="362">
        <v>103</v>
      </c>
      <c r="K42" s="362">
        <v>69</v>
      </c>
      <c r="L42" s="362">
        <v>34</v>
      </c>
      <c r="M42" s="363" t="s">
        <v>522</v>
      </c>
    </row>
    <row r="43" spans="2:13" ht="27.75" customHeight="1">
      <c r="B43" s="1208"/>
      <c r="C43" s="1209"/>
      <c r="D43" s="103"/>
      <c r="E43" s="1212" t="s">
        <v>33</v>
      </c>
      <c r="F43" s="1212"/>
      <c r="G43" s="1212"/>
      <c r="H43" s="1213"/>
      <c r="I43" s="361">
        <v>9957</v>
      </c>
      <c r="J43" s="362">
        <v>9425</v>
      </c>
      <c r="K43" s="362">
        <v>9001</v>
      </c>
      <c r="L43" s="362">
        <v>8700</v>
      </c>
      <c r="M43" s="363">
        <v>7465</v>
      </c>
    </row>
    <row r="44" spans="2:13" ht="27.75" customHeight="1">
      <c r="B44" s="1208"/>
      <c r="C44" s="1209"/>
      <c r="D44" s="103"/>
      <c r="E44" s="1212" t="s">
        <v>34</v>
      </c>
      <c r="F44" s="1212"/>
      <c r="G44" s="1212"/>
      <c r="H44" s="1213"/>
      <c r="I44" s="361">
        <v>0</v>
      </c>
      <c r="J44" s="362">
        <v>0</v>
      </c>
      <c r="K44" s="362">
        <v>0</v>
      </c>
      <c r="L44" s="362">
        <v>0</v>
      </c>
      <c r="M44" s="363" t="s">
        <v>522</v>
      </c>
    </row>
    <row r="45" spans="2:13" ht="27.75" customHeight="1">
      <c r="B45" s="1208"/>
      <c r="C45" s="1209"/>
      <c r="D45" s="103"/>
      <c r="E45" s="1212" t="s">
        <v>35</v>
      </c>
      <c r="F45" s="1212"/>
      <c r="G45" s="1212"/>
      <c r="H45" s="1213"/>
      <c r="I45" s="361">
        <v>4698</v>
      </c>
      <c r="J45" s="362">
        <v>4582</v>
      </c>
      <c r="K45" s="362">
        <v>4420</v>
      </c>
      <c r="L45" s="362">
        <v>4067</v>
      </c>
      <c r="M45" s="363">
        <v>4051</v>
      </c>
    </row>
    <row r="46" spans="2:13" ht="27.75" customHeight="1">
      <c r="B46" s="1208"/>
      <c r="C46" s="1209"/>
      <c r="D46" s="104"/>
      <c r="E46" s="1212" t="s">
        <v>36</v>
      </c>
      <c r="F46" s="1212"/>
      <c r="G46" s="1212"/>
      <c r="H46" s="1213"/>
      <c r="I46" s="361" t="s">
        <v>522</v>
      </c>
      <c r="J46" s="362" t="s">
        <v>522</v>
      </c>
      <c r="K46" s="362" t="s">
        <v>522</v>
      </c>
      <c r="L46" s="362" t="s">
        <v>522</v>
      </c>
      <c r="M46" s="363" t="s">
        <v>522</v>
      </c>
    </row>
    <row r="47" spans="2:13" ht="27.75" customHeight="1">
      <c r="B47" s="1208"/>
      <c r="C47" s="1209"/>
      <c r="D47" s="105"/>
      <c r="E47" s="1222" t="s">
        <v>37</v>
      </c>
      <c r="F47" s="1223"/>
      <c r="G47" s="1223"/>
      <c r="H47" s="1224"/>
      <c r="I47" s="361" t="s">
        <v>522</v>
      </c>
      <c r="J47" s="362" t="s">
        <v>522</v>
      </c>
      <c r="K47" s="362" t="s">
        <v>522</v>
      </c>
      <c r="L47" s="362" t="s">
        <v>522</v>
      </c>
      <c r="M47" s="363" t="s">
        <v>522</v>
      </c>
    </row>
    <row r="48" spans="2:13" ht="27.75" customHeight="1">
      <c r="B48" s="1208"/>
      <c r="C48" s="1209"/>
      <c r="D48" s="103"/>
      <c r="E48" s="1212" t="s">
        <v>38</v>
      </c>
      <c r="F48" s="1212"/>
      <c r="G48" s="1212"/>
      <c r="H48" s="1213"/>
      <c r="I48" s="361" t="s">
        <v>522</v>
      </c>
      <c r="J48" s="362" t="s">
        <v>522</v>
      </c>
      <c r="K48" s="362" t="s">
        <v>522</v>
      </c>
      <c r="L48" s="362" t="s">
        <v>522</v>
      </c>
      <c r="M48" s="363" t="s">
        <v>522</v>
      </c>
    </row>
    <row r="49" spans="2:13" ht="27.75" customHeight="1">
      <c r="B49" s="1210"/>
      <c r="C49" s="1211"/>
      <c r="D49" s="103"/>
      <c r="E49" s="1212" t="s">
        <v>39</v>
      </c>
      <c r="F49" s="1212"/>
      <c r="G49" s="1212"/>
      <c r="H49" s="1213"/>
      <c r="I49" s="361" t="s">
        <v>522</v>
      </c>
      <c r="J49" s="362" t="s">
        <v>522</v>
      </c>
      <c r="K49" s="362" t="s">
        <v>522</v>
      </c>
      <c r="L49" s="362" t="s">
        <v>522</v>
      </c>
      <c r="M49" s="363" t="s">
        <v>522</v>
      </c>
    </row>
    <row r="50" spans="2:13" ht="27.75" customHeight="1">
      <c r="B50" s="1206" t="s">
        <v>40</v>
      </c>
      <c r="C50" s="1207"/>
      <c r="D50" s="106"/>
      <c r="E50" s="1212" t="s">
        <v>41</v>
      </c>
      <c r="F50" s="1212"/>
      <c r="G50" s="1212"/>
      <c r="H50" s="1213"/>
      <c r="I50" s="361">
        <v>15429</v>
      </c>
      <c r="J50" s="362">
        <v>15879</v>
      </c>
      <c r="K50" s="362">
        <v>16057</v>
      </c>
      <c r="L50" s="362">
        <v>15963</v>
      </c>
      <c r="M50" s="363">
        <v>16051</v>
      </c>
    </row>
    <row r="51" spans="2:13" ht="27.75" customHeight="1">
      <c r="B51" s="1208"/>
      <c r="C51" s="1209"/>
      <c r="D51" s="103"/>
      <c r="E51" s="1212" t="s">
        <v>42</v>
      </c>
      <c r="F51" s="1212"/>
      <c r="G51" s="1212"/>
      <c r="H51" s="1213"/>
      <c r="I51" s="361">
        <v>463</v>
      </c>
      <c r="J51" s="362">
        <v>442</v>
      </c>
      <c r="K51" s="362">
        <v>521</v>
      </c>
      <c r="L51" s="362">
        <v>491</v>
      </c>
      <c r="M51" s="363">
        <v>569</v>
      </c>
    </row>
    <row r="52" spans="2:13" ht="27.75" customHeight="1">
      <c r="B52" s="1210"/>
      <c r="C52" s="1211"/>
      <c r="D52" s="103"/>
      <c r="E52" s="1212" t="s">
        <v>43</v>
      </c>
      <c r="F52" s="1212"/>
      <c r="G52" s="1212"/>
      <c r="H52" s="1213"/>
      <c r="I52" s="361">
        <v>31836</v>
      </c>
      <c r="J52" s="362">
        <v>32931</v>
      </c>
      <c r="K52" s="362">
        <v>31956</v>
      </c>
      <c r="L52" s="362">
        <v>31392</v>
      </c>
      <c r="M52" s="363">
        <v>29852</v>
      </c>
    </row>
    <row r="53" spans="2:13" ht="27.75" customHeight="1" thickBot="1">
      <c r="B53" s="1214" t="s">
        <v>44</v>
      </c>
      <c r="C53" s="1215"/>
      <c r="D53" s="107"/>
      <c r="E53" s="1216" t="s">
        <v>45</v>
      </c>
      <c r="F53" s="1216"/>
      <c r="G53" s="1216"/>
      <c r="H53" s="1217"/>
      <c r="I53" s="364">
        <v>-114</v>
      </c>
      <c r="J53" s="365">
        <v>-157</v>
      </c>
      <c r="K53" s="365">
        <v>-563</v>
      </c>
      <c r="L53" s="365">
        <v>-1106</v>
      </c>
      <c r="M53" s="366">
        <v>-2553</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IdqvKxHwZY1EF4DQcYatB557vhCIXb1P8HKz3gCZ/AFawaPBwCCzuOR5Hlvw2eIMIWzFgsozOr/JFK925pWPYw==" saltValue="TvAADAUeVfwEBmfXFIVN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565</v>
      </c>
      <c r="G54" s="116" t="s">
        <v>566</v>
      </c>
      <c r="H54" s="117" t="s">
        <v>567</v>
      </c>
    </row>
    <row r="55" spans="2:8" ht="52.5" customHeight="1">
      <c r="B55" s="118"/>
      <c r="C55" s="1233" t="s">
        <v>48</v>
      </c>
      <c r="D55" s="1233"/>
      <c r="E55" s="1234"/>
      <c r="F55" s="119">
        <v>6671</v>
      </c>
      <c r="G55" s="119">
        <v>6626</v>
      </c>
      <c r="H55" s="120">
        <v>6708</v>
      </c>
    </row>
    <row r="56" spans="2:8" ht="52.5" customHeight="1">
      <c r="B56" s="121"/>
      <c r="C56" s="1235" t="s">
        <v>49</v>
      </c>
      <c r="D56" s="1235"/>
      <c r="E56" s="1236"/>
      <c r="F56" s="122">
        <v>5069</v>
      </c>
      <c r="G56" s="122">
        <v>5369</v>
      </c>
      <c r="H56" s="123">
        <v>5370</v>
      </c>
    </row>
    <row r="57" spans="2:8" ht="53.25" customHeight="1">
      <c r="B57" s="121"/>
      <c r="C57" s="1237" t="s">
        <v>50</v>
      </c>
      <c r="D57" s="1237"/>
      <c r="E57" s="1238"/>
      <c r="F57" s="124">
        <v>2979</v>
      </c>
      <c r="G57" s="124">
        <v>2720</v>
      </c>
      <c r="H57" s="125">
        <v>2610</v>
      </c>
    </row>
    <row r="58" spans="2:8" ht="45.75" customHeight="1">
      <c r="B58" s="126"/>
      <c r="C58" s="1225" t="s">
        <v>51</v>
      </c>
      <c r="D58" s="1226"/>
      <c r="E58" s="1227"/>
      <c r="F58" s="127"/>
      <c r="G58" s="127"/>
      <c r="H58" s="128"/>
    </row>
    <row r="59" spans="2:8" ht="45.75" customHeight="1">
      <c r="B59" s="126"/>
      <c r="C59" s="1225" t="s">
        <v>52</v>
      </c>
      <c r="D59" s="1226"/>
      <c r="E59" s="1227"/>
      <c r="F59" s="127"/>
      <c r="G59" s="127"/>
      <c r="H59" s="128"/>
    </row>
    <row r="60" spans="2:8" ht="45.75" customHeight="1">
      <c r="B60" s="126"/>
      <c r="C60" s="1225" t="s">
        <v>52</v>
      </c>
      <c r="D60" s="1226"/>
      <c r="E60" s="1227"/>
      <c r="F60" s="127"/>
      <c r="G60" s="127"/>
      <c r="H60" s="128"/>
    </row>
    <row r="61" spans="2:8" ht="45.75" customHeight="1">
      <c r="B61" s="126"/>
      <c r="C61" s="1225" t="s">
        <v>53</v>
      </c>
      <c r="D61" s="1226"/>
      <c r="E61" s="1227"/>
      <c r="F61" s="127"/>
      <c r="G61" s="127"/>
      <c r="H61" s="128"/>
    </row>
    <row r="62" spans="2:8" ht="45.75" customHeight="1" thickBot="1">
      <c r="B62" s="129"/>
      <c r="C62" s="1228" t="s">
        <v>51</v>
      </c>
      <c r="D62" s="1229"/>
      <c r="E62" s="1230"/>
      <c r="F62" s="130"/>
      <c r="G62" s="130"/>
      <c r="H62" s="131"/>
    </row>
    <row r="63" spans="2:8" ht="52.5" customHeight="1" thickBot="1">
      <c r="B63" s="132"/>
      <c r="C63" s="1231" t="s">
        <v>54</v>
      </c>
      <c r="D63" s="1231"/>
      <c r="E63" s="1232"/>
      <c r="F63" s="133">
        <v>14719</v>
      </c>
      <c r="G63" s="133">
        <v>14715</v>
      </c>
      <c r="H63" s="134">
        <v>14687</v>
      </c>
    </row>
    <row r="64" spans="2:8" ht="13"/>
  </sheetData>
  <sheetProtection algorithmName="SHA-512" hashValue="6XJfr4HirLhgLYfpDdB9sSMS1C3npw0Fso4sMmwbcMatWTl1LemyVnJ3gcGq21hNViQKHfWYi2R8F2hxwrtZpg==" saltValue="OVcuMv10qB9Yne5pZSOm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55</v>
      </c>
      <c r="E2" s="146"/>
      <c r="F2" s="147" t="s">
        <v>560</v>
      </c>
      <c r="G2" s="148"/>
      <c r="H2" s="149"/>
    </row>
    <row r="3" spans="1:8">
      <c r="A3" s="145" t="s">
        <v>553</v>
      </c>
      <c r="B3" s="150"/>
      <c r="C3" s="151"/>
      <c r="D3" s="152">
        <v>64942</v>
      </c>
      <c r="E3" s="153"/>
      <c r="F3" s="154">
        <v>70615</v>
      </c>
      <c r="G3" s="155"/>
      <c r="H3" s="156"/>
    </row>
    <row r="4" spans="1:8">
      <c r="A4" s="157"/>
      <c r="B4" s="158"/>
      <c r="C4" s="159"/>
      <c r="D4" s="160">
        <v>34590</v>
      </c>
      <c r="E4" s="161"/>
      <c r="F4" s="162">
        <v>37382</v>
      </c>
      <c r="G4" s="163"/>
      <c r="H4" s="164"/>
    </row>
    <row r="5" spans="1:8">
      <c r="A5" s="145" t="s">
        <v>555</v>
      </c>
      <c r="B5" s="150"/>
      <c r="C5" s="151"/>
      <c r="D5" s="152">
        <v>134117</v>
      </c>
      <c r="E5" s="153"/>
      <c r="F5" s="154">
        <v>69185</v>
      </c>
      <c r="G5" s="155"/>
      <c r="H5" s="156"/>
    </row>
    <row r="6" spans="1:8">
      <c r="A6" s="157"/>
      <c r="B6" s="158"/>
      <c r="C6" s="159"/>
      <c r="D6" s="160">
        <v>51835</v>
      </c>
      <c r="E6" s="161"/>
      <c r="F6" s="162">
        <v>38519</v>
      </c>
      <c r="G6" s="163"/>
      <c r="H6" s="164"/>
    </row>
    <row r="7" spans="1:8">
      <c r="A7" s="145" t="s">
        <v>556</v>
      </c>
      <c r="B7" s="150"/>
      <c r="C7" s="151"/>
      <c r="D7" s="152">
        <v>65460</v>
      </c>
      <c r="E7" s="153"/>
      <c r="F7" s="154">
        <v>70166</v>
      </c>
      <c r="G7" s="155"/>
      <c r="H7" s="156"/>
    </row>
    <row r="8" spans="1:8">
      <c r="A8" s="157"/>
      <c r="B8" s="158"/>
      <c r="C8" s="159"/>
      <c r="D8" s="160">
        <v>40597</v>
      </c>
      <c r="E8" s="161"/>
      <c r="F8" s="162">
        <v>36115</v>
      </c>
      <c r="G8" s="163"/>
      <c r="H8" s="164"/>
    </row>
    <row r="9" spans="1:8">
      <c r="A9" s="145" t="s">
        <v>557</v>
      </c>
      <c r="B9" s="150"/>
      <c r="C9" s="151"/>
      <c r="D9" s="152">
        <v>67839</v>
      </c>
      <c r="E9" s="153"/>
      <c r="F9" s="154">
        <v>92632</v>
      </c>
      <c r="G9" s="155"/>
      <c r="H9" s="156"/>
    </row>
    <row r="10" spans="1:8">
      <c r="A10" s="157"/>
      <c r="B10" s="158"/>
      <c r="C10" s="159"/>
      <c r="D10" s="160">
        <v>43394</v>
      </c>
      <c r="E10" s="161"/>
      <c r="F10" s="162">
        <v>47978</v>
      </c>
      <c r="G10" s="163"/>
      <c r="H10" s="164"/>
    </row>
    <row r="11" spans="1:8">
      <c r="A11" s="145" t="s">
        <v>558</v>
      </c>
      <c r="B11" s="150"/>
      <c r="C11" s="151"/>
      <c r="D11" s="152">
        <v>40173</v>
      </c>
      <c r="E11" s="153"/>
      <c r="F11" s="154">
        <v>96469</v>
      </c>
      <c r="G11" s="155"/>
      <c r="H11" s="156"/>
    </row>
    <row r="12" spans="1:8">
      <c r="A12" s="157"/>
      <c r="B12" s="158"/>
      <c r="C12" s="165"/>
      <c r="D12" s="160">
        <v>31913</v>
      </c>
      <c r="E12" s="161"/>
      <c r="F12" s="162">
        <v>49775</v>
      </c>
      <c r="G12" s="163"/>
      <c r="H12" s="164"/>
    </row>
    <row r="13" spans="1:8">
      <c r="A13" s="145"/>
      <c r="B13" s="150"/>
      <c r="C13" s="166"/>
      <c r="D13" s="167">
        <v>74506</v>
      </c>
      <c r="E13" s="168"/>
      <c r="F13" s="169">
        <v>79813</v>
      </c>
      <c r="G13" s="170"/>
      <c r="H13" s="156"/>
    </row>
    <row r="14" spans="1:8">
      <c r="A14" s="157"/>
      <c r="B14" s="158"/>
      <c r="C14" s="159"/>
      <c r="D14" s="160">
        <v>40466</v>
      </c>
      <c r="E14" s="161"/>
      <c r="F14" s="162">
        <v>41954</v>
      </c>
      <c r="G14" s="163"/>
      <c r="H14" s="164"/>
    </row>
    <row r="17" spans="1:11">
      <c r="A17" s="141" t="s">
        <v>56</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57</v>
      </c>
      <c r="B19" s="171">
        <f>ROUND(VALUE(SUBSTITUTE(実質収支比率等に係る経年分析!F$48,"▲","-")),2)</f>
        <v>17.43</v>
      </c>
      <c r="C19" s="171">
        <f>ROUND(VALUE(SUBSTITUTE(実質収支比率等に係る経年分析!G$48,"▲","-")),2)</f>
        <v>17.25</v>
      </c>
      <c r="D19" s="171">
        <f>ROUND(VALUE(SUBSTITUTE(実質収支比率等に係る経年分析!H$48,"▲","-")),2)</f>
        <v>14.17</v>
      </c>
      <c r="E19" s="171">
        <f>ROUND(VALUE(SUBSTITUTE(実質収支比率等に係る経年分析!I$48,"▲","-")),2)</f>
        <v>7.29</v>
      </c>
      <c r="F19" s="171">
        <f>ROUND(VALUE(SUBSTITUTE(実質収支比率等に係る経年分析!J$48,"▲","-")),2)</f>
        <v>13.28</v>
      </c>
    </row>
    <row r="20" spans="1:11">
      <c r="A20" s="171" t="s">
        <v>58</v>
      </c>
      <c r="B20" s="171">
        <f>ROUND(VALUE(SUBSTITUTE(実質収支比率等に係る経年分析!F$47,"▲","-")),2)</f>
        <v>39.020000000000003</v>
      </c>
      <c r="C20" s="171">
        <f>ROUND(VALUE(SUBSTITUTE(実質収支比率等に係る経年分析!G$47,"▲","-")),2)</f>
        <v>39.01</v>
      </c>
      <c r="D20" s="171">
        <f>ROUND(VALUE(SUBSTITUTE(実質収支比率等に係る経年分析!H$47,"▲","-")),2)</f>
        <v>40.049999999999997</v>
      </c>
      <c r="E20" s="171">
        <f>ROUND(VALUE(SUBSTITUTE(実質収支比率等に係る経年分析!I$47,"▲","-")),2)</f>
        <v>38.92</v>
      </c>
      <c r="F20" s="171">
        <f>ROUND(VALUE(SUBSTITUTE(実質収支比率等に係る経年分析!J$47,"▲","-")),2)</f>
        <v>38.04</v>
      </c>
    </row>
    <row r="21" spans="1:11">
      <c r="A21" s="171" t="s">
        <v>59</v>
      </c>
      <c r="B21" s="171">
        <f>IF(ISNUMBER(VALUE(SUBSTITUTE(実質収支比率等に係る経年分析!F$49,"▲","-"))),ROUND(VALUE(SUBSTITUTE(実質収支比率等に係る経年分析!F$49,"▲","-")),2),NA())</f>
        <v>5.54</v>
      </c>
      <c r="C21" s="171">
        <f>IF(ISNUMBER(VALUE(SUBSTITUTE(実質収支比率等に係る経年分析!G$49,"▲","-"))),ROUND(VALUE(SUBSTITUTE(実質収支比率等に係る経年分析!G$49,"▲","-")),2),NA())</f>
        <v>-3.73</v>
      </c>
      <c r="D21" s="171">
        <f>IF(ISNUMBER(VALUE(SUBSTITUTE(実質収支比率等に係る経年分析!H$49,"▲","-"))),ROUND(VALUE(SUBSTITUTE(実質収支比率等に係る経年分析!H$49,"▲","-")),2),NA())</f>
        <v>-6.46</v>
      </c>
      <c r="E21" s="171">
        <f>IF(ISNUMBER(VALUE(SUBSTITUTE(実質収支比率等に係る経年分析!I$49,"▲","-"))),ROUND(VALUE(SUBSTITUTE(実質収支比率等に係る経年分析!I$49,"▲","-")),2),NA())</f>
        <v>-10.35</v>
      </c>
      <c r="F21" s="171">
        <f>IF(ISNUMBER(VALUE(SUBSTITUTE(実質収支比率等に係る経年分析!J$49,"▲","-"))),ROUND(VALUE(SUBSTITUTE(実質収支比率等に係る経年分析!J$49,"▲","-")),2),NA())</f>
        <v>6.7</v>
      </c>
    </row>
    <row r="24" spans="1:11">
      <c r="A24" s="141" t="s">
        <v>60</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61</v>
      </c>
      <c r="C26" s="172" t="s">
        <v>62</v>
      </c>
      <c r="D26" s="172" t="s">
        <v>61</v>
      </c>
      <c r="E26" s="172" t="s">
        <v>62</v>
      </c>
      <c r="F26" s="172" t="s">
        <v>61</v>
      </c>
      <c r="G26" s="172" t="s">
        <v>62</v>
      </c>
      <c r="H26" s="172" t="s">
        <v>61</v>
      </c>
      <c r="I26" s="172" t="s">
        <v>62</v>
      </c>
      <c r="J26" s="172" t="s">
        <v>61</v>
      </c>
      <c r="K26" s="172" t="s">
        <v>62</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2.2799999999999998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0.28000000000000003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0.95</v>
      </c>
    </row>
    <row r="33" spans="1:16">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2.34</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2.4500000000000002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17.420000000000002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17.239999999999998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13.28</v>
      </c>
    </row>
    <row r="39" spans="1:16">
      <c r="A39" s="141" t="s">
        <v>63</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c r="A42" s="173" t="s">
        <v>66</v>
      </c>
      <c r="B42" s="173"/>
      <c r="C42" s="173"/>
      <c r="D42" s="173">
        <f>'実質公債費比率（分子）の構造'!K$52</f>
        <v>3717</v>
      </c>
      <c r="E42" s="173"/>
      <c r="F42" s="173"/>
      <c r="G42" s="173">
        <f>'実質公債費比率（分子）の構造'!L$52</f>
        <v>3549</v>
      </c>
      <c r="H42" s="173"/>
      <c r="I42" s="173"/>
      <c r="J42" s="173">
        <f>'実質公債費比率（分子）の構造'!M$52</f>
        <v>3442</v>
      </c>
      <c r="K42" s="173"/>
      <c r="L42" s="173"/>
      <c r="M42" s="173">
        <f>'実質公債費比率（分子）の構造'!N$52</f>
        <v>3593</v>
      </c>
      <c r="N42" s="173"/>
      <c r="O42" s="173"/>
      <c r="P42" s="173">
        <f>'実質公債費比率（分子）の構造'!O$52</f>
        <v>3657</v>
      </c>
    </row>
    <row r="43" spans="1:16">
      <c r="A43" s="173" t="s">
        <v>18</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67</v>
      </c>
      <c r="B44" s="173">
        <f>'実質公債費比率（分子）の構造'!K$50</f>
        <v>35</v>
      </c>
      <c r="C44" s="173"/>
      <c r="D44" s="173"/>
      <c r="E44" s="173">
        <f>'実質公債費比率（分子）の構造'!L$50</f>
        <v>34</v>
      </c>
      <c r="F44" s="173"/>
      <c r="G44" s="173"/>
      <c r="H44" s="173">
        <f>'実質公債費比率（分子）の構造'!M$50</f>
        <v>35</v>
      </c>
      <c r="I44" s="173"/>
      <c r="J44" s="173"/>
      <c r="K44" s="173">
        <f>'実質公債費比率（分子）の構造'!N$50</f>
        <v>35</v>
      </c>
      <c r="L44" s="173"/>
      <c r="M44" s="173"/>
      <c r="N44" s="173">
        <f>'実質公債費比率（分子）の構造'!O$50</f>
        <v>94</v>
      </c>
      <c r="O44" s="173"/>
      <c r="P44" s="173"/>
    </row>
    <row r="45" spans="1:16">
      <c r="A45" s="173" t="s">
        <v>68</v>
      </c>
      <c r="B45" s="173">
        <f>'実質公債費比率（分子）の構造'!K$49</f>
        <v>41</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c r="A46" s="173" t="s">
        <v>69</v>
      </c>
      <c r="B46" s="173">
        <f>'実質公債費比率（分子）の構造'!K$48</f>
        <v>1127</v>
      </c>
      <c r="C46" s="173"/>
      <c r="D46" s="173"/>
      <c r="E46" s="173">
        <f>'実質公債費比率（分子）の構造'!L$48</f>
        <v>1130</v>
      </c>
      <c r="F46" s="173"/>
      <c r="G46" s="173"/>
      <c r="H46" s="173">
        <f>'実質公債費比率（分子）の構造'!M$48</f>
        <v>1111</v>
      </c>
      <c r="I46" s="173"/>
      <c r="J46" s="173"/>
      <c r="K46" s="173">
        <f>'実質公債費比率（分子）の構造'!N$48</f>
        <v>989</v>
      </c>
      <c r="L46" s="173"/>
      <c r="M46" s="173"/>
      <c r="N46" s="173">
        <f>'実質公債費比率（分子）の構造'!O$48</f>
        <v>936</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3848</v>
      </c>
      <c r="C49" s="173"/>
      <c r="D49" s="173"/>
      <c r="E49" s="173">
        <f>'実質公債費比率（分子）の構造'!L$45</f>
        <v>3675</v>
      </c>
      <c r="F49" s="173"/>
      <c r="G49" s="173"/>
      <c r="H49" s="173">
        <f>'実質公債費比率（分子）の構造'!M$45</f>
        <v>3532</v>
      </c>
      <c r="I49" s="173"/>
      <c r="J49" s="173"/>
      <c r="K49" s="173">
        <f>'実質公債費比率（分子）の構造'!N$45</f>
        <v>3867</v>
      </c>
      <c r="L49" s="173"/>
      <c r="M49" s="173"/>
      <c r="N49" s="173">
        <f>'実質公債費比率（分子）の構造'!O$45</f>
        <v>3949</v>
      </c>
      <c r="O49" s="173"/>
      <c r="P49" s="173"/>
    </row>
    <row r="50" spans="1:16">
      <c r="A50" s="173" t="s">
        <v>73</v>
      </c>
      <c r="B50" s="173" t="e">
        <f>NA()</f>
        <v>#N/A</v>
      </c>
      <c r="C50" s="173">
        <f>IF(ISNUMBER('実質公債費比率（分子）の構造'!K$53),'実質公債費比率（分子）の構造'!K$53,NA())</f>
        <v>1334</v>
      </c>
      <c r="D50" s="173" t="e">
        <f>NA()</f>
        <v>#N/A</v>
      </c>
      <c r="E50" s="173" t="e">
        <f>NA()</f>
        <v>#N/A</v>
      </c>
      <c r="F50" s="173">
        <f>IF(ISNUMBER('実質公債費比率（分子）の構造'!L$53),'実質公債費比率（分子）の構造'!L$53,NA())</f>
        <v>1290</v>
      </c>
      <c r="G50" s="173" t="e">
        <f>NA()</f>
        <v>#N/A</v>
      </c>
      <c r="H50" s="173" t="e">
        <f>NA()</f>
        <v>#N/A</v>
      </c>
      <c r="I50" s="173">
        <f>IF(ISNUMBER('実質公債費比率（分子）の構造'!M$53),'実質公債費比率（分子）の構造'!M$53,NA())</f>
        <v>1236</v>
      </c>
      <c r="J50" s="173" t="e">
        <f>NA()</f>
        <v>#N/A</v>
      </c>
      <c r="K50" s="173" t="e">
        <f>NA()</f>
        <v>#N/A</v>
      </c>
      <c r="L50" s="173">
        <f>IF(ISNUMBER('実質公債費比率（分子）の構造'!N$53),'実質公債費比率（分子）の構造'!N$53,NA())</f>
        <v>1298</v>
      </c>
      <c r="M50" s="173" t="e">
        <f>NA()</f>
        <v>#N/A</v>
      </c>
      <c r="N50" s="173" t="e">
        <f>NA()</f>
        <v>#N/A</v>
      </c>
      <c r="O50" s="173">
        <f>IF(ISNUMBER('実質公債費比率（分子）の構造'!O$53),'実質公債費比率（分子）の構造'!O$53,NA())</f>
        <v>1322</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43</v>
      </c>
      <c r="B56" s="172"/>
      <c r="C56" s="172"/>
      <c r="D56" s="172">
        <f>'将来負担比率（分子）の構造'!I$52</f>
        <v>31836</v>
      </c>
      <c r="E56" s="172"/>
      <c r="F56" s="172"/>
      <c r="G56" s="172">
        <f>'将来負担比率（分子）の構造'!J$52</f>
        <v>32931</v>
      </c>
      <c r="H56" s="172"/>
      <c r="I56" s="172"/>
      <c r="J56" s="172">
        <f>'将来負担比率（分子）の構造'!K$52</f>
        <v>31956</v>
      </c>
      <c r="K56" s="172"/>
      <c r="L56" s="172"/>
      <c r="M56" s="172">
        <f>'将来負担比率（分子）の構造'!L$52</f>
        <v>31392</v>
      </c>
      <c r="N56" s="172"/>
      <c r="O56" s="172"/>
      <c r="P56" s="172">
        <f>'将来負担比率（分子）の構造'!M$52</f>
        <v>29852</v>
      </c>
    </row>
    <row r="57" spans="1:16">
      <c r="A57" s="172" t="s">
        <v>42</v>
      </c>
      <c r="B57" s="172"/>
      <c r="C57" s="172"/>
      <c r="D57" s="172">
        <f>'将来負担比率（分子）の構造'!I$51</f>
        <v>463</v>
      </c>
      <c r="E57" s="172"/>
      <c r="F57" s="172"/>
      <c r="G57" s="172">
        <f>'将来負担比率（分子）の構造'!J$51</f>
        <v>442</v>
      </c>
      <c r="H57" s="172"/>
      <c r="I57" s="172"/>
      <c r="J57" s="172">
        <f>'将来負担比率（分子）の構造'!K$51</f>
        <v>521</v>
      </c>
      <c r="K57" s="172"/>
      <c r="L57" s="172"/>
      <c r="M57" s="172">
        <f>'将来負担比率（分子）の構造'!L$51</f>
        <v>491</v>
      </c>
      <c r="N57" s="172"/>
      <c r="O57" s="172"/>
      <c r="P57" s="172">
        <f>'将来負担比率（分子）の構造'!M$51</f>
        <v>569</v>
      </c>
    </row>
    <row r="58" spans="1:16">
      <c r="A58" s="172" t="s">
        <v>41</v>
      </c>
      <c r="B58" s="172"/>
      <c r="C58" s="172"/>
      <c r="D58" s="172">
        <f>'将来負担比率（分子）の構造'!I$50</f>
        <v>15429</v>
      </c>
      <c r="E58" s="172"/>
      <c r="F58" s="172"/>
      <c r="G58" s="172">
        <f>'将来負担比率（分子）の構造'!J$50</f>
        <v>15879</v>
      </c>
      <c r="H58" s="172"/>
      <c r="I58" s="172"/>
      <c r="J58" s="172">
        <f>'将来負担比率（分子）の構造'!K$50</f>
        <v>16057</v>
      </c>
      <c r="K58" s="172"/>
      <c r="L58" s="172"/>
      <c r="M58" s="172">
        <f>'将来負担比率（分子）の構造'!L$50</f>
        <v>15963</v>
      </c>
      <c r="N58" s="172"/>
      <c r="O58" s="172"/>
      <c r="P58" s="172">
        <f>'将来負担比率（分子）の構造'!M$50</f>
        <v>16051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4698</v>
      </c>
      <c r="C62" s="172"/>
      <c r="D62" s="172"/>
      <c r="E62" s="172">
        <f>'将来負担比率（分子）の構造'!J$45</f>
        <v>4582</v>
      </c>
      <c r="F62" s="172"/>
      <c r="G62" s="172"/>
      <c r="H62" s="172">
        <f>'将来負担比率（分子）の構造'!K$45</f>
        <v>4420</v>
      </c>
      <c r="I62" s="172"/>
      <c r="J62" s="172"/>
      <c r="K62" s="172">
        <f>'将来負担比率（分子）の構造'!L$45</f>
        <v>4067</v>
      </c>
      <c r="L62" s="172"/>
      <c r="M62" s="172"/>
      <c r="N62" s="172">
        <f>'将来負担比率（分子）の構造'!M$45</f>
        <v>4051</v>
      </c>
      <c r="O62" s="172"/>
      <c r="P62" s="172"/>
    </row>
    <row r="63" spans="1:16">
      <c r="A63" s="172" t="s">
        <v>34</v>
      </c>
      <c r="B63" s="172">
        <f>'将来負担比率（分子）の構造'!I$44</f>
        <v>0</v>
      </c>
      <c r="C63" s="172"/>
      <c r="D63" s="172"/>
      <c r="E63" s="172">
        <f>'将来負担比率（分子）の構造'!J$44</f>
        <v>0</v>
      </c>
      <c r="F63" s="172"/>
      <c r="G63" s="172"/>
      <c r="H63" s="172">
        <f>'将来負担比率（分子）の構造'!K$44</f>
        <v>0</v>
      </c>
      <c r="I63" s="172"/>
      <c r="J63" s="172"/>
      <c r="K63" s="172">
        <f>'将来負担比率（分子）の構造'!L$44</f>
        <v>0</v>
      </c>
      <c r="L63" s="172"/>
      <c r="M63" s="172"/>
      <c r="N63" s="172" t="str">
        <f>'将来負担比率（分子）の構造'!M$44</f>
        <v>-</v>
      </c>
      <c r="O63" s="172"/>
      <c r="P63" s="172"/>
    </row>
    <row r="64" spans="1:16">
      <c r="A64" s="172" t="s">
        <v>33</v>
      </c>
      <c r="B64" s="172">
        <f>'将来負担比率（分子）の構造'!I$43</f>
        <v>9957</v>
      </c>
      <c r="C64" s="172"/>
      <c r="D64" s="172"/>
      <c r="E64" s="172">
        <f>'将来負担比率（分子）の構造'!J$43</f>
        <v>9425</v>
      </c>
      <c r="F64" s="172"/>
      <c r="G64" s="172"/>
      <c r="H64" s="172">
        <f>'将来負担比率（分子）の構造'!K$43</f>
        <v>9001</v>
      </c>
      <c r="I64" s="172"/>
      <c r="J64" s="172"/>
      <c r="K64" s="172">
        <f>'将来負担比率（分子）の構造'!L$43</f>
        <v>8700</v>
      </c>
      <c r="L64" s="172"/>
      <c r="M64" s="172"/>
      <c r="N64" s="172">
        <f>'将来負担比率（分子）の構造'!M$43</f>
        <v>7465</v>
      </c>
      <c r="O64" s="172"/>
      <c r="P64" s="172"/>
    </row>
    <row r="65" spans="1:16">
      <c r="A65" s="172" t="s">
        <v>32</v>
      </c>
      <c r="B65" s="172">
        <f>'将来負担比率（分子）の構造'!I$42</f>
        <v>136</v>
      </c>
      <c r="C65" s="172"/>
      <c r="D65" s="172"/>
      <c r="E65" s="172">
        <f>'将来負担比率（分子）の構造'!J$42</f>
        <v>103</v>
      </c>
      <c r="F65" s="172"/>
      <c r="G65" s="172"/>
      <c r="H65" s="172">
        <f>'将来負担比率（分子）の構造'!K$42</f>
        <v>69</v>
      </c>
      <c r="I65" s="172"/>
      <c r="J65" s="172"/>
      <c r="K65" s="172">
        <f>'将来負担比率（分子）の構造'!L$42</f>
        <v>34</v>
      </c>
      <c r="L65" s="172"/>
      <c r="M65" s="172"/>
      <c r="N65" s="172" t="str">
        <f>'将来負担比率（分子）の構造'!M$42</f>
        <v>-</v>
      </c>
      <c r="O65" s="172"/>
      <c r="P65" s="172"/>
    </row>
    <row r="66" spans="1:16">
      <c r="A66" s="172" t="s">
        <v>31</v>
      </c>
      <c r="B66" s="172">
        <f>'将来負担比率（分子）の構造'!I$41</f>
        <v>32823</v>
      </c>
      <c r="C66" s="172"/>
      <c r="D66" s="172"/>
      <c r="E66" s="172">
        <f>'将来負担比率（分子）の構造'!J$41</f>
        <v>34985</v>
      </c>
      <c r="F66" s="172"/>
      <c r="G66" s="172"/>
      <c r="H66" s="172">
        <f>'将来負担比率（分子）の構造'!K$41</f>
        <v>34481</v>
      </c>
      <c r="I66" s="172"/>
      <c r="J66" s="172"/>
      <c r="K66" s="172">
        <f>'将来負担比率（分子）の構造'!L$41</f>
        <v>33940</v>
      </c>
      <c r="L66" s="172"/>
      <c r="M66" s="172"/>
      <c r="N66" s="172">
        <f>'将来負担比率（分子）の構造'!M$41</f>
        <v>32403</v>
      </c>
      <c r="O66" s="172"/>
      <c r="P66" s="172"/>
    </row>
    <row r="67" spans="1:16">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6671</v>
      </c>
      <c r="C72" s="176">
        <f>基金残高に係る経年分析!G55</f>
        <v>6626</v>
      </c>
      <c r="D72" s="176">
        <f>基金残高に係る経年分析!H55</f>
        <v>6708</v>
      </c>
    </row>
    <row r="73" spans="1:16">
      <c r="A73" s="175" t="s">
        <v>80</v>
      </c>
      <c r="B73" s="176">
        <f>基金残高に係る経年分析!F56</f>
        <v>5069</v>
      </c>
      <c r="C73" s="176">
        <f>基金残高に係る経年分析!G56</f>
        <v>5369</v>
      </c>
      <c r="D73" s="176">
        <f>基金残高に係る経年分析!H56</f>
        <v>5370</v>
      </c>
    </row>
    <row r="74" spans="1:16">
      <c r="A74" s="175" t="s">
        <v>81</v>
      </c>
      <c r="B74" s="176">
        <f>基金残高に係る経年分析!F57</f>
        <v>2979</v>
      </c>
      <c r="C74" s="176">
        <f>基金残高に係る経年分析!G57</f>
        <v>2720</v>
      </c>
      <c r="D74" s="176">
        <f>基金残高に係る経年分析!H57</f>
        <v>2610</v>
      </c>
    </row>
  </sheetData>
  <sheetProtection algorithmName="SHA-512" hashValue="XRbHtTLbN97PQeIpvKXee/zmmlUt1Nh9Tx6ZiC47sOFSNXruF7DCcOGy2gbVvV0ldrWRMJrBQpL2vFH0vgyCVA==" saltValue="EMX80TbgXsD80ueP4TiL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4" t="s">
        <v>227</v>
      </c>
      <c r="C5" s="695"/>
      <c r="D5" s="695"/>
      <c r="E5" s="695"/>
      <c r="F5" s="695"/>
      <c r="G5" s="695"/>
      <c r="H5" s="695"/>
      <c r="I5" s="695"/>
      <c r="J5" s="695"/>
      <c r="K5" s="695"/>
      <c r="L5" s="695"/>
      <c r="M5" s="695"/>
      <c r="N5" s="695"/>
      <c r="O5" s="695"/>
      <c r="P5" s="695"/>
      <c r="Q5" s="696"/>
      <c r="R5" s="681">
        <v>5008787</v>
      </c>
      <c r="S5" s="682"/>
      <c r="T5" s="682"/>
      <c r="U5" s="682"/>
      <c r="V5" s="682"/>
      <c r="W5" s="682"/>
      <c r="X5" s="682"/>
      <c r="Y5" s="725"/>
      <c r="Z5" s="743">
        <v>15.1</v>
      </c>
      <c r="AA5" s="743"/>
      <c r="AB5" s="743"/>
      <c r="AC5" s="743"/>
      <c r="AD5" s="744">
        <v>4868096</v>
      </c>
      <c r="AE5" s="744"/>
      <c r="AF5" s="744"/>
      <c r="AG5" s="744"/>
      <c r="AH5" s="744"/>
      <c r="AI5" s="744"/>
      <c r="AJ5" s="744"/>
      <c r="AK5" s="744"/>
      <c r="AL5" s="726">
        <v>28.1</v>
      </c>
      <c r="AM5" s="699"/>
      <c r="AN5" s="699"/>
      <c r="AO5" s="727"/>
      <c r="AP5" s="694" t="s">
        <v>228</v>
      </c>
      <c r="AQ5" s="695"/>
      <c r="AR5" s="695"/>
      <c r="AS5" s="695"/>
      <c r="AT5" s="695"/>
      <c r="AU5" s="695"/>
      <c r="AV5" s="695"/>
      <c r="AW5" s="695"/>
      <c r="AX5" s="695"/>
      <c r="AY5" s="695"/>
      <c r="AZ5" s="695"/>
      <c r="BA5" s="695"/>
      <c r="BB5" s="695"/>
      <c r="BC5" s="695"/>
      <c r="BD5" s="695"/>
      <c r="BE5" s="695"/>
      <c r="BF5" s="696"/>
      <c r="BG5" s="628">
        <v>4852401</v>
      </c>
      <c r="BH5" s="629"/>
      <c r="BI5" s="629"/>
      <c r="BJ5" s="629"/>
      <c r="BK5" s="629"/>
      <c r="BL5" s="629"/>
      <c r="BM5" s="629"/>
      <c r="BN5" s="630"/>
      <c r="BO5" s="655">
        <v>96.9</v>
      </c>
      <c r="BP5" s="655"/>
      <c r="BQ5" s="655"/>
      <c r="BR5" s="655"/>
      <c r="BS5" s="656">
        <v>71291</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c r="B6" s="625" t="s">
        <v>232</v>
      </c>
      <c r="C6" s="626"/>
      <c r="D6" s="626"/>
      <c r="E6" s="626"/>
      <c r="F6" s="626"/>
      <c r="G6" s="626"/>
      <c r="H6" s="626"/>
      <c r="I6" s="626"/>
      <c r="J6" s="626"/>
      <c r="K6" s="626"/>
      <c r="L6" s="626"/>
      <c r="M6" s="626"/>
      <c r="N6" s="626"/>
      <c r="O6" s="626"/>
      <c r="P6" s="626"/>
      <c r="Q6" s="627"/>
      <c r="R6" s="628">
        <v>327432</v>
      </c>
      <c r="S6" s="629"/>
      <c r="T6" s="629"/>
      <c r="U6" s="629"/>
      <c r="V6" s="629"/>
      <c r="W6" s="629"/>
      <c r="X6" s="629"/>
      <c r="Y6" s="630"/>
      <c r="Z6" s="655">
        <v>1</v>
      </c>
      <c r="AA6" s="655"/>
      <c r="AB6" s="655"/>
      <c r="AC6" s="655"/>
      <c r="AD6" s="656">
        <v>327432</v>
      </c>
      <c r="AE6" s="656"/>
      <c r="AF6" s="656"/>
      <c r="AG6" s="656"/>
      <c r="AH6" s="656"/>
      <c r="AI6" s="656"/>
      <c r="AJ6" s="656"/>
      <c r="AK6" s="656"/>
      <c r="AL6" s="631">
        <v>1.9</v>
      </c>
      <c r="AM6" s="632"/>
      <c r="AN6" s="632"/>
      <c r="AO6" s="657"/>
      <c r="AP6" s="625" t="s">
        <v>233</v>
      </c>
      <c r="AQ6" s="626"/>
      <c r="AR6" s="626"/>
      <c r="AS6" s="626"/>
      <c r="AT6" s="626"/>
      <c r="AU6" s="626"/>
      <c r="AV6" s="626"/>
      <c r="AW6" s="626"/>
      <c r="AX6" s="626"/>
      <c r="AY6" s="626"/>
      <c r="AZ6" s="626"/>
      <c r="BA6" s="626"/>
      <c r="BB6" s="626"/>
      <c r="BC6" s="626"/>
      <c r="BD6" s="626"/>
      <c r="BE6" s="626"/>
      <c r="BF6" s="627"/>
      <c r="BG6" s="628">
        <v>4852401</v>
      </c>
      <c r="BH6" s="629"/>
      <c r="BI6" s="629"/>
      <c r="BJ6" s="629"/>
      <c r="BK6" s="629"/>
      <c r="BL6" s="629"/>
      <c r="BM6" s="629"/>
      <c r="BN6" s="630"/>
      <c r="BO6" s="655">
        <v>96.9</v>
      </c>
      <c r="BP6" s="655"/>
      <c r="BQ6" s="655"/>
      <c r="BR6" s="655"/>
      <c r="BS6" s="656">
        <v>71291</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187808</v>
      </c>
      <c r="CS6" s="629"/>
      <c r="CT6" s="629"/>
      <c r="CU6" s="629"/>
      <c r="CV6" s="629"/>
      <c r="CW6" s="629"/>
      <c r="CX6" s="629"/>
      <c r="CY6" s="630"/>
      <c r="CZ6" s="726">
        <v>0.6</v>
      </c>
      <c r="DA6" s="699"/>
      <c r="DB6" s="699"/>
      <c r="DC6" s="729"/>
      <c r="DD6" s="634" t="s">
        <v>146</v>
      </c>
      <c r="DE6" s="629"/>
      <c r="DF6" s="629"/>
      <c r="DG6" s="629"/>
      <c r="DH6" s="629"/>
      <c r="DI6" s="629"/>
      <c r="DJ6" s="629"/>
      <c r="DK6" s="629"/>
      <c r="DL6" s="629"/>
      <c r="DM6" s="629"/>
      <c r="DN6" s="629"/>
      <c r="DO6" s="629"/>
      <c r="DP6" s="630"/>
      <c r="DQ6" s="634">
        <v>187568</v>
      </c>
      <c r="DR6" s="629"/>
      <c r="DS6" s="629"/>
      <c r="DT6" s="629"/>
      <c r="DU6" s="629"/>
      <c r="DV6" s="629"/>
      <c r="DW6" s="629"/>
      <c r="DX6" s="629"/>
      <c r="DY6" s="629"/>
      <c r="DZ6" s="629"/>
      <c r="EA6" s="629"/>
      <c r="EB6" s="629"/>
      <c r="EC6" s="669"/>
    </row>
    <row r="7" spans="2:143" ht="11.25" customHeight="1">
      <c r="B7" s="625" t="s">
        <v>235</v>
      </c>
      <c r="C7" s="626"/>
      <c r="D7" s="626"/>
      <c r="E7" s="626"/>
      <c r="F7" s="626"/>
      <c r="G7" s="626"/>
      <c r="H7" s="626"/>
      <c r="I7" s="626"/>
      <c r="J7" s="626"/>
      <c r="K7" s="626"/>
      <c r="L7" s="626"/>
      <c r="M7" s="626"/>
      <c r="N7" s="626"/>
      <c r="O7" s="626"/>
      <c r="P7" s="626"/>
      <c r="Q7" s="627"/>
      <c r="R7" s="628">
        <v>2461</v>
      </c>
      <c r="S7" s="629"/>
      <c r="T7" s="629"/>
      <c r="U7" s="629"/>
      <c r="V7" s="629"/>
      <c r="W7" s="629"/>
      <c r="X7" s="629"/>
      <c r="Y7" s="630"/>
      <c r="Z7" s="655">
        <v>0</v>
      </c>
      <c r="AA7" s="655"/>
      <c r="AB7" s="655"/>
      <c r="AC7" s="655"/>
      <c r="AD7" s="656">
        <v>2461</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1996877</v>
      </c>
      <c r="BH7" s="629"/>
      <c r="BI7" s="629"/>
      <c r="BJ7" s="629"/>
      <c r="BK7" s="629"/>
      <c r="BL7" s="629"/>
      <c r="BM7" s="629"/>
      <c r="BN7" s="630"/>
      <c r="BO7" s="655">
        <v>39.9</v>
      </c>
      <c r="BP7" s="655"/>
      <c r="BQ7" s="655"/>
      <c r="BR7" s="655"/>
      <c r="BS7" s="656">
        <v>71291</v>
      </c>
      <c r="BT7" s="656"/>
      <c r="BU7" s="656"/>
      <c r="BV7" s="656"/>
      <c r="BW7" s="656"/>
      <c r="BX7" s="656"/>
      <c r="BY7" s="656"/>
      <c r="BZ7" s="656"/>
      <c r="CA7" s="656"/>
      <c r="CB7" s="714"/>
      <c r="CD7" s="670" t="s">
        <v>237</v>
      </c>
      <c r="CE7" s="667"/>
      <c r="CF7" s="667"/>
      <c r="CG7" s="667"/>
      <c r="CH7" s="667"/>
      <c r="CI7" s="667"/>
      <c r="CJ7" s="667"/>
      <c r="CK7" s="667"/>
      <c r="CL7" s="667"/>
      <c r="CM7" s="667"/>
      <c r="CN7" s="667"/>
      <c r="CO7" s="667"/>
      <c r="CP7" s="667"/>
      <c r="CQ7" s="668"/>
      <c r="CR7" s="628">
        <v>2439684</v>
      </c>
      <c r="CS7" s="629"/>
      <c r="CT7" s="629"/>
      <c r="CU7" s="629"/>
      <c r="CV7" s="629"/>
      <c r="CW7" s="629"/>
      <c r="CX7" s="629"/>
      <c r="CY7" s="630"/>
      <c r="CZ7" s="655">
        <v>8</v>
      </c>
      <c r="DA7" s="655"/>
      <c r="DB7" s="655"/>
      <c r="DC7" s="655"/>
      <c r="DD7" s="634">
        <v>12538</v>
      </c>
      <c r="DE7" s="629"/>
      <c r="DF7" s="629"/>
      <c r="DG7" s="629"/>
      <c r="DH7" s="629"/>
      <c r="DI7" s="629"/>
      <c r="DJ7" s="629"/>
      <c r="DK7" s="629"/>
      <c r="DL7" s="629"/>
      <c r="DM7" s="629"/>
      <c r="DN7" s="629"/>
      <c r="DO7" s="629"/>
      <c r="DP7" s="630"/>
      <c r="DQ7" s="634">
        <v>2071528</v>
      </c>
      <c r="DR7" s="629"/>
      <c r="DS7" s="629"/>
      <c r="DT7" s="629"/>
      <c r="DU7" s="629"/>
      <c r="DV7" s="629"/>
      <c r="DW7" s="629"/>
      <c r="DX7" s="629"/>
      <c r="DY7" s="629"/>
      <c r="DZ7" s="629"/>
      <c r="EA7" s="629"/>
      <c r="EB7" s="629"/>
      <c r="EC7" s="669"/>
    </row>
    <row r="8" spans="2:143" ht="11.25" customHeight="1">
      <c r="B8" s="625" t="s">
        <v>238</v>
      </c>
      <c r="C8" s="626"/>
      <c r="D8" s="626"/>
      <c r="E8" s="626"/>
      <c r="F8" s="626"/>
      <c r="G8" s="626"/>
      <c r="H8" s="626"/>
      <c r="I8" s="626"/>
      <c r="J8" s="626"/>
      <c r="K8" s="626"/>
      <c r="L8" s="626"/>
      <c r="M8" s="626"/>
      <c r="N8" s="626"/>
      <c r="O8" s="626"/>
      <c r="P8" s="626"/>
      <c r="Q8" s="627"/>
      <c r="R8" s="628">
        <v>11147</v>
      </c>
      <c r="S8" s="629"/>
      <c r="T8" s="629"/>
      <c r="U8" s="629"/>
      <c r="V8" s="629"/>
      <c r="W8" s="629"/>
      <c r="X8" s="629"/>
      <c r="Y8" s="630"/>
      <c r="Z8" s="655">
        <v>0</v>
      </c>
      <c r="AA8" s="655"/>
      <c r="AB8" s="655"/>
      <c r="AC8" s="655"/>
      <c r="AD8" s="656">
        <v>11147</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77311</v>
      </c>
      <c r="BH8" s="629"/>
      <c r="BI8" s="629"/>
      <c r="BJ8" s="629"/>
      <c r="BK8" s="629"/>
      <c r="BL8" s="629"/>
      <c r="BM8" s="629"/>
      <c r="BN8" s="630"/>
      <c r="BO8" s="655">
        <v>1.5</v>
      </c>
      <c r="BP8" s="655"/>
      <c r="BQ8" s="655"/>
      <c r="BR8" s="655"/>
      <c r="BS8" s="656" t="s">
        <v>240</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11648539</v>
      </c>
      <c r="CS8" s="629"/>
      <c r="CT8" s="629"/>
      <c r="CU8" s="629"/>
      <c r="CV8" s="629"/>
      <c r="CW8" s="629"/>
      <c r="CX8" s="629"/>
      <c r="CY8" s="630"/>
      <c r="CZ8" s="655">
        <v>38.1</v>
      </c>
      <c r="DA8" s="655"/>
      <c r="DB8" s="655"/>
      <c r="DC8" s="655"/>
      <c r="DD8" s="634">
        <v>2066</v>
      </c>
      <c r="DE8" s="629"/>
      <c r="DF8" s="629"/>
      <c r="DG8" s="629"/>
      <c r="DH8" s="629"/>
      <c r="DI8" s="629"/>
      <c r="DJ8" s="629"/>
      <c r="DK8" s="629"/>
      <c r="DL8" s="629"/>
      <c r="DM8" s="629"/>
      <c r="DN8" s="629"/>
      <c r="DO8" s="629"/>
      <c r="DP8" s="630"/>
      <c r="DQ8" s="634">
        <v>5541387</v>
      </c>
      <c r="DR8" s="629"/>
      <c r="DS8" s="629"/>
      <c r="DT8" s="629"/>
      <c r="DU8" s="629"/>
      <c r="DV8" s="629"/>
      <c r="DW8" s="629"/>
      <c r="DX8" s="629"/>
      <c r="DY8" s="629"/>
      <c r="DZ8" s="629"/>
      <c r="EA8" s="629"/>
      <c r="EB8" s="629"/>
      <c r="EC8" s="669"/>
    </row>
    <row r="9" spans="2:143" ht="11.25" customHeight="1">
      <c r="B9" s="625" t="s">
        <v>242</v>
      </c>
      <c r="C9" s="626"/>
      <c r="D9" s="626"/>
      <c r="E9" s="626"/>
      <c r="F9" s="626"/>
      <c r="G9" s="626"/>
      <c r="H9" s="626"/>
      <c r="I9" s="626"/>
      <c r="J9" s="626"/>
      <c r="K9" s="626"/>
      <c r="L9" s="626"/>
      <c r="M9" s="626"/>
      <c r="N9" s="626"/>
      <c r="O9" s="626"/>
      <c r="P9" s="626"/>
      <c r="Q9" s="627"/>
      <c r="R9" s="628">
        <v>22287</v>
      </c>
      <c r="S9" s="629"/>
      <c r="T9" s="629"/>
      <c r="U9" s="629"/>
      <c r="V9" s="629"/>
      <c r="W9" s="629"/>
      <c r="X9" s="629"/>
      <c r="Y9" s="630"/>
      <c r="Z9" s="655">
        <v>0.1</v>
      </c>
      <c r="AA9" s="655"/>
      <c r="AB9" s="655"/>
      <c r="AC9" s="655"/>
      <c r="AD9" s="656">
        <v>22287</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1614202</v>
      </c>
      <c r="BH9" s="629"/>
      <c r="BI9" s="629"/>
      <c r="BJ9" s="629"/>
      <c r="BK9" s="629"/>
      <c r="BL9" s="629"/>
      <c r="BM9" s="629"/>
      <c r="BN9" s="630"/>
      <c r="BO9" s="655">
        <v>32.200000000000003</v>
      </c>
      <c r="BP9" s="655"/>
      <c r="BQ9" s="655"/>
      <c r="BR9" s="655"/>
      <c r="BS9" s="656" t="s">
        <v>240</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2469561</v>
      </c>
      <c r="CS9" s="629"/>
      <c r="CT9" s="629"/>
      <c r="CU9" s="629"/>
      <c r="CV9" s="629"/>
      <c r="CW9" s="629"/>
      <c r="CX9" s="629"/>
      <c r="CY9" s="630"/>
      <c r="CZ9" s="655">
        <v>8.1</v>
      </c>
      <c r="DA9" s="655"/>
      <c r="DB9" s="655"/>
      <c r="DC9" s="655"/>
      <c r="DD9" s="634">
        <v>25022</v>
      </c>
      <c r="DE9" s="629"/>
      <c r="DF9" s="629"/>
      <c r="DG9" s="629"/>
      <c r="DH9" s="629"/>
      <c r="DI9" s="629"/>
      <c r="DJ9" s="629"/>
      <c r="DK9" s="629"/>
      <c r="DL9" s="629"/>
      <c r="DM9" s="629"/>
      <c r="DN9" s="629"/>
      <c r="DO9" s="629"/>
      <c r="DP9" s="630"/>
      <c r="DQ9" s="634">
        <v>1904226</v>
      </c>
      <c r="DR9" s="629"/>
      <c r="DS9" s="629"/>
      <c r="DT9" s="629"/>
      <c r="DU9" s="629"/>
      <c r="DV9" s="629"/>
      <c r="DW9" s="629"/>
      <c r="DX9" s="629"/>
      <c r="DY9" s="629"/>
      <c r="DZ9" s="629"/>
      <c r="EA9" s="629"/>
      <c r="EB9" s="629"/>
      <c r="EC9" s="669"/>
    </row>
    <row r="10" spans="2:143" ht="11.25" customHeight="1">
      <c r="B10" s="625" t="s">
        <v>245</v>
      </c>
      <c r="C10" s="626"/>
      <c r="D10" s="626"/>
      <c r="E10" s="626"/>
      <c r="F10" s="626"/>
      <c r="G10" s="626"/>
      <c r="H10" s="626"/>
      <c r="I10" s="626"/>
      <c r="J10" s="626"/>
      <c r="K10" s="626"/>
      <c r="L10" s="626"/>
      <c r="M10" s="626"/>
      <c r="N10" s="626"/>
      <c r="O10" s="626"/>
      <c r="P10" s="626"/>
      <c r="Q10" s="627"/>
      <c r="R10" s="628" t="s">
        <v>240</v>
      </c>
      <c r="S10" s="629"/>
      <c r="T10" s="629"/>
      <c r="U10" s="629"/>
      <c r="V10" s="629"/>
      <c r="W10" s="629"/>
      <c r="X10" s="629"/>
      <c r="Y10" s="630"/>
      <c r="Z10" s="655" t="s">
        <v>240</v>
      </c>
      <c r="AA10" s="655"/>
      <c r="AB10" s="655"/>
      <c r="AC10" s="655"/>
      <c r="AD10" s="656" t="s">
        <v>240</v>
      </c>
      <c r="AE10" s="656"/>
      <c r="AF10" s="656"/>
      <c r="AG10" s="656"/>
      <c r="AH10" s="656"/>
      <c r="AI10" s="656"/>
      <c r="AJ10" s="656"/>
      <c r="AK10" s="656"/>
      <c r="AL10" s="631" t="s">
        <v>131</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135376</v>
      </c>
      <c r="BH10" s="629"/>
      <c r="BI10" s="629"/>
      <c r="BJ10" s="629"/>
      <c r="BK10" s="629"/>
      <c r="BL10" s="629"/>
      <c r="BM10" s="629"/>
      <c r="BN10" s="630"/>
      <c r="BO10" s="655">
        <v>2.7</v>
      </c>
      <c r="BP10" s="655"/>
      <c r="BQ10" s="655"/>
      <c r="BR10" s="655"/>
      <c r="BS10" s="656">
        <v>22715</v>
      </c>
      <c r="BT10" s="656"/>
      <c r="BU10" s="656"/>
      <c r="BV10" s="656"/>
      <c r="BW10" s="656"/>
      <c r="BX10" s="656"/>
      <c r="BY10" s="656"/>
      <c r="BZ10" s="656"/>
      <c r="CA10" s="656"/>
      <c r="CB10" s="714"/>
      <c r="CD10" s="670" t="s">
        <v>247</v>
      </c>
      <c r="CE10" s="667"/>
      <c r="CF10" s="667"/>
      <c r="CG10" s="667"/>
      <c r="CH10" s="667"/>
      <c r="CI10" s="667"/>
      <c r="CJ10" s="667"/>
      <c r="CK10" s="667"/>
      <c r="CL10" s="667"/>
      <c r="CM10" s="667"/>
      <c r="CN10" s="667"/>
      <c r="CO10" s="667"/>
      <c r="CP10" s="667"/>
      <c r="CQ10" s="668"/>
      <c r="CR10" s="628" t="s">
        <v>240</v>
      </c>
      <c r="CS10" s="629"/>
      <c r="CT10" s="629"/>
      <c r="CU10" s="629"/>
      <c r="CV10" s="629"/>
      <c r="CW10" s="629"/>
      <c r="CX10" s="629"/>
      <c r="CY10" s="630"/>
      <c r="CZ10" s="655" t="s">
        <v>240</v>
      </c>
      <c r="DA10" s="655"/>
      <c r="DB10" s="655"/>
      <c r="DC10" s="655"/>
      <c r="DD10" s="634" t="s">
        <v>240</v>
      </c>
      <c r="DE10" s="629"/>
      <c r="DF10" s="629"/>
      <c r="DG10" s="629"/>
      <c r="DH10" s="629"/>
      <c r="DI10" s="629"/>
      <c r="DJ10" s="629"/>
      <c r="DK10" s="629"/>
      <c r="DL10" s="629"/>
      <c r="DM10" s="629"/>
      <c r="DN10" s="629"/>
      <c r="DO10" s="629"/>
      <c r="DP10" s="630"/>
      <c r="DQ10" s="634" t="s">
        <v>240</v>
      </c>
      <c r="DR10" s="629"/>
      <c r="DS10" s="629"/>
      <c r="DT10" s="629"/>
      <c r="DU10" s="629"/>
      <c r="DV10" s="629"/>
      <c r="DW10" s="629"/>
      <c r="DX10" s="629"/>
      <c r="DY10" s="629"/>
      <c r="DZ10" s="629"/>
      <c r="EA10" s="629"/>
      <c r="EB10" s="629"/>
      <c r="EC10" s="669"/>
    </row>
    <row r="11" spans="2:143" ht="11.25" customHeight="1">
      <c r="B11" s="625" t="s">
        <v>248</v>
      </c>
      <c r="C11" s="626"/>
      <c r="D11" s="626"/>
      <c r="E11" s="626"/>
      <c r="F11" s="626"/>
      <c r="G11" s="626"/>
      <c r="H11" s="626"/>
      <c r="I11" s="626"/>
      <c r="J11" s="626"/>
      <c r="K11" s="626"/>
      <c r="L11" s="626"/>
      <c r="M11" s="626"/>
      <c r="N11" s="626"/>
      <c r="O11" s="626"/>
      <c r="P11" s="626"/>
      <c r="Q11" s="627"/>
      <c r="R11" s="628">
        <v>1189066</v>
      </c>
      <c r="S11" s="629"/>
      <c r="T11" s="629"/>
      <c r="U11" s="629"/>
      <c r="V11" s="629"/>
      <c r="W11" s="629"/>
      <c r="X11" s="629"/>
      <c r="Y11" s="630"/>
      <c r="Z11" s="631">
        <v>3.6</v>
      </c>
      <c r="AA11" s="632"/>
      <c r="AB11" s="632"/>
      <c r="AC11" s="633"/>
      <c r="AD11" s="634">
        <v>1189066</v>
      </c>
      <c r="AE11" s="629"/>
      <c r="AF11" s="629"/>
      <c r="AG11" s="629"/>
      <c r="AH11" s="629"/>
      <c r="AI11" s="629"/>
      <c r="AJ11" s="629"/>
      <c r="AK11" s="630"/>
      <c r="AL11" s="631">
        <v>6.9</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169988</v>
      </c>
      <c r="BH11" s="629"/>
      <c r="BI11" s="629"/>
      <c r="BJ11" s="629"/>
      <c r="BK11" s="629"/>
      <c r="BL11" s="629"/>
      <c r="BM11" s="629"/>
      <c r="BN11" s="630"/>
      <c r="BO11" s="655">
        <v>3.4</v>
      </c>
      <c r="BP11" s="655"/>
      <c r="BQ11" s="655"/>
      <c r="BR11" s="655"/>
      <c r="BS11" s="656">
        <v>48576</v>
      </c>
      <c r="BT11" s="656"/>
      <c r="BU11" s="656"/>
      <c r="BV11" s="656"/>
      <c r="BW11" s="656"/>
      <c r="BX11" s="656"/>
      <c r="BY11" s="656"/>
      <c r="BZ11" s="656"/>
      <c r="CA11" s="656"/>
      <c r="CB11" s="714"/>
      <c r="CD11" s="670" t="s">
        <v>250</v>
      </c>
      <c r="CE11" s="667"/>
      <c r="CF11" s="667"/>
      <c r="CG11" s="667"/>
      <c r="CH11" s="667"/>
      <c r="CI11" s="667"/>
      <c r="CJ11" s="667"/>
      <c r="CK11" s="667"/>
      <c r="CL11" s="667"/>
      <c r="CM11" s="667"/>
      <c r="CN11" s="667"/>
      <c r="CO11" s="667"/>
      <c r="CP11" s="667"/>
      <c r="CQ11" s="668"/>
      <c r="CR11" s="628">
        <v>2184224</v>
      </c>
      <c r="CS11" s="629"/>
      <c r="CT11" s="629"/>
      <c r="CU11" s="629"/>
      <c r="CV11" s="629"/>
      <c r="CW11" s="629"/>
      <c r="CX11" s="629"/>
      <c r="CY11" s="630"/>
      <c r="CZ11" s="655">
        <v>7.1</v>
      </c>
      <c r="DA11" s="655"/>
      <c r="DB11" s="655"/>
      <c r="DC11" s="655"/>
      <c r="DD11" s="634">
        <v>371429</v>
      </c>
      <c r="DE11" s="629"/>
      <c r="DF11" s="629"/>
      <c r="DG11" s="629"/>
      <c r="DH11" s="629"/>
      <c r="DI11" s="629"/>
      <c r="DJ11" s="629"/>
      <c r="DK11" s="629"/>
      <c r="DL11" s="629"/>
      <c r="DM11" s="629"/>
      <c r="DN11" s="629"/>
      <c r="DO11" s="629"/>
      <c r="DP11" s="630"/>
      <c r="DQ11" s="634">
        <v>1389200</v>
      </c>
      <c r="DR11" s="629"/>
      <c r="DS11" s="629"/>
      <c r="DT11" s="629"/>
      <c r="DU11" s="629"/>
      <c r="DV11" s="629"/>
      <c r="DW11" s="629"/>
      <c r="DX11" s="629"/>
      <c r="DY11" s="629"/>
      <c r="DZ11" s="629"/>
      <c r="EA11" s="629"/>
      <c r="EB11" s="629"/>
      <c r="EC11" s="669"/>
    </row>
    <row r="12" spans="2:143" ht="11.25" customHeight="1">
      <c r="B12" s="625" t="s">
        <v>251</v>
      </c>
      <c r="C12" s="626"/>
      <c r="D12" s="626"/>
      <c r="E12" s="626"/>
      <c r="F12" s="626"/>
      <c r="G12" s="626"/>
      <c r="H12" s="626"/>
      <c r="I12" s="626"/>
      <c r="J12" s="626"/>
      <c r="K12" s="626"/>
      <c r="L12" s="626"/>
      <c r="M12" s="626"/>
      <c r="N12" s="626"/>
      <c r="O12" s="626"/>
      <c r="P12" s="626"/>
      <c r="Q12" s="627"/>
      <c r="R12" s="628">
        <v>23542</v>
      </c>
      <c r="S12" s="629"/>
      <c r="T12" s="629"/>
      <c r="U12" s="629"/>
      <c r="V12" s="629"/>
      <c r="W12" s="629"/>
      <c r="X12" s="629"/>
      <c r="Y12" s="630"/>
      <c r="Z12" s="655">
        <v>0.1</v>
      </c>
      <c r="AA12" s="655"/>
      <c r="AB12" s="655"/>
      <c r="AC12" s="655"/>
      <c r="AD12" s="656">
        <v>23542</v>
      </c>
      <c r="AE12" s="656"/>
      <c r="AF12" s="656"/>
      <c r="AG12" s="656"/>
      <c r="AH12" s="656"/>
      <c r="AI12" s="656"/>
      <c r="AJ12" s="656"/>
      <c r="AK12" s="656"/>
      <c r="AL12" s="631">
        <v>0.1</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2253389</v>
      </c>
      <c r="BH12" s="629"/>
      <c r="BI12" s="629"/>
      <c r="BJ12" s="629"/>
      <c r="BK12" s="629"/>
      <c r="BL12" s="629"/>
      <c r="BM12" s="629"/>
      <c r="BN12" s="630"/>
      <c r="BO12" s="655">
        <v>45</v>
      </c>
      <c r="BP12" s="655"/>
      <c r="BQ12" s="655"/>
      <c r="BR12" s="655"/>
      <c r="BS12" s="656" t="s">
        <v>240</v>
      </c>
      <c r="BT12" s="656"/>
      <c r="BU12" s="656"/>
      <c r="BV12" s="656"/>
      <c r="BW12" s="656"/>
      <c r="BX12" s="656"/>
      <c r="BY12" s="656"/>
      <c r="BZ12" s="656"/>
      <c r="CA12" s="656"/>
      <c r="CB12" s="714"/>
      <c r="CD12" s="670" t="s">
        <v>253</v>
      </c>
      <c r="CE12" s="667"/>
      <c r="CF12" s="667"/>
      <c r="CG12" s="667"/>
      <c r="CH12" s="667"/>
      <c r="CI12" s="667"/>
      <c r="CJ12" s="667"/>
      <c r="CK12" s="667"/>
      <c r="CL12" s="667"/>
      <c r="CM12" s="667"/>
      <c r="CN12" s="667"/>
      <c r="CO12" s="667"/>
      <c r="CP12" s="667"/>
      <c r="CQ12" s="668"/>
      <c r="CR12" s="628">
        <v>828417</v>
      </c>
      <c r="CS12" s="629"/>
      <c r="CT12" s="629"/>
      <c r="CU12" s="629"/>
      <c r="CV12" s="629"/>
      <c r="CW12" s="629"/>
      <c r="CX12" s="629"/>
      <c r="CY12" s="630"/>
      <c r="CZ12" s="655">
        <v>2.7</v>
      </c>
      <c r="DA12" s="655"/>
      <c r="DB12" s="655"/>
      <c r="DC12" s="655"/>
      <c r="DD12" s="634">
        <v>14462</v>
      </c>
      <c r="DE12" s="629"/>
      <c r="DF12" s="629"/>
      <c r="DG12" s="629"/>
      <c r="DH12" s="629"/>
      <c r="DI12" s="629"/>
      <c r="DJ12" s="629"/>
      <c r="DK12" s="629"/>
      <c r="DL12" s="629"/>
      <c r="DM12" s="629"/>
      <c r="DN12" s="629"/>
      <c r="DO12" s="629"/>
      <c r="DP12" s="630"/>
      <c r="DQ12" s="634">
        <v>779935</v>
      </c>
      <c r="DR12" s="629"/>
      <c r="DS12" s="629"/>
      <c r="DT12" s="629"/>
      <c r="DU12" s="629"/>
      <c r="DV12" s="629"/>
      <c r="DW12" s="629"/>
      <c r="DX12" s="629"/>
      <c r="DY12" s="629"/>
      <c r="DZ12" s="629"/>
      <c r="EA12" s="629"/>
      <c r="EB12" s="629"/>
      <c r="EC12" s="669"/>
    </row>
    <row r="13" spans="2:143" ht="11.25" customHeight="1">
      <c r="B13" s="625" t="s">
        <v>254</v>
      </c>
      <c r="C13" s="626"/>
      <c r="D13" s="626"/>
      <c r="E13" s="626"/>
      <c r="F13" s="626"/>
      <c r="G13" s="626"/>
      <c r="H13" s="626"/>
      <c r="I13" s="626"/>
      <c r="J13" s="626"/>
      <c r="K13" s="626"/>
      <c r="L13" s="626"/>
      <c r="M13" s="626"/>
      <c r="N13" s="626"/>
      <c r="O13" s="626"/>
      <c r="P13" s="626"/>
      <c r="Q13" s="627"/>
      <c r="R13" s="628" t="s">
        <v>240</v>
      </c>
      <c r="S13" s="629"/>
      <c r="T13" s="629"/>
      <c r="U13" s="629"/>
      <c r="V13" s="629"/>
      <c r="W13" s="629"/>
      <c r="X13" s="629"/>
      <c r="Y13" s="630"/>
      <c r="Z13" s="655" t="s">
        <v>255</v>
      </c>
      <c r="AA13" s="655"/>
      <c r="AB13" s="655"/>
      <c r="AC13" s="655"/>
      <c r="AD13" s="656" t="s">
        <v>240</v>
      </c>
      <c r="AE13" s="656"/>
      <c r="AF13" s="656"/>
      <c r="AG13" s="656"/>
      <c r="AH13" s="656"/>
      <c r="AI13" s="656"/>
      <c r="AJ13" s="656"/>
      <c r="AK13" s="656"/>
      <c r="AL13" s="631" t="s">
        <v>240</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2247340</v>
      </c>
      <c r="BH13" s="629"/>
      <c r="BI13" s="629"/>
      <c r="BJ13" s="629"/>
      <c r="BK13" s="629"/>
      <c r="BL13" s="629"/>
      <c r="BM13" s="629"/>
      <c r="BN13" s="630"/>
      <c r="BO13" s="655">
        <v>44.9</v>
      </c>
      <c r="BP13" s="655"/>
      <c r="BQ13" s="655"/>
      <c r="BR13" s="655"/>
      <c r="BS13" s="656" t="s">
        <v>146</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1584284</v>
      </c>
      <c r="CS13" s="629"/>
      <c r="CT13" s="629"/>
      <c r="CU13" s="629"/>
      <c r="CV13" s="629"/>
      <c r="CW13" s="629"/>
      <c r="CX13" s="629"/>
      <c r="CY13" s="630"/>
      <c r="CZ13" s="655">
        <v>5.2</v>
      </c>
      <c r="DA13" s="655"/>
      <c r="DB13" s="655"/>
      <c r="DC13" s="655"/>
      <c r="DD13" s="634">
        <v>604133</v>
      </c>
      <c r="DE13" s="629"/>
      <c r="DF13" s="629"/>
      <c r="DG13" s="629"/>
      <c r="DH13" s="629"/>
      <c r="DI13" s="629"/>
      <c r="DJ13" s="629"/>
      <c r="DK13" s="629"/>
      <c r="DL13" s="629"/>
      <c r="DM13" s="629"/>
      <c r="DN13" s="629"/>
      <c r="DO13" s="629"/>
      <c r="DP13" s="630"/>
      <c r="DQ13" s="634">
        <v>994381</v>
      </c>
      <c r="DR13" s="629"/>
      <c r="DS13" s="629"/>
      <c r="DT13" s="629"/>
      <c r="DU13" s="629"/>
      <c r="DV13" s="629"/>
      <c r="DW13" s="629"/>
      <c r="DX13" s="629"/>
      <c r="DY13" s="629"/>
      <c r="DZ13" s="629"/>
      <c r="EA13" s="629"/>
      <c r="EB13" s="629"/>
      <c r="EC13" s="669"/>
    </row>
    <row r="14" spans="2:143" ht="11.25" customHeight="1">
      <c r="B14" s="625" t="s">
        <v>258</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240</v>
      </c>
      <c r="AA14" s="655"/>
      <c r="AB14" s="655"/>
      <c r="AC14" s="655"/>
      <c r="AD14" s="656" t="s">
        <v>131</v>
      </c>
      <c r="AE14" s="656"/>
      <c r="AF14" s="656"/>
      <c r="AG14" s="656"/>
      <c r="AH14" s="656"/>
      <c r="AI14" s="656"/>
      <c r="AJ14" s="656"/>
      <c r="AK14" s="656"/>
      <c r="AL14" s="631" t="s">
        <v>255</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227388</v>
      </c>
      <c r="BH14" s="629"/>
      <c r="BI14" s="629"/>
      <c r="BJ14" s="629"/>
      <c r="BK14" s="629"/>
      <c r="BL14" s="629"/>
      <c r="BM14" s="629"/>
      <c r="BN14" s="630"/>
      <c r="BO14" s="655">
        <v>4.5</v>
      </c>
      <c r="BP14" s="655"/>
      <c r="BQ14" s="655"/>
      <c r="BR14" s="655"/>
      <c r="BS14" s="656" t="s">
        <v>131</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1476138</v>
      </c>
      <c r="CS14" s="629"/>
      <c r="CT14" s="629"/>
      <c r="CU14" s="629"/>
      <c r="CV14" s="629"/>
      <c r="CW14" s="629"/>
      <c r="CX14" s="629"/>
      <c r="CY14" s="630"/>
      <c r="CZ14" s="655">
        <v>4.8</v>
      </c>
      <c r="DA14" s="655"/>
      <c r="DB14" s="655"/>
      <c r="DC14" s="655"/>
      <c r="DD14" s="634">
        <v>591778</v>
      </c>
      <c r="DE14" s="629"/>
      <c r="DF14" s="629"/>
      <c r="DG14" s="629"/>
      <c r="DH14" s="629"/>
      <c r="DI14" s="629"/>
      <c r="DJ14" s="629"/>
      <c r="DK14" s="629"/>
      <c r="DL14" s="629"/>
      <c r="DM14" s="629"/>
      <c r="DN14" s="629"/>
      <c r="DO14" s="629"/>
      <c r="DP14" s="630"/>
      <c r="DQ14" s="634">
        <v>827211</v>
      </c>
      <c r="DR14" s="629"/>
      <c r="DS14" s="629"/>
      <c r="DT14" s="629"/>
      <c r="DU14" s="629"/>
      <c r="DV14" s="629"/>
      <c r="DW14" s="629"/>
      <c r="DX14" s="629"/>
      <c r="DY14" s="629"/>
      <c r="DZ14" s="629"/>
      <c r="EA14" s="629"/>
      <c r="EB14" s="629"/>
      <c r="EC14" s="669"/>
    </row>
    <row r="15" spans="2:143" ht="11.25" customHeight="1">
      <c r="B15" s="625" t="s">
        <v>261</v>
      </c>
      <c r="C15" s="626"/>
      <c r="D15" s="626"/>
      <c r="E15" s="626"/>
      <c r="F15" s="626"/>
      <c r="G15" s="626"/>
      <c r="H15" s="626"/>
      <c r="I15" s="626"/>
      <c r="J15" s="626"/>
      <c r="K15" s="626"/>
      <c r="L15" s="626"/>
      <c r="M15" s="626"/>
      <c r="N15" s="626"/>
      <c r="O15" s="626"/>
      <c r="P15" s="626"/>
      <c r="Q15" s="627"/>
      <c r="R15" s="628" t="s">
        <v>240</v>
      </c>
      <c r="S15" s="629"/>
      <c r="T15" s="629"/>
      <c r="U15" s="629"/>
      <c r="V15" s="629"/>
      <c r="W15" s="629"/>
      <c r="X15" s="629"/>
      <c r="Y15" s="630"/>
      <c r="Z15" s="655" t="s">
        <v>240</v>
      </c>
      <c r="AA15" s="655"/>
      <c r="AB15" s="655"/>
      <c r="AC15" s="655"/>
      <c r="AD15" s="656" t="s">
        <v>146</v>
      </c>
      <c r="AE15" s="656"/>
      <c r="AF15" s="656"/>
      <c r="AG15" s="656"/>
      <c r="AH15" s="656"/>
      <c r="AI15" s="656"/>
      <c r="AJ15" s="656"/>
      <c r="AK15" s="656"/>
      <c r="AL15" s="631" t="s">
        <v>146</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374747</v>
      </c>
      <c r="BH15" s="629"/>
      <c r="BI15" s="629"/>
      <c r="BJ15" s="629"/>
      <c r="BK15" s="629"/>
      <c r="BL15" s="629"/>
      <c r="BM15" s="629"/>
      <c r="BN15" s="630"/>
      <c r="BO15" s="655">
        <v>7.5</v>
      </c>
      <c r="BP15" s="655"/>
      <c r="BQ15" s="655"/>
      <c r="BR15" s="655"/>
      <c r="BS15" s="656" t="s">
        <v>255</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2410530</v>
      </c>
      <c r="CS15" s="629"/>
      <c r="CT15" s="629"/>
      <c r="CU15" s="629"/>
      <c r="CV15" s="629"/>
      <c r="CW15" s="629"/>
      <c r="CX15" s="629"/>
      <c r="CY15" s="630"/>
      <c r="CZ15" s="655">
        <v>7.9</v>
      </c>
      <c r="DA15" s="655"/>
      <c r="DB15" s="655"/>
      <c r="DC15" s="655"/>
      <c r="DD15" s="634">
        <v>389260</v>
      </c>
      <c r="DE15" s="629"/>
      <c r="DF15" s="629"/>
      <c r="DG15" s="629"/>
      <c r="DH15" s="629"/>
      <c r="DI15" s="629"/>
      <c r="DJ15" s="629"/>
      <c r="DK15" s="629"/>
      <c r="DL15" s="629"/>
      <c r="DM15" s="629"/>
      <c r="DN15" s="629"/>
      <c r="DO15" s="629"/>
      <c r="DP15" s="630"/>
      <c r="DQ15" s="634">
        <v>1797717</v>
      </c>
      <c r="DR15" s="629"/>
      <c r="DS15" s="629"/>
      <c r="DT15" s="629"/>
      <c r="DU15" s="629"/>
      <c r="DV15" s="629"/>
      <c r="DW15" s="629"/>
      <c r="DX15" s="629"/>
      <c r="DY15" s="629"/>
      <c r="DZ15" s="629"/>
      <c r="EA15" s="629"/>
      <c r="EB15" s="629"/>
      <c r="EC15" s="669"/>
    </row>
    <row r="16" spans="2:143" ht="11.25" customHeight="1">
      <c r="B16" s="625" t="s">
        <v>264</v>
      </c>
      <c r="C16" s="626"/>
      <c r="D16" s="626"/>
      <c r="E16" s="626"/>
      <c r="F16" s="626"/>
      <c r="G16" s="626"/>
      <c r="H16" s="626"/>
      <c r="I16" s="626"/>
      <c r="J16" s="626"/>
      <c r="K16" s="626"/>
      <c r="L16" s="626"/>
      <c r="M16" s="626"/>
      <c r="N16" s="626"/>
      <c r="O16" s="626"/>
      <c r="P16" s="626"/>
      <c r="Q16" s="627"/>
      <c r="R16" s="628">
        <v>21423</v>
      </c>
      <c r="S16" s="629"/>
      <c r="T16" s="629"/>
      <c r="U16" s="629"/>
      <c r="V16" s="629"/>
      <c r="W16" s="629"/>
      <c r="X16" s="629"/>
      <c r="Y16" s="630"/>
      <c r="Z16" s="655">
        <v>0.1</v>
      </c>
      <c r="AA16" s="655"/>
      <c r="AB16" s="655"/>
      <c r="AC16" s="655"/>
      <c r="AD16" s="656">
        <v>21423</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240</v>
      </c>
      <c r="BH16" s="629"/>
      <c r="BI16" s="629"/>
      <c r="BJ16" s="629"/>
      <c r="BK16" s="629"/>
      <c r="BL16" s="629"/>
      <c r="BM16" s="629"/>
      <c r="BN16" s="630"/>
      <c r="BO16" s="655" t="s">
        <v>255</v>
      </c>
      <c r="BP16" s="655"/>
      <c r="BQ16" s="655"/>
      <c r="BR16" s="655"/>
      <c r="BS16" s="656" t="s">
        <v>131</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1427706</v>
      </c>
      <c r="CS16" s="629"/>
      <c r="CT16" s="629"/>
      <c r="CU16" s="629"/>
      <c r="CV16" s="629"/>
      <c r="CW16" s="629"/>
      <c r="CX16" s="629"/>
      <c r="CY16" s="630"/>
      <c r="CZ16" s="655">
        <v>4.7</v>
      </c>
      <c r="DA16" s="655"/>
      <c r="DB16" s="655"/>
      <c r="DC16" s="655"/>
      <c r="DD16" s="634" t="s">
        <v>146</v>
      </c>
      <c r="DE16" s="629"/>
      <c r="DF16" s="629"/>
      <c r="DG16" s="629"/>
      <c r="DH16" s="629"/>
      <c r="DI16" s="629"/>
      <c r="DJ16" s="629"/>
      <c r="DK16" s="629"/>
      <c r="DL16" s="629"/>
      <c r="DM16" s="629"/>
      <c r="DN16" s="629"/>
      <c r="DO16" s="629"/>
      <c r="DP16" s="630"/>
      <c r="DQ16" s="634">
        <v>143434</v>
      </c>
      <c r="DR16" s="629"/>
      <c r="DS16" s="629"/>
      <c r="DT16" s="629"/>
      <c r="DU16" s="629"/>
      <c r="DV16" s="629"/>
      <c r="DW16" s="629"/>
      <c r="DX16" s="629"/>
      <c r="DY16" s="629"/>
      <c r="DZ16" s="629"/>
      <c r="EA16" s="629"/>
      <c r="EB16" s="629"/>
      <c r="EC16" s="669"/>
    </row>
    <row r="17" spans="2:133" ht="11.25" customHeight="1">
      <c r="B17" s="625" t="s">
        <v>267</v>
      </c>
      <c r="C17" s="626"/>
      <c r="D17" s="626"/>
      <c r="E17" s="626"/>
      <c r="F17" s="626"/>
      <c r="G17" s="626"/>
      <c r="H17" s="626"/>
      <c r="I17" s="626"/>
      <c r="J17" s="626"/>
      <c r="K17" s="626"/>
      <c r="L17" s="626"/>
      <c r="M17" s="626"/>
      <c r="N17" s="626"/>
      <c r="O17" s="626"/>
      <c r="P17" s="626"/>
      <c r="Q17" s="627"/>
      <c r="R17" s="628">
        <v>53868</v>
      </c>
      <c r="S17" s="629"/>
      <c r="T17" s="629"/>
      <c r="U17" s="629"/>
      <c r="V17" s="629"/>
      <c r="W17" s="629"/>
      <c r="X17" s="629"/>
      <c r="Y17" s="630"/>
      <c r="Z17" s="655">
        <v>0.2</v>
      </c>
      <c r="AA17" s="655"/>
      <c r="AB17" s="655"/>
      <c r="AC17" s="655"/>
      <c r="AD17" s="656">
        <v>53868</v>
      </c>
      <c r="AE17" s="656"/>
      <c r="AF17" s="656"/>
      <c r="AG17" s="656"/>
      <c r="AH17" s="656"/>
      <c r="AI17" s="656"/>
      <c r="AJ17" s="656"/>
      <c r="AK17" s="656"/>
      <c r="AL17" s="631">
        <v>0.3</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146</v>
      </c>
      <c r="BH17" s="629"/>
      <c r="BI17" s="629"/>
      <c r="BJ17" s="629"/>
      <c r="BK17" s="629"/>
      <c r="BL17" s="629"/>
      <c r="BM17" s="629"/>
      <c r="BN17" s="630"/>
      <c r="BO17" s="655" t="s">
        <v>240</v>
      </c>
      <c r="BP17" s="655"/>
      <c r="BQ17" s="655"/>
      <c r="BR17" s="655"/>
      <c r="BS17" s="656" t="s">
        <v>240</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3949544</v>
      </c>
      <c r="CS17" s="629"/>
      <c r="CT17" s="629"/>
      <c r="CU17" s="629"/>
      <c r="CV17" s="629"/>
      <c r="CW17" s="629"/>
      <c r="CX17" s="629"/>
      <c r="CY17" s="630"/>
      <c r="CZ17" s="655">
        <v>12.9</v>
      </c>
      <c r="DA17" s="655"/>
      <c r="DB17" s="655"/>
      <c r="DC17" s="655"/>
      <c r="DD17" s="634" t="s">
        <v>240</v>
      </c>
      <c r="DE17" s="629"/>
      <c r="DF17" s="629"/>
      <c r="DG17" s="629"/>
      <c r="DH17" s="629"/>
      <c r="DI17" s="629"/>
      <c r="DJ17" s="629"/>
      <c r="DK17" s="629"/>
      <c r="DL17" s="629"/>
      <c r="DM17" s="629"/>
      <c r="DN17" s="629"/>
      <c r="DO17" s="629"/>
      <c r="DP17" s="630"/>
      <c r="DQ17" s="634">
        <v>3949544</v>
      </c>
      <c r="DR17" s="629"/>
      <c r="DS17" s="629"/>
      <c r="DT17" s="629"/>
      <c r="DU17" s="629"/>
      <c r="DV17" s="629"/>
      <c r="DW17" s="629"/>
      <c r="DX17" s="629"/>
      <c r="DY17" s="629"/>
      <c r="DZ17" s="629"/>
      <c r="EA17" s="629"/>
      <c r="EB17" s="629"/>
      <c r="EC17" s="669"/>
    </row>
    <row r="18" spans="2:133" ht="11.25" customHeight="1">
      <c r="B18" s="625" t="s">
        <v>270</v>
      </c>
      <c r="C18" s="626"/>
      <c r="D18" s="626"/>
      <c r="E18" s="626"/>
      <c r="F18" s="626"/>
      <c r="G18" s="626"/>
      <c r="H18" s="626"/>
      <c r="I18" s="626"/>
      <c r="J18" s="626"/>
      <c r="K18" s="626"/>
      <c r="L18" s="626"/>
      <c r="M18" s="626"/>
      <c r="N18" s="626"/>
      <c r="O18" s="626"/>
      <c r="P18" s="626"/>
      <c r="Q18" s="627"/>
      <c r="R18" s="628">
        <v>106749</v>
      </c>
      <c r="S18" s="629"/>
      <c r="T18" s="629"/>
      <c r="U18" s="629"/>
      <c r="V18" s="629"/>
      <c r="W18" s="629"/>
      <c r="X18" s="629"/>
      <c r="Y18" s="630"/>
      <c r="Z18" s="655">
        <v>0.3</v>
      </c>
      <c r="AA18" s="655"/>
      <c r="AB18" s="655"/>
      <c r="AC18" s="655"/>
      <c r="AD18" s="656">
        <v>102725</v>
      </c>
      <c r="AE18" s="656"/>
      <c r="AF18" s="656"/>
      <c r="AG18" s="656"/>
      <c r="AH18" s="656"/>
      <c r="AI18" s="656"/>
      <c r="AJ18" s="656"/>
      <c r="AK18" s="656"/>
      <c r="AL18" s="631">
        <v>0.60000002384185791</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240</v>
      </c>
      <c r="BH18" s="629"/>
      <c r="BI18" s="629"/>
      <c r="BJ18" s="629"/>
      <c r="BK18" s="629"/>
      <c r="BL18" s="629"/>
      <c r="BM18" s="629"/>
      <c r="BN18" s="630"/>
      <c r="BO18" s="655" t="s">
        <v>131</v>
      </c>
      <c r="BP18" s="655"/>
      <c r="BQ18" s="655"/>
      <c r="BR18" s="655"/>
      <c r="BS18" s="656" t="s">
        <v>240</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146</v>
      </c>
      <c r="CS18" s="629"/>
      <c r="CT18" s="629"/>
      <c r="CU18" s="629"/>
      <c r="CV18" s="629"/>
      <c r="CW18" s="629"/>
      <c r="CX18" s="629"/>
      <c r="CY18" s="630"/>
      <c r="CZ18" s="655" t="s">
        <v>240</v>
      </c>
      <c r="DA18" s="655"/>
      <c r="DB18" s="655"/>
      <c r="DC18" s="655"/>
      <c r="DD18" s="634" t="s">
        <v>255</v>
      </c>
      <c r="DE18" s="629"/>
      <c r="DF18" s="629"/>
      <c r="DG18" s="629"/>
      <c r="DH18" s="629"/>
      <c r="DI18" s="629"/>
      <c r="DJ18" s="629"/>
      <c r="DK18" s="629"/>
      <c r="DL18" s="629"/>
      <c r="DM18" s="629"/>
      <c r="DN18" s="629"/>
      <c r="DO18" s="629"/>
      <c r="DP18" s="630"/>
      <c r="DQ18" s="634" t="s">
        <v>131</v>
      </c>
      <c r="DR18" s="629"/>
      <c r="DS18" s="629"/>
      <c r="DT18" s="629"/>
      <c r="DU18" s="629"/>
      <c r="DV18" s="629"/>
      <c r="DW18" s="629"/>
      <c r="DX18" s="629"/>
      <c r="DY18" s="629"/>
      <c r="DZ18" s="629"/>
      <c r="EA18" s="629"/>
      <c r="EB18" s="629"/>
      <c r="EC18" s="669"/>
    </row>
    <row r="19" spans="2:133" ht="11.25" customHeight="1">
      <c r="B19" s="625" t="s">
        <v>273</v>
      </c>
      <c r="C19" s="626"/>
      <c r="D19" s="626"/>
      <c r="E19" s="626"/>
      <c r="F19" s="626"/>
      <c r="G19" s="626"/>
      <c r="H19" s="626"/>
      <c r="I19" s="626"/>
      <c r="J19" s="626"/>
      <c r="K19" s="626"/>
      <c r="L19" s="626"/>
      <c r="M19" s="626"/>
      <c r="N19" s="626"/>
      <c r="O19" s="626"/>
      <c r="P19" s="626"/>
      <c r="Q19" s="627"/>
      <c r="R19" s="628">
        <v>29119</v>
      </c>
      <c r="S19" s="629"/>
      <c r="T19" s="629"/>
      <c r="U19" s="629"/>
      <c r="V19" s="629"/>
      <c r="W19" s="629"/>
      <c r="X19" s="629"/>
      <c r="Y19" s="630"/>
      <c r="Z19" s="655">
        <v>0.1</v>
      </c>
      <c r="AA19" s="655"/>
      <c r="AB19" s="655"/>
      <c r="AC19" s="655"/>
      <c r="AD19" s="656">
        <v>29119</v>
      </c>
      <c r="AE19" s="656"/>
      <c r="AF19" s="656"/>
      <c r="AG19" s="656"/>
      <c r="AH19" s="656"/>
      <c r="AI19" s="656"/>
      <c r="AJ19" s="656"/>
      <c r="AK19" s="656"/>
      <c r="AL19" s="631">
        <v>0.2</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156386</v>
      </c>
      <c r="BH19" s="629"/>
      <c r="BI19" s="629"/>
      <c r="BJ19" s="629"/>
      <c r="BK19" s="629"/>
      <c r="BL19" s="629"/>
      <c r="BM19" s="629"/>
      <c r="BN19" s="630"/>
      <c r="BO19" s="655">
        <v>3.1</v>
      </c>
      <c r="BP19" s="655"/>
      <c r="BQ19" s="655"/>
      <c r="BR19" s="655"/>
      <c r="BS19" s="656" t="s">
        <v>240</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240</v>
      </c>
      <c r="CS19" s="629"/>
      <c r="CT19" s="629"/>
      <c r="CU19" s="629"/>
      <c r="CV19" s="629"/>
      <c r="CW19" s="629"/>
      <c r="CX19" s="629"/>
      <c r="CY19" s="630"/>
      <c r="CZ19" s="655" t="s">
        <v>240</v>
      </c>
      <c r="DA19" s="655"/>
      <c r="DB19" s="655"/>
      <c r="DC19" s="655"/>
      <c r="DD19" s="634" t="s">
        <v>240</v>
      </c>
      <c r="DE19" s="629"/>
      <c r="DF19" s="629"/>
      <c r="DG19" s="629"/>
      <c r="DH19" s="629"/>
      <c r="DI19" s="629"/>
      <c r="DJ19" s="629"/>
      <c r="DK19" s="629"/>
      <c r="DL19" s="629"/>
      <c r="DM19" s="629"/>
      <c r="DN19" s="629"/>
      <c r="DO19" s="629"/>
      <c r="DP19" s="630"/>
      <c r="DQ19" s="634" t="s">
        <v>240</v>
      </c>
      <c r="DR19" s="629"/>
      <c r="DS19" s="629"/>
      <c r="DT19" s="629"/>
      <c r="DU19" s="629"/>
      <c r="DV19" s="629"/>
      <c r="DW19" s="629"/>
      <c r="DX19" s="629"/>
      <c r="DY19" s="629"/>
      <c r="DZ19" s="629"/>
      <c r="EA19" s="629"/>
      <c r="EB19" s="629"/>
      <c r="EC19" s="669"/>
    </row>
    <row r="20" spans="2:133" ht="11.25" customHeight="1">
      <c r="B20" s="625" t="s">
        <v>276</v>
      </c>
      <c r="C20" s="626"/>
      <c r="D20" s="626"/>
      <c r="E20" s="626"/>
      <c r="F20" s="626"/>
      <c r="G20" s="626"/>
      <c r="H20" s="626"/>
      <c r="I20" s="626"/>
      <c r="J20" s="626"/>
      <c r="K20" s="626"/>
      <c r="L20" s="626"/>
      <c r="M20" s="626"/>
      <c r="N20" s="626"/>
      <c r="O20" s="626"/>
      <c r="P20" s="626"/>
      <c r="Q20" s="627"/>
      <c r="R20" s="628">
        <v>6816</v>
      </c>
      <c r="S20" s="629"/>
      <c r="T20" s="629"/>
      <c r="U20" s="629"/>
      <c r="V20" s="629"/>
      <c r="W20" s="629"/>
      <c r="X20" s="629"/>
      <c r="Y20" s="630"/>
      <c r="Z20" s="655">
        <v>0</v>
      </c>
      <c r="AA20" s="655"/>
      <c r="AB20" s="655"/>
      <c r="AC20" s="655"/>
      <c r="AD20" s="656">
        <v>6816</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156386</v>
      </c>
      <c r="BH20" s="629"/>
      <c r="BI20" s="629"/>
      <c r="BJ20" s="629"/>
      <c r="BK20" s="629"/>
      <c r="BL20" s="629"/>
      <c r="BM20" s="629"/>
      <c r="BN20" s="630"/>
      <c r="BO20" s="655">
        <v>3.1</v>
      </c>
      <c r="BP20" s="655"/>
      <c r="BQ20" s="655"/>
      <c r="BR20" s="655"/>
      <c r="BS20" s="656" t="s">
        <v>240</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30606435</v>
      </c>
      <c r="CS20" s="629"/>
      <c r="CT20" s="629"/>
      <c r="CU20" s="629"/>
      <c r="CV20" s="629"/>
      <c r="CW20" s="629"/>
      <c r="CX20" s="629"/>
      <c r="CY20" s="630"/>
      <c r="CZ20" s="655">
        <v>100</v>
      </c>
      <c r="DA20" s="655"/>
      <c r="DB20" s="655"/>
      <c r="DC20" s="655"/>
      <c r="DD20" s="634">
        <v>2010688</v>
      </c>
      <c r="DE20" s="629"/>
      <c r="DF20" s="629"/>
      <c r="DG20" s="629"/>
      <c r="DH20" s="629"/>
      <c r="DI20" s="629"/>
      <c r="DJ20" s="629"/>
      <c r="DK20" s="629"/>
      <c r="DL20" s="629"/>
      <c r="DM20" s="629"/>
      <c r="DN20" s="629"/>
      <c r="DO20" s="629"/>
      <c r="DP20" s="630"/>
      <c r="DQ20" s="634">
        <v>19586131</v>
      </c>
      <c r="DR20" s="629"/>
      <c r="DS20" s="629"/>
      <c r="DT20" s="629"/>
      <c r="DU20" s="629"/>
      <c r="DV20" s="629"/>
      <c r="DW20" s="629"/>
      <c r="DX20" s="629"/>
      <c r="DY20" s="629"/>
      <c r="DZ20" s="629"/>
      <c r="EA20" s="629"/>
      <c r="EB20" s="629"/>
      <c r="EC20" s="669"/>
    </row>
    <row r="21" spans="2:133" ht="11.25" customHeight="1">
      <c r="B21" s="625" t="s">
        <v>279</v>
      </c>
      <c r="C21" s="626"/>
      <c r="D21" s="626"/>
      <c r="E21" s="626"/>
      <c r="F21" s="626"/>
      <c r="G21" s="626"/>
      <c r="H21" s="626"/>
      <c r="I21" s="626"/>
      <c r="J21" s="626"/>
      <c r="K21" s="626"/>
      <c r="L21" s="626"/>
      <c r="M21" s="626"/>
      <c r="N21" s="626"/>
      <c r="O21" s="626"/>
      <c r="P21" s="626"/>
      <c r="Q21" s="627"/>
      <c r="R21" s="628">
        <v>3006</v>
      </c>
      <c r="S21" s="629"/>
      <c r="T21" s="629"/>
      <c r="U21" s="629"/>
      <c r="V21" s="629"/>
      <c r="W21" s="629"/>
      <c r="X21" s="629"/>
      <c r="Y21" s="630"/>
      <c r="Z21" s="655">
        <v>0</v>
      </c>
      <c r="AA21" s="655"/>
      <c r="AB21" s="655"/>
      <c r="AC21" s="655"/>
      <c r="AD21" s="656">
        <v>3006</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15695</v>
      </c>
      <c r="BH21" s="629"/>
      <c r="BI21" s="629"/>
      <c r="BJ21" s="629"/>
      <c r="BK21" s="629"/>
      <c r="BL21" s="629"/>
      <c r="BM21" s="629"/>
      <c r="BN21" s="630"/>
      <c r="BO21" s="655">
        <v>0.3</v>
      </c>
      <c r="BP21" s="655"/>
      <c r="BQ21" s="655"/>
      <c r="BR21" s="655"/>
      <c r="BS21" s="656" t="s">
        <v>146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281</v>
      </c>
      <c r="C22" s="692"/>
      <c r="D22" s="692"/>
      <c r="E22" s="692"/>
      <c r="F22" s="692"/>
      <c r="G22" s="692"/>
      <c r="H22" s="692"/>
      <c r="I22" s="692"/>
      <c r="J22" s="692"/>
      <c r="K22" s="692"/>
      <c r="L22" s="692"/>
      <c r="M22" s="692"/>
      <c r="N22" s="692"/>
      <c r="O22" s="692"/>
      <c r="P22" s="692"/>
      <c r="Q22" s="693"/>
      <c r="R22" s="628">
        <v>67808</v>
      </c>
      <c r="S22" s="629"/>
      <c r="T22" s="629"/>
      <c r="U22" s="629"/>
      <c r="V22" s="629"/>
      <c r="W22" s="629"/>
      <c r="X22" s="629"/>
      <c r="Y22" s="630"/>
      <c r="Z22" s="655">
        <v>0.2</v>
      </c>
      <c r="AA22" s="655"/>
      <c r="AB22" s="655"/>
      <c r="AC22" s="655"/>
      <c r="AD22" s="656">
        <v>63784</v>
      </c>
      <c r="AE22" s="656"/>
      <c r="AF22" s="656"/>
      <c r="AG22" s="656"/>
      <c r="AH22" s="656"/>
      <c r="AI22" s="656"/>
      <c r="AJ22" s="656"/>
      <c r="AK22" s="656"/>
      <c r="AL22" s="631">
        <v>0.40000000596046448</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240</v>
      </c>
      <c r="BH22" s="629"/>
      <c r="BI22" s="629"/>
      <c r="BJ22" s="629"/>
      <c r="BK22" s="629"/>
      <c r="BL22" s="629"/>
      <c r="BM22" s="629"/>
      <c r="BN22" s="630"/>
      <c r="BO22" s="655" t="s">
        <v>255</v>
      </c>
      <c r="BP22" s="655"/>
      <c r="BQ22" s="655"/>
      <c r="BR22" s="655"/>
      <c r="BS22" s="656" t="s">
        <v>240</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284</v>
      </c>
      <c r="C23" s="626"/>
      <c r="D23" s="626"/>
      <c r="E23" s="626"/>
      <c r="F23" s="626"/>
      <c r="G23" s="626"/>
      <c r="H23" s="626"/>
      <c r="I23" s="626"/>
      <c r="J23" s="626"/>
      <c r="K23" s="626"/>
      <c r="L23" s="626"/>
      <c r="M23" s="626"/>
      <c r="N23" s="626"/>
      <c r="O23" s="626"/>
      <c r="P23" s="626"/>
      <c r="Q23" s="627"/>
      <c r="R23" s="628">
        <v>12197592</v>
      </c>
      <c r="S23" s="629"/>
      <c r="T23" s="629"/>
      <c r="U23" s="629"/>
      <c r="V23" s="629"/>
      <c r="W23" s="629"/>
      <c r="X23" s="629"/>
      <c r="Y23" s="630"/>
      <c r="Z23" s="655">
        <v>36.799999999999997</v>
      </c>
      <c r="AA23" s="655"/>
      <c r="AB23" s="655"/>
      <c r="AC23" s="655"/>
      <c r="AD23" s="656">
        <v>10693326</v>
      </c>
      <c r="AE23" s="656"/>
      <c r="AF23" s="656"/>
      <c r="AG23" s="656"/>
      <c r="AH23" s="656"/>
      <c r="AI23" s="656"/>
      <c r="AJ23" s="656"/>
      <c r="AK23" s="656"/>
      <c r="AL23" s="631">
        <v>61.6</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v>140691</v>
      </c>
      <c r="BH23" s="629"/>
      <c r="BI23" s="629"/>
      <c r="BJ23" s="629"/>
      <c r="BK23" s="629"/>
      <c r="BL23" s="629"/>
      <c r="BM23" s="629"/>
      <c r="BN23" s="630"/>
      <c r="BO23" s="655">
        <v>2.8</v>
      </c>
      <c r="BP23" s="655"/>
      <c r="BQ23" s="655"/>
      <c r="BR23" s="655"/>
      <c r="BS23" s="656" t="s">
        <v>240</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c r="B24" s="625" t="s">
        <v>291</v>
      </c>
      <c r="C24" s="626"/>
      <c r="D24" s="626"/>
      <c r="E24" s="626"/>
      <c r="F24" s="626"/>
      <c r="G24" s="626"/>
      <c r="H24" s="626"/>
      <c r="I24" s="626"/>
      <c r="J24" s="626"/>
      <c r="K24" s="626"/>
      <c r="L24" s="626"/>
      <c r="M24" s="626"/>
      <c r="N24" s="626"/>
      <c r="O24" s="626"/>
      <c r="P24" s="626"/>
      <c r="Q24" s="627"/>
      <c r="R24" s="628">
        <v>10693326</v>
      </c>
      <c r="S24" s="629"/>
      <c r="T24" s="629"/>
      <c r="U24" s="629"/>
      <c r="V24" s="629"/>
      <c r="W24" s="629"/>
      <c r="X24" s="629"/>
      <c r="Y24" s="630"/>
      <c r="Z24" s="655">
        <v>32.299999999999997</v>
      </c>
      <c r="AA24" s="655"/>
      <c r="AB24" s="655"/>
      <c r="AC24" s="655"/>
      <c r="AD24" s="656">
        <v>10693326</v>
      </c>
      <c r="AE24" s="656"/>
      <c r="AF24" s="656"/>
      <c r="AG24" s="656"/>
      <c r="AH24" s="656"/>
      <c r="AI24" s="656"/>
      <c r="AJ24" s="656"/>
      <c r="AK24" s="656"/>
      <c r="AL24" s="631">
        <v>61.6</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240</v>
      </c>
      <c r="BH24" s="629"/>
      <c r="BI24" s="629"/>
      <c r="BJ24" s="629"/>
      <c r="BK24" s="629"/>
      <c r="BL24" s="629"/>
      <c r="BM24" s="629"/>
      <c r="BN24" s="630"/>
      <c r="BO24" s="655" t="s">
        <v>131</v>
      </c>
      <c r="BP24" s="655"/>
      <c r="BQ24" s="655"/>
      <c r="BR24" s="655"/>
      <c r="BS24" s="656" t="s">
        <v>146</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15801114</v>
      </c>
      <c r="CS24" s="682"/>
      <c r="CT24" s="682"/>
      <c r="CU24" s="682"/>
      <c r="CV24" s="682"/>
      <c r="CW24" s="682"/>
      <c r="CX24" s="682"/>
      <c r="CY24" s="725"/>
      <c r="CZ24" s="726">
        <v>51.6</v>
      </c>
      <c r="DA24" s="699"/>
      <c r="DB24" s="699"/>
      <c r="DC24" s="729"/>
      <c r="DD24" s="724">
        <v>10159576</v>
      </c>
      <c r="DE24" s="682"/>
      <c r="DF24" s="682"/>
      <c r="DG24" s="682"/>
      <c r="DH24" s="682"/>
      <c r="DI24" s="682"/>
      <c r="DJ24" s="682"/>
      <c r="DK24" s="725"/>
      <c r="DL24" s="724">
        <v>9722006</v>
      </c>
      <c r="DM24" s="682"/>
      <c r="DN24" s="682"/>
      <c r="DO24" s="682"/>
      <c r="DP24" s="682"/>
      <c r="DQ24" s="682"/>
      <c r="DR24" s="682"/>
      <c r="DS24" s="682"/>
      <c r="DT24" s="682"/>
      <c r="DU24" s="682"/>
      <c r="DV24" s="725"/>
      <c r="DW24" s="726">
        <v>54.4</v>
      </c>
      <c r="DX24" s="699"/>
      <c r="DY24" s="699"/>
      <c r="DZ24" s="699"/>
      <c r="EA24" s="699"/>
      <c r="EB24" s="699"/>
      <c r="EC24" s="727"/>
    </row>
    <row r="25" spans="2:133" ht="11.25" customHeight="1">
      <c r="B25" s="625" t="s">
        <v>294</v>
      </c>
      <c r="C25" s="626"/>
      <c r="D25" s="626"/>
      <c r="E25" s="626"/>
      <c r="F25" s="626"/>
      <c r="G25" s="626"/>
      <c r="H25" s="626"/>
      <c r="I25" s="626"/>
      <c r="J25" s="626"/>
      <c r="K25" s="626"/>
      <c r="L25" s="626"/>
      <c r="M25" s="626"/>
      <c r="N25" s="626"/>
      <c r="O25" s="626"/>
      <c r="P25" s="626"/>
      <c r="Q25" s="627"/>
      <c r="R25" s="628">
        <v>1504266</v>
      </c>
      <c r="S25" s="629"/>
      <c r="T25" s="629"/>
      <c r="U25" s="629"/>
      <c r="V25" s="629"/>
      <c r="W25" s="629"/>
      <c r="X25" s="629"/>
      <c r="Y25" s="630"/>
      <c r="Z25" s="655">
        <v>4.5</v>
      </c>
      <c r="AA25" s="655"/>
      <c r="AB25" s="655"/>
      <c r="AC25" s="655"/>
      <c r="AD25" s="656" t="s">
        <v>131</v>
      </c>
      <c r="AE25" s="656"/>
      <c r="AF25" s="656"/>
      <c r="AG25" s="656"/>
      <c r="AH25" s="656"/>
      <c r="AI25" s="656"/>
      <c r="AJ25" s="656"/>
      <c r="AK25" s="656"/>
      <c r="AL25" s="631" t="s">
        <v>255</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240</v>
      </c>
      <c r="BH25" s="629"/>
      <c r="BI25" s="629"/>
      <c r="BJ25" s="629"/>
      <c r="BK25" s="629"/>
      <c r="BL25" s="629"/>
      <c r="BM25" s="629"/>
      <c r="BN25" s="630"/>
      <c r="BO25" s="655" t="s">
        <v>240</v>
      </c>
      <c r="BP25" s="655"/>
      <c r="BQ25" s="655"/>
      <c r="BR25" s="655"/>
      <c r="BS25" s="656" t="s">
        <v>146</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4428546</v>
      </c>
      <c r="CS25" s="639"/>
      <c r="CT25" s="639"/>
      <c r="CU25" s="639"/>
      <c r="CV25" s="639"/>
      <c r="CW25" s="639"/>
      <c r="CX25" s="639"/>
      <c r="CY25" s="640"/>
      <c r="CZ25" s="631">
        <v>14.5</v>
      </c>
      <c r="DA25" s="641"/>
      <c r="DB25" s="641"/>
      <c r="DC25" s="642"/>
      <c r="DD25" s="634">
        <v>4154896</v>
      </c>
      <c r="DE25" s="639"/>
      <c r="DF25" s="639"/>
      <c r="DG25" s="639"/>
      <c r="DH25" s="639"/>
      <c r="DI25" s="639"/>
      <c r="DJ25" s="639"/>
      <c r="DK25" s="640"/>
      <c r="DL25" s="634">
        <v>3918872</v>
      </c>
      <c r="DM25" s="639"/>
      <c r="DN25" s="639"/>
      <c r="DO25" s="639"/>
      <c r="DP25" s="639"/>
      <c r="DQ25" s="639"/>
      <c r="DR25" s="639"/>
      <c r="DS25" s="639"/>
      <c r="DT25" s="639"/>
      <c r="DU25" s="639"/>
      <c r="DV25" s="640"/>
      <c r="DW25" s="631">
        <v>21.9</v>
      </c>
      <c r="DX25" s="641"/>
      <c r="DY25" s="641"/>
      <c r="DZ25" s="641"/>
      <c r="EA25" s="641"/>
      <c r="EB25" s="641"/>
      <c r="EC25" s="662"/>
    </row>
    <row r="26" spans="2:133" ht="11.25" customHeight="1">
      <c r="B26" s="625" t="s">
        <v>297</v>
      </c>
      <c r="C26" s="626"/>
      <c r="D26" s="626"/>
      <c r="E26" s="626"/>
      <c r="F26" s="626"/>
      <c r="G26" s="626"/>
      <c r="H26" s="626"/>
      <c r="I26" s="626"/>
      <c r="J26" s="626"/>
      <c r="K26" s="626"/>
      <c r="L26" s="626"/>
      <c r="M26" s="626"/>
      <c r="N26" s="626"/>
      <c r="O26" s="626"/>
      <c r="P26" s="626"/>
      <c r="Q26" s="627"/>
      <c r="R26" s="628" t="s">
        <v>240</v>
      </c>
      <c r="S26" s="629"/>
      <c r="T26" s="629"/>
      <c r="U26" s="629"/>
      <c r="V26" s="629"/>
      <c r="W26" s="629"/>
      <c r="X26" s="629"/>
      <c r="Y26" s="630"/>
      <c r="Z26" s="655" t="s">
        <v>240</v>
      </c>
      <c r="AA26" s="655"/>
      <c r="AB26" s="655"/>
      <c r="AC26" s="655"/>
      <c r="AD26" s="656" t="s">
        <v>146</v>
      </c>
      <c r="AE26" s="656"/>
      <c r="AF26" s="656"/>
      <c r="AG26" s="656"/>
      <c r="AH26" s="656"/>
      <c r="AI26" s="656"/>
      <c r="AJ26" s="656"/>
      <c r="AK26" s="656"/>
      <c r="AL26" s="631" t="s">
        <v>240</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146</v>
      </c>
      <c r="BH26" s="629"/>
      <c r="BI26" s="629"/>
      <c r="BJ26" s="629"/>
      <c r="BK26" s="629"/>
      <c r="BL26" s="629"/>
      <c r="BM26" s="629"/>
      <c r="BN26" s="630"/>
      <c r="BO26" s="655" t="s">
        <v>240</v>
      </c>
      <c r="BP26" s="655"/>
      <c r="BQ26" s="655"/>
      <c r="BR26" s="655"/>
      <c r="BS26" s="656" t="s">
        <v>131</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2684633</v>
      </c>
      <c r="CS26" s="629"/>
      <c r="CT26" s="629"/>
      <c r="CU26" s="629"/>
      <c r="CV26" s="629"/>
      <c r="CW26" s="629"/>
      <c r="CX26" s="629"/>
      <c r="CY26" s="630"/>
      <c r="CZ26" s="631">
        <v>8.8000000000000007</v>
      </c>
      <c r="DA26" s="641"/>
      <c r="DB26" s="641"/>
      <c r="DC26" s="642"/>
      <c r="DD26" s="634">
        <v>2502144</v>
      </c>
      <c r="DE26" s="629"/>
      <c r="DF26" s="629"/>
      <c r="DG26" s="629"/>
      <c r="DH26" s="629"/>
      <c r="DI26" s="629"/>
      <c r="DJ26" s="629"/>
      <c r="DK26" s="630"/>
      <c r="DL26" s="634" t="s">
        <v>146</v>
      </c>
      <c r="DM26" s="629"/>
      <c r="DN26" s="629"/>
      <c r="DO26" s="629"/>
      <c r="DP26" s="629"/>
      <c r="DQ26" s="629"/>
      <c r="DR26" s="629"/>
      <c r="DS26" s="629"/>
      <c r="DT26" s="629"/>
      <c r="DU26" s="629"/>
      <c r="DV26" s="630"/>
      <c r="DW26" s="631" t="s">
        <v>240</v>
      </c>
      <c r="DX26" s="641"/>
      <c r="DY26" s="641"/>
      <c r="DZ26" s="641"/>
      <c r="EA26" s="641"/>
      <c r="EB26" s="641"/>
      <c r="EC26" s="662"/>
    </row>
    <row r="27" spans="2:133" ht="11.25" customHeight="1">
      <c r="B27" s="625" t="s">
        <v>300</v>
      </c>
      <c r="C27" s="626"/>
      <c r="D27" s="626"/>
      <c r="E27" s="626"/>
      <c r="F27" s="626"/>
      <c r="G27" s="626"/>
      <c r="H27" s="626"/>
      <c r="I27" s="626"/>
      <c r="J27" s="626"/>
      <c r="K27" s="626"/>
      <c r="L27" s="626"/>
      <c r="M27" s="626"/>
      <c r="N27" s="626"/>
      <c r="O27" s="626"/>
      <c r="P27" s="626"/>
      <c r="Q27" s="627"/>
      <c r="R27" s="628">
        <v>18964354</v>
      </c>
      <c r="S27" s="629"/>
      <c r="T27" s="629"/>
      <c r="U27" s="629"/>
      <c r="V27" s="629"/>
      <c r="W27" s="629"/>
      <c r="X27" s="629"/>
      <c r="Y27" s="630"/>
      <c r="Z27" s="655">
        <v>57.3</v>
      </c>
      <c r="AA27" s="655"/>
      <c r="AB27" s="655"/>
      <c r="AC27" s="655"/>
      <c r="AD27" s="656">
        <v>17315373</v>
      </c>
      <c r="AE27" s="656"/>
      <c r="AF27" s="656"/>
      <c r="AG27" s="656"/>
      <c r="AH27" s="656"/>
      <c r="AI27" s="656"/>
      <c r="AJ27" s="656"/>
      <c r="AK27" s="656"/>
      <c r="AL27" s="631">
        <v>99.800003051757813</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5008787</v>
      </c>
      <c r="BH27" s="629"/>
      <c r="BI27" s="629"/>
      <c r="BJ27" s="629"/>
      <c r="BK27" s="629"/>
      <c r="BL27" s="629"/>
      <c r="BM27" s="629"/>
      <c r="BN27" s="630"/>
      <c r="BO27" s="655">
        <v>100</v>
      </c>
      <c r="BP27" s="655"/>
      <c r="BQ27" s="655"/>
      <c r="BR27" s="655"/>
      <c r="BS27" s="656">
        <v>71291</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7423024</v>
      </c>
      <c r="CS27" s="639"/>
      <c r="CT27" s="639"/>
      <c r="CU27" s="639"/>
      <c r="CV27" s="639"/>
      <c r="CW27" s="639"/>
      <c r="CX27" s="639"/>
      <c r="CY27" s="640"/>
      <c r="CZ27" s="631">
        <v>24.3</v>
      </c>
      <c r="DA27" s="641"/>
      <c r="DB27" s="641"/>
      <c r="DC27" s="642"/>
      <c r="DD27" s="634">
        <v>2055136</v>
      </c>
      <c r="DE27" s="639"/>
      <c r="DF27" s="639"/>
      <c r="DG27" s="639"/>
      <c r="DH27" s="639"/>
      <c r="DI27" s="639"/>
      <c r="DJ27" s="639"/>
      <c r="DK27" s="640"/>
      <c r="DL27" s="634">
        <v>1853590</v>
      </c>
      <c r="DM27" s="639"/>
      <c r="DN27" s="639"/>
      <c r="DO27" s="639"/>
      <c r="DP27" s="639"/>
      <c r="DQ27" s="639"/>
      <c r="DR27" s="639"/>
      <c r="DS27" s="639"/>
      <c r="DT27" s="639"/>
      <c r="DU27" s="639"/>
      <c r="DV27" s="640"/>
      <c r="DW27" s="631">
        <v>10.4</v>
      </c>
      <c r="DX27" s="641"/>
      <c r="DY27" s="641"/>
      <c r="DZ27" s="641"/>
      <c r="EA27" s="641"/>
      <c r="EB27" s="641"/>
      <c r="EC27" s="662"/>
    </row>
    <row r="28" spans="2:133" ht="11.25" customHeight="1">
      <c r="B28" s="625" t="s">
        <v>303</v>
      </c>
      <c r="C28" s="626"/>
      <c r="D28" s="626"/>
      <c r="E28" s="626"/>
      <c r="F28" s="626"/>
      <c r="G28" s="626"/>
      <c r="H28" s="626"/>
      <c r="I28" s="626"/>
      <c r="J28" s="626"/>
      <c r="K28" s="626"/>
      <c r="L28" s="626"/>
      <c r="M28" s="626"/>
      <c r="N28" s="626"/>
      <c r="O28" s="626"/>
      <c r="P28" s="626"/>
      <c r="Q28" s="627"/>
      <c r="R28" s="628">
        <v>6381</v>
      </c>
      <c r="S28" s="629"/>
      <c r="T28" s="629"/>
      <c r="U28" s="629"/>
      <c r="V28" s="629"/>
      <c r="W28" s="629"/>
      <c r="X28" s="629"/>
      <c r="Y28" s="630"/>
      <c r="Z28" s="655">
        <v>0</v>
      </c>
      <c r="AA28" s="655"/>
      <c r="AB28" s="655"/>
      <c r="AC28" s="655"/>
      <c r="AD28" s="656">
        <v>6381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3949544</v>
      </c>
      <c r="CS28" s="629"/>
      <c r="CT28" s="629"/>
      <c r="CU28" s="629"/>
      <c r="CV28" s="629"/>
      <c r="CW28" s="629"/>
      <c r="CX28" s="629"/>
      <c r="CY28" s="630"/>
      <c r="CZ28" s="631">
        <v>12.9</v>
      </c>
      <c r="DA28" s="641"/>
      <c r="DB28" s="641"/>
      <c r="DC28" s="642"/>
      <c r="DD28" s="634">
        <v>3949544</v>
      </c>
      <c r="DE28" s="629"/>
      <c r="DF28" s="629"/>
      <c r="DG28" s="629"/>
      <c r="DH28" s="629"/>
      <c r="DI28" s="629"/>
      <c r="DJ28" s="629"/>
      <c r="DK28" s="630"/>
      <c r="DL28" s="634">
        <v>3949544</v>
      </c>
      <c r="DM28" s="629"/>
      <c r="DN28" s="629"/>
      <c r="DO28" s="629"/>
      <c r="DP28" s="629"/>
      <c r="DQ28" s="629"/>
      <c r="DR28" s="629"/>
      <c r="DS28" s="629"/>
      <c r="DT28" s="629"/>
      <c r="DU28" s="629"/>
      <c r="DV28" s="630"/>
      <c r="DW28" s="631">
        <v>22.1</v>
      </c>
      <c r="DX28" s="641"/>
      <c r="DY28" s="641"/>
      <c r="DZ28" s="641"/>
      <c r="EA28" s="641"/>
      <c r="EB28" s="641"/>
      <c r="EC28" s="662"/>
    </row>
    <row r="29" spans="2:133" ht="11.25" customHeight="1">
      <c r="B29" s="625" t="s">
        <v>305</v>
      </c>
      <c r="C29" s="626"/>
      <c r="D29" s="626"/>
      <c r="E29" s="626"/>
      <c r="F29" s="626"/>
      <c r="G29" s="626"/>
      <c r="H29" s="626"/>
      <c r="I29" s="626"/>
      <c r="J29" s="626"/>
      <c r="K29" s="626"/>
      <c r="L29" s="626"/>
      <c r="M29" s="626"/>
      <c r="N29" s="626"/>
      <c r="O29" s="626"/>
      <c r="P29" s="626"/>
      <c r="Q29" s="627"/>
      <c r="R29" s="628">
        <v>131076</v>
      </c>
      <c r="S29" s="629"/>
      <c r="T29" s="629"/>
      <c r="U29" s="629"/>
      <c r="V29" s="629"/>
      <c r="W29" s="629"/>
      <c r="X29" s="629"/>
      <c r="Y29" s="630"/>
      <c r="Z29" s="655">
        <v>0.4</v>
      </c>
      <c r="AA29" s="655"/>
      <c r="AB29" s="655"/>
      <c r="AC29" s="655"/>
      <c r="AD29" s="656" t="s">
        <v>146</v>
      </c>
      <c r="AE29" s="656"/>
      <c r="AF29" s="656"/>
      <c r="AG29" s="656"/>
      <c r="AH29" s="656"/>
      <c r="AI29" s="656"/>
      <c r="AJ29" s="656"/>
      <c r="AK29" s="656"/>
      <c r="AL29" s="631" t="s">
        <v>240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307</v>
      </c>
      <c r="CG29" s="667"/>
      <c r="CH29" s="667"/>
      <c r="CI29" s="667"/>
      <c r="CJ29" s="667"/>
      <c r="CK29" s="667"/>
      <c r="CL29" s="667"/>
      <c r="CM29" s="667"/>
      <c r="CN29" s="667"/>
      <c r="CO29" s="667"/>
      <c r="CP29" s="667"/>
      <c r="CQ29" s="668"/>
      <c r="CR29" s="628">
        <v>3949433</v>
      </c>
      <c r="CS29" s="639"/>
      <c r="CT29" s="639"/>
      <c r="CU29" s="639"/>
      <c r="CV29" s="639"/>
      <c r="CW29" s="639"/>
      <c r="CX29" s="639"/>
      <c r="CY29" s="640"/>
      <c r="CZ29" s="631">
        <v>12.9</v>
      </c>
      <c r="DA29" s="641"/>
      <c r="DB29" s="641"/>
      <c r="DC29" s="642"/>
      <c r="DD29" s="634">
        <v>3949433</v>
      </c>
      <c r="DE29" s="639"/>
      <c r="DF29" s="639"/>
      <c r="DG29" s="639"/>
      <c r="DH29" s="639"/>
      <c r="DI29" s="639"/>
      <c r="DJ29" s="639"/>
      <c r="DK29" s="640"/>
      <c r="DL29" s="634">
        <v>3949433</v>
      </c>
      <c r="DM29" s="639"/>
      <c r="DN29" s="639"/>
      <c r="DO29" s="639"/>
      <c r="DP29" s="639"/>
      <c r="DQ29" s="639"/>
      <c r="DR29" s="639"/>
      <c r="DS29" s="639"/>
      <c r="DT29" s="639"/>
      <c r="DU29" s="639"/>
      <c r="DV29" s="640"/>
      <c r="DW29" s="631">
        <v>22.1</v>
      </c>
      <c r="DX29" s="641"/>
      <c r="DY29" s="641"/>
      <c r="DZ29" s="641"/>
      <c r="EA29" s="641"/>
      <c r="EB29" s="641"/>
      <c r="EC29" s="662"/>
    </row>
    <row r="30" spans="2:133" ht="11.25" customHeight="1">
      <c r="B30" s="625" t="s">
        <v>308</v>
      </c>
      <c r="C30" s="626"/>
      <c r="D30" s="626"/>
      <c r="E30" s="626"/>
      <c r="F30" s="626"/>
      <c r="G30" s="626"/>
      <c r="H30" s="626"/>
      <c r="I30" s="626"/>
      <c r="J30" s="626"/>
      <c r="K30" s="626"/>
      <c r="L30" s="626"/>
      <c r="M30" s="626"/>
      <c r="N30" s="626"/>
      <c r="O30" s="626"/>
      <c r="P30" s="626"/>
      <c r="Q30" s="627"/>
      <c r="R30" s="628">
        <v>260784</v>
      </c>
      <c r="S30" s="629"/>
      <c r="T30" s="629"/>
      <c r="U30" s="629"/>
      <c r="V30" s="629"/>
      <c r="W30" s="629"/>
      <c r="X30" s="629"/>
      <c r="Y30" s="630"/>
      <c r="Z30" s="655">
        <v>0.8</v>
      </c>
      <c r="AA30" s="655"/>
      <c r="AB30" s="655"/>
      <c r="AC30" s="655"/>
      <c r="AD30" s="656">
        <v>16040</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70" t="s">
        <v>311</v>
      </c>
      <c r="CG30" s="667"/>
      <c r="CH30" s="667"/>
      <c r="CI30" s="667"/>
      <c r="CJ30" s="667"/>
      <c r="CK30" s="667"/>
      <c r="CL30" s="667"/>
      <c r="CM30" s="667"/>
      <c r="CN30" s="667"/>
      <c r="CO30" s="667"/>
      <c r="CP30" s="667"/>
      <c r="CQ30" s="668"/>
      <c r="CR30" s="628">
        <v>3814563</v>
      </c>
      <c r="CS30" s="629"/>
      <c r="CT30" s="629"/>
      <c r="CU30" s="629"/>
      <c r="CV30" s="629"/>
      <c r="CW30" s="629"/>
      <c r="CX30" s="629"/>
      <c r="CY30" s="630"/>
      <c r="CZ30" s="631">
        <v>12.5</v>
      </c>
      <c r="DA30" s="641"/>
      <c r="DB30" s="641"/>
      <c r="DC30" s="642"/>
      <c r="DD30" s="634">
        <v>3814563</v>
      </c>
      <c r="DE30" s="629"/>
      <c r="DF30" s="629"/>
      <c r="DG30" s="629"/>
      <c r="DH30" s="629"/>
      <c r="DI30" s="629"/>
      <c r="DJ30" s="629"/>
      <c r="DK30" s="630"/>
      <c r="DL30" s="634">
        <v>3814563</v>
      </c>
      <c r="DM30" s="629"/>
      <c r="DN30" s="629"/>
      <c r="DO30" s="629"/>
      <c r="DP30" s="629"/>
      <c r="DQ30" s="629"/>
      <c r="DR30" s="629"/>
      <c r="DS30" s="629"/>
      <c r="DT30" s="629"/>
      <c r="DU30" s="629"/>
      <c r="DV30" s="630"/>
      <c r="DW30" s="631">
        <v>21.3</v>
      </c>
      <c r="DX30" s="641"/>
      <c r="DY30" s="641"/>
      <c r="DZ30" s="641"/>
      <c r="EA30" s="641"/>
      <c r="EB30" s="641"/>
      <c r="EC30" s="662"/>
    </row>
    <row r="31" spans="2:133" ht="11.25" customHeight="1">
      <c r="B31" s="625" t="s">
        <v>312</v>
      </c>
      <c r="C31" s="626"/>
      <c r="D31" s="626"/>
      <c r="E31" s="626"/>
      <c r="F31" s="626"/>
      <c r="G31" s="626"/>
      <c r="H31" s="626"/>
      <c r="I31" s="626"/>
      <c r="J31" s="626"/>
      <c r="K31" s="626"/>
      <c r="L31" s="626"/>
      <c r="M31" s="626"/>
      <c r="N31" s="626"/>
      <c r="O31" s="626"/>
      <c r="P31" s="626"/>
      <c r="Q31" s="627"/>
      <c r="R31" s="628">
        <v>162274</v>
      </c>
      <c r="S31" s="629"/>
      <c r="T31" s="629"/>
      <c r="U31" s="629"/>
      <c r="V31" s="629"/>
      <c r="W31" s="629"/>
      <c r="X31" s="629"/>
      <c r="Y31" s="630"/>
      <c r="Z31" s="655">
        <v>0.5</v>
      </c>
      <c r="AA31" s="655"/>
      <c r="AB31" s="655"/>
      <c r="AC31" s="655"/>
      <c r="AD31" s="656">
        <v>4344</v>
      </c>
      <c r="AE31" s="656"/>
      <c r="AF31" s="656"/>
      <c r="AG31" s="656"/>
      <c r="AH31" s="656"/>
      <c r="AI31" s="656"/>
      <c r="AJ31" s="656"/>
      <c r="AK31" s="656"/>
      <c r="AL31" s="631">
        <v>0</v>
      </c>
      <c r="AM31" s="632"/>
      <c r="AN31" s="632"/>
      <c r="AO31" s="657"/>
      <c r="AP31" s="701" t="s">
        <v>313</v>
      </c>
      <c r="AQ31" s="702"/>
      <c r="AR31" s="702"/>
      <c r="AS31" s="702"/>
      <c r="AT31" s="707" t="s">
        <v>314</v>
      </c>
      <c r="AU31" s="217"/>
      <c r="AV31" s="217"/>
      <c r="AW31" s="217"/>
      <c r="AX31" s="694" t="s">
        <v>188</v>
      </c>
      <c r="AY31" s="695"/>
      <c r="AZ31" s="695"/>
      <c r="BA31" s="695"/>
      <c r="BB31" s="695"/>
      <c r="BC31" s="695"/>
      <c r="BD31" s="695"/>
      <c r="BE31" s="695"/>
      <c r="BF31" s="696"/>
      <c r="BG31" s="697">
        <v>98.7</v>
      </c>
      <c r="BH31" s="698"/>
      <c r="BI31" s="698"/>
      <c r="BJ31" s="698"/>
      <c r="BK31" s="698"/>
      <c r="BL31" s="698"/>
      <c r="BM31" s="699">
        <v>95.7</v>
      </c>
      <c r="BN31" s="698"/>
      <c r="BO31" s="698"/>
      <c r="BP31" s="698"/>
      <c r="BQ31" s="700"/>
      <c r="BR31" s="697">
        <v>98.1</v>
      </c>
      <c r="BS31" s="698"/>
      <c r="BT31" s="698"/>
      <c r="BU31" s="698"/>
      <c r="BV31" s="698"/>
      <c r="BW31" s="698"/>
      <c r="BX31" s="699">
        <v>94.9</v>
      </c>
      <c r="BY31" s="698"/>
      <c r="BZ31" s="698"/>
      <c r="CA31" s="698"/>
      <c r="CB31" s="700"/>
      <c r="CD31" s="717"/>
      <c r="CE31" s="718"/>
      <c r="CF31" s="670" t="s">
        <v>315</v>
      </c>
      <c r="CG31" s="667"/>
      <c r="CH31" s="667"/>
      <c r="CI31" s="667"/>
      <c r="CJ31" s="667"/>
      <c r="CK31" s="667"/>
      <c r="CL31" s="667"/>
      <c r="CM31" s="667"/>
      <c r="CN31" s="667"/>
      <c r="CO31" s="667"/>
      <c r="CP31" s="667"/>
      <c r="CQ31" s="668"/>
      <c r="CR31" s="628">
        <v>134870</v>
      </c>
      <c r="CS31" s="639"/>
      <c r="CT31" s="639"/>
      <c r="CU31" s="639"/>
      <c r="CV31" s="639"/>
      <c r="CW31" s="639"/>
      <c r="CX31" s="639"/>
      <c r="CY31" s="640"/>
      <c r="CZ31" s="631">
        <v>0.4</v>
      </c>
      <c r="DA31" s="641"/>
      <c r="DB31" s="641"/>
      <c r="DC31" s="642"/>
      <c r="DD31" s="634">
        <v>134870</v>
      </c>
      <c r="DE31" s="639"/>
      <c r="DF31" s="639"/>
      <c r="DG31" s="639"/>
      <c r="DH31" s="639"/>
      <c r="DI31" s="639"/>
      <c r="DJ31" s="639"/>
      <c r="DK31" s="640"/>
      <c r="DL31" s="634">
        <v>134870</v>
      </c>
      <c r="DM31" s="639"/>
      <c r="DN31" s="639"/>
      <c r="DO31" s="639"/>
      <c r="DP31" s="639"/>
      <c r="DQ31" s="639"/>
      <c r="DR31" s="639"/>
      <c r="DS31" s="639"/>
      <c r="DT31" s="639"/>
      <c r="DU31" s="639"/>
      <c r="DV31" s="640"/>
      <c r="DW31" s="631">
        <v>0.8</v>
      </c>
      <c r="DX31" s="641"/>
      <c r="DY31" s="641"/>
      <c r="DZ31" s="641"/>
      <c r="EA31" s="641"/>
      <c r="EB31" s="641"/>
      <c r="EC31" s="662"/>
    </row>
    <row r="32" spans="2:133" ht="11.25" customHeight="1">
      <c r="B32" s="625" t="s">
        <v>316</v>
      </c>
      <c r="C32" s="626"/>
      <c r="D32" s="626"/>
      <c r="E32" s="626"/>
      <c r="F32" s="626"/>
      <c r="G32" s="626"/>
      <c r="H32" s="626"/>
      <c r="I32" s="626"/>
      <c r="J32" s="626"/>
      <c r="K32" s="626"/>
      <c r="L32" s="626"/>
      <c r="M32" s="626"/>
      <c r="N32" s="626"/>
      <c r="O32" s="626"/>
      <c r="P32" s="626"/>
      <c r="Q32" s="627"/>
      <c r="R32" s="628">
        <v>6329422</v>
      </c>
      <c r="S32" s="629"/>
      <c r="T32" s="629"/>
      <c r="U32" s="629"/>
      <c r="V32" s="629"/>
      <c r="W32" s="629"/>
      <c r="X32" s="629"/>
      <c r="Y32" s="630"/>
      <c r="Z32" s="655">
        <v>19.100000000000001</v>
      </c>
      <c r="AA32" s="655"/>
      <c r="AB32" s="655"/>
      <c r="AC32" s="655"/>
      <c r="AD32" s="656" t="s">
        <v>131</v>
      </c>
      <c r="AE32" s="656"/>
      <c r="AF32" s="656"/>
      <c r="AG32" s="656"/>
      <c r="AH32" s="656"/>
      <c r="AI32" s="656"/>
      <c r="AJ32" s="656"/>
      <c r="AK32" s="656"/>
      <c r="AL32" s="631" t="s">
        <v>131</v>
      </c>
      <c r="AM32" s="632"/>
      <c r="AN32" s="632"/>
      <c r="AO32" s="657"/>
      <c r="AP32" s="703"/>
      <c r="AQ32" s="704"/>
      <c r="AR32" s="704"/>
      <c r="AS32" s="704"/>
      <c r="AT32" s="708"/>
      <c r="AU32" s="216" t="s">
        <v>317</v>
      </c>
      <c r="AV32" s="216"/>
      <c r="AW32" s="216"/>
      <c r="AX32" s="625" t="s">
        <v>318</v>
      </c>
      <c r="AY32" s="626"/>
      <c r="AZ32" s="626"/>
      <c r="BA32" s="626"/>
      <c r="BB32" s="626"/>
      <c r="BC32" s="626"/>
      <c r="BD32" s="626"/>
      <c r="BE32" s="626"/>
      <c r="BF32" s="627"/>
      <c r="BG32" s="710">
        <v>98.9</v>
      </c>
      <c r="BH32" s="639"/>
      <c r="BI32" s="639"/>
      <c r="BJ32" s="639"/>
      <c r="BK32" s="639"/>
      <c r="BL32" s="639"/>
      <c r="BM32" s="632">
        <v>96.7</v>
      </c>
      <c r="BN32" s="711"/>
      <c r="BO32" s="711"/>
      <c r="BP32" s="711"/>
      <c r="BQ32" s="666"/>
      <c r="BR32" s="710">
        <v>98.7</v>
      </c>
      <c r="BS32" s="639"/>
      <c r="BT32" s="639"/>
      <c r="BU32" s="639"/>
      <c r="BV32" s="639"/>
      <c r="BW32" s="639"/>
      <c r="BX32" s="632">
        <v>96.6</v>
      </c>
      <c r="BY32" s="711"/>
      <c r="BZ32" s="711"/>
      <c r="CA32" s="711"/>
      <c r="CB32" s="666"/>
      <c r="CD32" s="719"/>
      <c r="CE32" s="720"/>
      <c r="CF32" s="670" t="s">
        <v>319</v>
      </c>
      <c r="CG32" s="667"/>
      <c r="CH32" s="667"/>
      <c r="CI32" s="667"/>
      <c r="CJ32" s="667"/>
      <c r="CK32" s="667"/>
      <c r="CL32" s="667"/>
      <c r="CM32" s="667"/>
      <c r="CN32" s="667"/>
      <c r="CO32" s="667"/>
      <c r="CP32" s="667"/>
      <c r="CQ32" s="668"/>
      <c r="CR32" s="628">
        <v>111</v>
      </c>
      <c r="CS32" s="629"/>
      <c r="CT32" s="629"/>
      <c r="CU32" s="629"/>
      <c r="CV32" s="629"/>
      <c r="CW32" s="629"/>
      <c r="CX32" s="629"/>
      <c r="CY32" s="630"/>
      <c r="CZ32" s="631">
        <v>0</v>
      </c>
      <c r="DA32" s="641"/>
      <c r="DB32" s="641"/>
      <c r="DC32" s="642"/>
      <c r="DD32" s="634">
        <v>111</v>
      </c>
      <c r="DE32" s="629"/>
      <c r="DF32" s="629"/>
      <c r="DG32" s="629"/>
      <c r="DH32" s="629"/>
      <c r="DI32" s="629"/>
      <c r="DJ32" s="629"/>
      <c r="DK32" s="630"/>
      <c r="DL32" s="634">
        <v>111</v>
      </c>
      <c r="DM32" s="629"/>
      <c r="DN32" s="629"/>
      <c r="DO32" s="629"/>
      <c r="DP32" s="629"/>
      <c r="DQ32" s="629"/>
      <c r="DR32" s="629"/>
      <c r="DS32" s="629"/>
      <c r="DT32" s="629"/>
      <c r="DU32" s="629"/>
      <c r="DV32" s="630"/>
      <c r="DW32" s="631">
        <v>0</v>
      </c>
      <c r="DX32" s="641"/>
      <c r="DY32" s="641"/>
      <c r="DZ32" s="641"/>
      <c r="EA32" s="641"/>
      <c r="EB32" s="641"/>
      <c r="EC32" s="662"/>
    </row>
    <row r="33" spans="2:133" ht="11.25" customHeight="1">
      <c r="B33" s="691" t="s">
        <v>320</v>
      </c>
      <c r="C33" s="692"/>
      <c r="D33" s="692"/>
      <c r="E33" s="692"/>
      <c r="F33" s="692"/>
      <c r="G33" s="692"/>
      <c r="H33" s="692"/>
      <c r="I33" s="692"/>
      <c r="J33" s="692"/>
      <c r="K33" s="692"/>
      <c r="L33" s="692"/>
      <c r="M33" s="692"/>
      <c r="N33" s="692"/>
      <c r="O33" s="692"/>
      <c r="P33" s="692"/>
      <c r="Q33" s="693"/>
      <c r="R33" s="628" t="s">
        <v>240</v>
      </c>
      <c r="S33" s="629"/>
      <c r="T33" s="629"/>
      <c r="U33" s="629"/>
      <c r="V33" s="629"/>
      <c r="W33" s="629"/>
      <c r="X33" s="629"/>
      <c r="Y33" s="630"/>
      <c r="Z33" s="655" t="s">
        <v>240</v>
      </c>
      <c r="AA33" s="655"/>
      <c r="AB33" s="655"/>
      <c r="AC33" s="655"/>
      <c r="AD33" s="656" t="s">
        <v>131</v>
      </c>
      <c r="AE33" s="656"/>
      <c r="AF33" s="656"/>
      <c r="AG33" s="656"/>
      <c r="AH33" s="656"/>
      <c r="AI33" s="656"/>
      <c r="AJ33" s="656"/>
      <c r="AK33" s="656"/>
      <c r="AL33" s="631" t="s">
        <v>240</v>
      </c>
      <c r="AM33" s="632"/>
      <c r="AN33" s="632"/>
      <c r="AO33" s="657"/>
      <c r="AP33" s="705"/>
      <c r="AQ33" s="706"/>
      <c r="AR33" s="706"/>
      <c r="AS33" s="706"/>
      <c r="AT33" s="709"/>
      <c r="AU33" s="218"/>
      <c r="AV33" s="218"/>
      <c r="AW33" s="218"/>
      <c r="AX33" s="605" t="s">
        <v>321</v>
      </c>
      <c r="AY33" s="606"/>
      <c r="AZ33" s="606"/>
      <c r="BA33" s="606"/>
      <c r="BB33" s="606"/>
      <c r="BC33" s="606"/>
      <c r="BD33" s="606"/>
      <c r="BE33" s="606"/>
      <c r="BF33" s="607"/>
      <c r="BG33" s="690">
        <v>98.4</v>
      </c>
      <c r="BH33" s="609"/>
      <c r="BI33" s="609"/>
      <c r="BJ33" s="609"/>
      <c r="BK33" s="609"/>
      <c r="BL33" s="609"/>
      <c r="BM33" s="647">
        <v>94.3</v>
      </c>
      <c r="BN33" s="609"/>
      <c r="BO33" s="609"/>
      <c r="BP33" s="609"/>
      <c r="BQ33" s="658"/>
      <c r="BR33" s="690">
        <v>97.3</v>
      </c>
      <c r="BS33" s="609"/>
      <c r="BT33" s="609"/>
      <c r="BU33" s="609"/>
      <c r="BV33" s="609"/>
      <c r="BW33" s="609"/>
      <c r="BX33" s="647">
        <v>92.8</v>
      </c>
      <c r="BY33" s="609"/>
      <c r="BZ33" s="609"/>
      <c r="CA33" s="609"/>
      <c r="CB33" s="658"/>
      <c r="CD33" s="670" t="s">
        <v>322</v>
      </c>
      <c r="CE33" s="667"/>
      <c r="CF33" s="667"/>
      <c r="CG33" s="667"/>
      <c r="CH33" s="667"/>
      <c r="CI33" s="667"/>
      <c r="CJ33" s="667"/>
      <c r="CK33" s="667"/>
      <c r="CL33" s="667"/>
      <c r="CM33" s="667"/>
      <c r="CN33" s="667"/>
      <c r="CO33" s="667"/>
      <c r="CP33" s="667"/>
      <c r="CQ33" s="668"/>
      <c r="CR33" s="628">
        <v>11366927</v>
      </c>
      <c r="CS33" s="639"/>
      <c r="CT33" s="639"/>
      <c r="CU33" s="639"/>
      <c r="CV33" s="639"/>
      <c r="CW33" s="639"/>
      <c r="CX33" s="639"/>
      <c r="CY33" s="640"/>
      <c r="CZ33" s="631">
        <v>37.1</v>
      </c>
      <c r="DA33" s="641"/>
      <c r="DB33" s="641"/>
      <c r="DC33" s="642"/>
      <c r="DD33" s="634">
        <v>8802542</v>
      </c>
      <c r="DE33" s="639"/>
      <c r="DF33" s="639"/>
      <c r="DG33" s="639"/>
      <c r="DH33" s="639"/>
      <c r="DI33" s="639"/>
      <c r="DJ33" s="639"/>
      <c r="DK33" s="640"/>
      <c r="DL33" s="634">
        <v>7261209</v>
      </c>
      <c r="DM33" s="639"/>
      <c r="DN33" s="639"/>
      <c r="DO33" s="639"/>
      <c r="DP33" s="639"/>
      <c r="DQ33" s="639"/>
      <c r="DR33" s="639"/>
      <c r="DS33" s="639"/>
      <c r="DT33" s="639"/>
      <c r="DU33" s="639"/>
      <c r="DV33" s="640"/>
      <c r="DW33" s="631">
        <v>40.6</v>
      </c>
      <c r="DX33" s="641"/>
      <c r="DY33" s="641"/>
      <c r="DZ33" s="641"/>
      <c r="EA33" s="641"/>
      <c r="EB33" s="641"/>
      <c r="EC33" s="662"/>
    </row>
    <row r="34" spans="2:133" ht="11.25" customHeight="1">
      <c r="B34" s="625" t="s">
        <v>323</v>
      </c>
      <c r="C34" s="626"/>
      <c r="D34" s="626"/>
      <c r="E34" s="626"/>
      <c r="F34" s="626"/>
      <c r="G34" s="626"/>
      <c r="H34" s="626"/>
      <c r="I34" s="626"/>
      <c r="J34" s="626"/>
      <c r="K34" s="626"/>
      <c r="L34" s="626"/>
      <c r="M34" s="626"/>
      <c r="N34" s="626"/>
      <c r="O34" s="626"/>
      <c r="P34" s="626"/>
      <c r="Q34" s="627"/>
      <c r="R34" s="628">
        <v>2530882</v>
      </c>
      <c r="S34" s="629"/>
      <c r="T34" s="629"/>
      <c r="U34" s="629"/>
      <c r="V34" s="629"/>
      <c r="W34" s="629"/>
      <c r="X34" s="629"/>
      <c r="Y34" s="630"/>
      <c r="Z34" s="655">
        <v>7.6</v>
      </c>
      <c r="AA34" s="655"/>
      <c r="AB34" s="655"/>
      <c r="AC34" s="655"/>
      <c r="AD34" s="656" t="s">
        <v>240</v>
      </c>
      <c r="AE34" s="656"/>
      <c r="AF34" s="656"/>
      <c r="AG34" s="656"/>
      <c r="AH34" s="656"/>
      <c r="AI34" s="656"/>
      <c r="AJ34" s="656"/>
      <c r="AK34" s="656"/>
      <c r="AL34" s="631" t="s">
        <v>146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324</v>
      </c>
      <c r="CE34" s="667"/>
      <c r="CF34" s="667"/>
      <c r="CG34" s="667"/>
      <c r="CH34" s="667"/>
      <c r="CI34" s="667"/>
      <c r="CJ34" s="667"/>
      <c r="CK34" s="667"/>
      <c r="CL34" s="667"/>
      <c r="CM34" s="667"/>
      <c r="CN34" s="667"/>
      <c r="CO34" s="667"/>
      <c r="CP34" s="667"/>
      <c r="CQ34" s="668"/>
      <c r="CR34" s="628">
        <v>4077218</v>
      </c>
      <c r="CS34" s="629"/>
      <c r="CT34" s="629"/>
      <c r="CU34" s="629"/>
      <c r="CV34" s="629"/>
      <c r="CW34" s="629"/>
      <c r="CX34" s="629"/>
      <c r="CY34" s="630"/>
      <c r="CZ34" s="631">
        <v>13.3</v>
      </c>
      <c r="DA34" s="641"/>
      <c r="DB34" s="641"/>
      <c r="DC34" s="642"/>
      <c r="DD34" s="634">
        <v>2920740</v>
      </c>
      <c r="DE34" s="629"/>
      <c r="DF34" s="629"/>
      <c r="DG34" s="629"/>
      <c r="DH34" s="629"/>
      <c r="DI34" s="629"/>
      <c r="DJ34" s="629"/>
      <c r="DK34" s="630"/>
      <c r="DL34" s="634">
        <v>2615739</v>
      </c>
      <c r="DM34" s="629"/>
      <c r="DN34" s="629"/>
      <c r="DO34" s="629"/>
      <c r="DP34" s="629"/>
      <c r="DQ34" s="629"/>
      <c r="DR34" s="629"/>
      <c r="DS34" s="629"/>
      <c r="DT34" s="629"/>
      <c r="DU34" s="629"/>
      <c r="DV34" s="630"/>
      <c r="DW34" s="631">
        <v>14.6</v>
      </c>
      <c r="DX34" s="641"/>
      <c r="DY34" s="641"/>
      <c r="DZ34" s="641"/>
      <c r="EA34" s="641"/>
      <c r="EB34" s="641"/>
      <c r="EC34" s="662"/>
    </row>
    <row r="35" spans="2:133" ht="11.25" customHeight="1">
      <c r="B35" s="625" t="s">
        <v>325</v>
      </c>
      <c r="C35" s="626"/>
      <c r="D35" s="626"/>
      <c r="E35" s="626"/>
      <c r="F35" s="626"/>
      <c r="G35" s="626"/>
      <c r="H35" s="626"/>
      <c r="I35" s="626"/>
      <c r="J35" s="626"/>
      <c r="K35" s="626"/>
      <c r="L35" s="626"/>
      <c r="M35" s="626"/>
      <c r="N35" s="626"/>
      <c r="O35" s="626"/>
      <c r="P35" s="626"/>
      <c r="Q35" s="627"/>
      <c r="R35" s="628">
        <v>88846</v>
      </c>
      <c r="S35" s="629"/>
      <c r="T35" s="629"/>
      <c r="U35" s="629"/>
      <c r="V35" s="629"/>
      <c r="W35" s="629"/>
      <c r="X35" s="629"/>
      <c r="Y35" s="630"/>
      <c r="Z35" s="655">
        <v>0.3</v>
      </c>
      <c r="AA35" s="655"/>
      <c r="AB35" s="655"/>
      <c r="AC35" s="655"/>
      <c r="AD35" s="656">
        <v>12595</v>
      </c>
      <c r="AE35" s="656"/>
      <c r="AF35" s="656"/>
      <c r="AG35" s="656"/>
      <c r="AH35" s="656"/>
      <c r="AI35" s="656"/>
      <c r="AJ35" s="656"/>
      <c r="AK35" s="656"/>
      <c r="AL35" s="631">
        <v>0.1</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448463</v>
      </c>
      <c r="CS35" s="639"/>
      <c r="CT35" s="639"/>
      <c r="CU35" s="639"/>
      <c r="CV35" s="639"/>
      <c r="CW35" s="639"/>
      <c r="CX35" s="639"/>
      <c r="CY35" s="640"/>
      <c r="CZ35" s="631">
        <v>1.5</v>
      </c>
      <c r="DA35" s="641"/>
      <c r="DB35" s="641"/>
      <c r="DC35" s="642"/>
      <c r="DD35" s="634">
        <v>427272</v>
      </c>
      <c r="DE35" s="639"/>
      <c r="DF35" s="639"/>
      <c r="DG35" s="639"/>
      <c r="DH35" s="639"/>
      <c r="DI35" s="639"/>
      <c r="DJ35" s="639"/>
      <c r="DK35" s="640"/>
      <c r="DL35" s="634">
        <v>426480</v>
      </c>
      <c r="DM35" s="639"/>
      <c r="DN35" s="639"/>
      <c r="DO35" s="639"/>
      <c r="DP35" s="639"/>
      <c r="DQ35" s="639"/>
      <c r="DR35" s="639"/>
      <c r="DS35" s="639"/>
      <c r="DT35" s="639"/>
      <c r="DU35" s="639"/>
      <c r="DV35" s="640"/>
      <c r="DW35" s="631">
        <v>2.4</v>
      </c>
      <c r="DX35" s="641"/>
      <c r="DY35" s="641"/>
      <c r="DZ35" s="641"/>
      <c r="EA35" s="641"/>
      <c r="EB35" s="641"/>
      <c r="EC35" s="662"/>
    </row>
    <row r="36" spans="2:133" ht="11.25" customHeight="1">
      <c r="B36" s="625" t="s">
        <v>329</v>
      </c>
      <c r="C36" s="626"/>
      <c r="D36" s="626"/>
      <c r="E36" s="626"/>
      <c r="F36" s="626"/>
      <c r="G36" s="626"/>
      <c r="H36" s="626"/>
      <c r="I36" s="626"/>
      <c r="J36" s="626"/>
      <c r="K36" s="626"/>
      <c r="L36" s="626"/>
      <c r="M36" s="626"/>
      <c r="N36" s="626"/>
      <c r="O36" s="626"/>
      <c r="P36" s="626"/>
      <c r="Q36" s="627"/>
      <c r="R36" s="628">
        <v>116419</v>
      </c>
      <c r="S36" s="629"/>
      <c r="T36" s="629"/>
      <c r="U36" s="629"/>
      <c r="V36" s="629"/>
      <c r="W36" s="629"/>
      <c r="X36" s="629"/>
      <c r="Y36" s="630"/>
      <c r="Z36" s="655">
        <v>0.4</v>
      </c>
      <c r="AA36" s="655"/>
      <c r="AB36" s="655"/>
      <c r="AC36" s="655"/>
      <c r="AD36" s="656" t="s">
        <v>146</v>
      </c>
      <c r="AE36" s="656"/>
      <c r="AF36" s="656"/>
      <c r="AG36" s="656"/>
      <c r="AH36" s="656"/>
      <c r="AI36" s="656"/>
      <c r="AJ36" s="656"/>
      <c r="AK36" s="656"/>
      <c r="AL36" s="631" t="s">
        <v>240</v>
      </c>
      <c r="AM36" s="632"/>
      <c r="AN36" s="632"/>
      <c r="AO36" s="657"/>
      <c r="AP36" s="221"/>
      <c r="AQ36" s="678" t="s">
        <v>330</v>
      </c>
      <c r="AR36" s="679"/>
      <c r="AS36" s="679"/>
      <c r="AT36" s="679"/>
      <c r="AU36" s="679"/>
      <c r="AV36" s="679"/>
      <c r="AW36" s="679"/>
      <c r="AX36" s="679"/>
      <c r="AY36" s="680"/>
      <c r="AZ36" s="681">
        <v>4166581</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140903</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3441343</v>
      </c>
      <c r="CS36" s="629"/>
      <c r="CT36" s="629"/>
      <c r="CU36" s="629"/>
      <c r="CV36" s="629"/>
      <c r="CW36" s="629"/>
      <c r="CX36" s="629"/>
      <c r="CY36" s="630"/>
      <c r="CZ36" s="631">
        <v>11.2</v>
      </c>
      <c r="DA36" s="641"/>
      <c r="DB36" s="641"/>
      <c r="DC36" s="642"/>
      <c r="DD36" s="634">
        <v>2761565</v>
      </c>
      <c r="DE36" s="629"/>
      <c r="DF36" s="629"/>
      <c r="DG36" s="629"/>
      <c r="DH36" s="629"/>
      <c r="DI36" s="629"/>
      <c r="DJ36" s="629"/>
      <c r="DK36" s="630"/>
      <c r="DL36" s="634">
        <v>1677386</v>
      </c>
      <c r="DM36" s="629"/>
      <c r="DN36" s="629"/>
      <c r="DO36" s="629"/>
      <c r="DP36" s="629"/>
      <c r="DQ36" s="629"/>
      <c r="DR36" s="629"/>
      <c r="DS36" s="629"/>
      <c r="DT36" s="629"/>
      <c r="DU36" s="629"/>
      <c r="DV36" s="630"/>
      <c r="DW36" s="631">
        <v>9.4</v>
      </c>
      <c r="DX36" s="641"/>
      <c r="DY36" s="641"/>
      <c r="DZ36" s="641"/>
      <c r="EA36" s="641"/>
      <c r="EB36" s="641"/>
      <c r="EC36" s="662"/>
    </row>
    <row r="37" spans="2:133" ht="11.25" customHeight="1">
      <c r="B37" s="625" t="s">
        <v>333</v>
      </c>
      <c r="C37" s="626"/>
      <c r="D37" s="626"/>
      <c r="E37" s="626"/>
      <c r="F37" s="626"/>
      <c r="G37" s="626"/>
      <c r="H37" s="626"/>
      <c r="I37" s="626"/>
      <c r="J37" s="626"/>
      <c r="K37" s="626"/>
      <c r="L37" s="626"/>
      <c r="M37" s="626"/>
      <c r="N37" s="626"/>
      <c r="O37" s="626"/>
      <c r="P37" s="626"/>
      <c r="Q37" s="627"/>
      <c r="R37" s="628">
        <v>290156</v>
      </c>
      <c r="S37" s="629"/>
      <c r="T37" s="629"/>
      <c r="U37" s="629"/>
      <c r="V37" s="629"/>
      <c r="W37" s="629"/>
      <c r="X37" s="629"/>
      <c r="Y37" s="630"/>
      <c r="Z37" s="655">
        <v>0.9</v>
      </c>
      <c r="AA37" s="655"/>
      <c r="AB37" s="655"/>
      <c r="AC37" s="655"/>
      <c r="AD37" s="656" t="s">
        <v>240</v>
      </c>
      <c r="AE37" s="656"/>
      <c r="AF37" s="656"/>
      <c r="AG37" s="656"/>
      <c r="AH37" s="656"/>
      <c r="AI37" s="656"/>
      <c r="AJ37" s="656"/>
      <c r="AK37" s="656"/>
      <c r="AL37" s="631" t="s">
        <v>240</v>
      </c>
      <c r="AM37" s="632"/>
      <c r="AN37" s="632"/>
      <c r="AO37" s="657"/>
      <c r="AQ37" s="663" t="s">
        <v>334</v>
      </c>
      <c r="AR37" s="664"/>
      <c r="AS37" s="664"/>
      <c r="AT37" s="664"/>
      <c r="AU37" s="664"/>
      <c r="AV37" s="664"/>
      <c r="AW37" s="664"/>
      <c r="AX37" s="664"/>
      <c r="AY37" s="665"/>
      <c r="AZ37" s="628">
        <v>855748</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47767</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198691</v>
      </c>
      <c r="CS37" s="639"/>
      <c r="CT37" s="639"/>
      <c r="CU37" s="639"/>
      <c r="CV37" s="639"/>
      <c r="CW37" s="639"/>
      <c r="CX37" s="639"/>
      <c r="CY37" s="640"/>
      <c r="CZ37" s="631">
        <v>0.6</v>
      </c>
      <c r="DA37" s="641"/>
      <c r="DB37" s="641"/>
      <c r="DC37" s="642"/>
      <c r="DD37" s="634">
        <v>198691</v>
      </c>
      <c r="DE37" s="639"/>
      <c r="DF37" s="639"/>
      <c r="DG37" s="639"/>
      <c r="DH37" s="639"/>
      <c r="DI37" s="639"/>
      <c r="DJ37" s="639"/>
      <c r="DK37" s="640"/>
      <c r="DL37" s="634">
        <v>198691</v>
      </c>
      <c r="DM37" s="639"/>
      <c r="DN37" s="639"/>
      <c r="DO37" s="639"/>
      <c r="DP37" s="639"/>
      <c r="DQ37" s="639"/>
      <c r="DR37" s="639"/>
      <c r="DS37" s="639"/>
      <c r="DT37" s="639"/>
      <c r="DU37" s="639"/>
      <c r="DV37" s="640"/>
      <c r="DW37" s="631">
        <v>1.1000000000000001</v>
      </c>
      <c r="DX37" s="641"/>
      <c r="DY37" s="641"/>
      <c r="DZ37" s="641"/>
      <c r="EA37" s="641"/>
      <c r="EB37" s="641"/>
      <c r="EC37" s="662"/>
    </row>
    <row r="38" spans="2:133" ht="11.25" customHeight="1">
      <c r="B38" s="625" t="s">
        <v>337</v>
      </c>
      <c r="C38" s="626"/>
      <c r="D38" s="626"/>
      <c r="E38" s="626"/>
      <c r="F38" s="626"/>
      <c r="G38" s="626"/>
      <c r="H38" s="626"/>
      <c r="I38" s="626"/>
      <c r="J38" s="626"/>
      <c r="K38" s="626"/>
      <c r="L38" s="626"/>
      <c r="M38" s="626"/>
      <c r="N38" s="626"/>
      <c r="O38" s="626"/>
      <c r="P38" s="626"/>
      <c r="Q38" s="627"/>
      <c r="R38" s="628">
        <v>1739475</v>
      </c>
      <c r="S38" s="629"/>
      <c r="T38" s="629"/>
      <c r="U38" s="629"/>
      <c r="V38" s="629"/>
      <c r="W38" s="629"/>
      <c r="X38" s="629"/>
      <c r="Y38" s="630"/>
      <c r="Z38" s="655">
        <v>5.3</v>
      </c>
      <c r="AA38" s="655"/>
      <c r="AB38" s="655"/>
      <c r="AC38" s="655"/>
      <c r="AD38" s="656" t="s">
        <v>131</v>
      </c>
      <c r="AE38" s="656"/>
      <c r="AF38" s="656"/>
      <c r="AG38" s="656"/>
      <c r="AH38" s="656"/>
      <c r="AI38" s="656"/>
      <c r="AJ38" s="656"/>
      <c r="AK38" s="656"/>
      <c r="AL38" s="631" t="s">
        <v>146</v>
      </c>
      <c r="AM38" s="632"/>
      <c r="AN38" s="632"/>
      <c r="AO38" s="657"/>
      <c r="AQ38" s="663" t="s">
        <v>338</v>
      </c>
      <c r="AR38" s="664"/>
      <c r="AS38" s="664"/>
      <c r="AT38" s="664"/>
      <c r="AU38" s="664"/>
      <c r="AV38" s="664"/>
      <c r="AW38" s="664"/>
      <c r="AX38" s="664"/>
      <c r="AY38" s="665"/>
      <c r="AZ38" s="628">
        <v>555409</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7908</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3215518</v>
      </c>
      <c r="CS38" s="629"/>
      <c r="CT38" s="629"/>
      <c r="CU38" s="629"/>
      <c r="CV38" s="629"/>
      <c r="CW38" s="629"/>
      <c r="CX38" s="629"/>
      <c r="CY38" s="630"/>
      <c r="CZ38" s="631">
        <v>10.5</v>
      </c>
      <c r="DA38" s="641"/>
      <c r="DB38" s="641"/>
      <c r="DC38" s="642"/>
      <c r="DD38" s="634">
        <v>2692266</v>
      </c>
      <c r="DE38" s="629"/>
      <c r="DF38" s="629"/>
      <c r="DG38" s="629"/>
      <c r="DH38" s="629"/>
      <c r="DI38" s="629"/>
      <c r="DJ38" s="629"/>
      <c r="DK38" s="630"/>
      <c r="DL38" s="634">
        <v>2541604</v>
      </c>
      <c r="DM38" s="629"/>
      <c r="DN38" s="629"/>
      <c r="DO38" s="629"/>
      <c r="DP38" s="629"/>
      <c r="DQ38" s="629"/>
      <c r="DR38" s="629"/>
      <c r="DS38" s="629"/>
      <c r="DT38" s="629"/>
      <c r="DU38" s="629"/>
      <c r="DV38" s="630"/>
      <c r="DW38" s="631">
        <v>14.2</v>
      </c>
      <c r="DX38" s="641"/>
      <c r="DY38" s="641"/>
      <c r="DZ38" s="641"/>
      <c r="EA38" s="641"/>
      <c r="EB38" s="641"/>
      <c r="EC38" s="662"/>
    </row>
    <row r="39" spans="2:133" ht="11.25" customHeight="1">
      <c r="B39" s="625" t="s">
        <v>341</v>
      </c>
      <c r="C39" s="626"/>
      <c r="D39" s="626"/>
      <c r="E39" s="626"/>
      <c r="F39" s="626"/>
      <c r="G39" s="626"/>
      <c r="H39" s="626"/>
      <c r="I39" s="626"/>
      <c r="J39" s="626"/>
      <c r="K39" s="626"/>
      <c r="L39" s="626"/>
      <c r="M39" s="626"/>
      <c r="N39" s="626"/>
      <c r="O39" s="626"/>
      <c r="P39" s="626"/>
      <c r="Q39" s="627"/>
      <c r="R39" s="628">
        <v>210082</v>
      </c>
      <c r="S39" s="629"/>
      <c r="T39" s="629"/>
      <c r="U39" s="629"/>
      <c r="V39" s="629"/>
      <c r="W39" s="629"/>
      <c r="X39" s="629"/>
      <c r="Y39" s="630"/>
      <c r="Z39" s="655">
        <v>0.6</v>
      </c>
      <c r="AA39" s="655"/>
      <c r="AB39" s="655"/>
      <c r="AC39" s="655"/>
      <c r="AD39" s="656">
        <v>53</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v>66245</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12677</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184385</v>
      </c>
      <c r="CS39" s="639"/>
      <c r="CT39" s="639"/>
      <c r="CU39" s="639"/>
      <c r="CV39" s="639"/>
      <c r="CW39" s="639"/>
      <c r="CX39" s="639"/>
      <c r="CY39" s="640"/>
      <c r="CZ39" s="631">
        <v>0.6</v>
      </c>
      <c r="DA39" s="641"/>
      <c r="DB39" s="641"/>
      <c r="DC39" s="642"/>
      <c r="DD39" s="634">
        <v>699</v>
      </c>
      <c r="DE39" s="639"/>
      <c r="DF39" s="639"/>
      <c r="DG39" s="639"/>
      <c r="DH39" s="639"/>
      <c r="DI39" s="639"/>
      <c r="DJ39" s="639"/>
      <c r="DK39" s="640"/>
      <c r="DL39" s="634" t="s">
        <v>240</v>
      </c>
      <c r="DM39" s="639"/>
      <c r="DN39" s="639"/>
      <c r="DO39" s="639"/>
      <c r="DP39" s="639"/>
      <c r="DQ39" s="639"/>
      <c r="DR39" s="639"/>
      <c r="DS39" s="639"/>
      <c r="DT39" s="639"/>
      <c r="DU39" s="639"/>
      <c r="DV39" s="640"/>
      <c r="DW39" s="631" t="s">
        <v>146</v>
      </c>
      <c r="DX39" s="641"/>
      <c r="DY39" s="641"/>
      <c r="DZ39" s="641"/>
      <c r="EA39" s="641"/>
      <c r="EB39" s="641"/>
      <c r="EC39" s="662"/>
    </row>
    <row r="40" spans="2:133" ht="11.25" customHeight="1">
      <c r="B40" s="625" t="s">
        <v>345</v>
      </c>
      <c r="C40" s="626"/>
      <c r="D40" s="626"/>
      <c r="E40" s="626"/>
      <c r="F40" s="626"/>
      <c r="G40" s="626"/>
      <c r="H40" s="626"/>
      <c r="I40" s="626"/>
      <c r="J40" s="626"/>
      <c r="K40" s="626"/>
      <c r="L40" s="626"/>
      <c r="M40" s="626"/>
      <c r="N40" s="626"/>
      <c r="O40" s="626"/>
      <c r="P40" s="626"/>
      <c r="Q40" s="627"/>
      <c r="R40" s="628">
        <v>2278200</v>
      </c>
      <c r="S40" s="629"/>
      <c r="T40" s="629"/>
      <c r="U40" s="629"/>
      <c r="V40" s="629"/>
      <c r="W40" s="629"/>
      <c r="X40" s="629"/>
      <c r="Y40" s="630"/>
      <c r="Z40" s="655">
        <v>6.9</v>
      </c>
      <c r="AA40" s="655"/>
      <c r="AB40" s="655"/>
      <c r="AC40" s="655"/>
      <c r="AD40" s="656" t="s">
        <v>240</v>
      </c>
      <c r="AE40" s="656"/>
      <c r="AF40" s="656"/>
      <c r="AG40" s="656"/>
      <c r="AH40" s="656"/>
      <c r="AI40" s="656"/>
      <c r="AJ40" s="656"/>
      <c r="AK40" s="656"/>
      <c r="AL40" s="631" t="s">
        <v>240</v>
      </c>
      <c r="AM40" s="632"/>
      <c r="AN40" s="632"/>
      <c r="AO40" s="657"/>
      <c r="AQ40" s="663" t="s">
        <v>346</v>
      </c>
      <c r="AR40" s="664"/>
      <c r="AS40" s="664"/>
      <c r="AT40" s="664"/>
      <c r="AU40" s="664"/>
      <c r="AV40" s="664"/>
      <c r="AW40" s="664"/>
      <c r="AX40" s="664"/>
      <c r="AY40" s="665"/>
      <c r="AZ40" s="628" t="s">
        <v>240</v>
      </c>
      <c r="BA40" s="629"/>
      <c r="BB40" s="629"/>
      <c r="BC40" s="629"/>
      <c r="BD40" s="639"/>
      <c r="BE40" s="639"/>
      <c r="BF40" s="666"/>
      <c r="BG40" s="671" t="s">
        <v>347</v>
      </c>
      <c r="BH40" s="672"/>
      <c r="BI40" s="672"/>
      <c r="BJ40" s="672"/>
      <c r="BK40" s="672"/>
      <c r="BL40" s="222"/>
      <c r="BM40" s="667" t="s">
        <v>348</v>
      </c>
      <c r="BN40" s="667"/>
      <c r="BO40" s="667"/>
      <c r="BP40" s="667"/>
      <c r="BQ40" s="667"/>
      <c r="BR40" s="667"/>
      <c r="BS40" s="667"/>
      <c r="BT40" s="667"/>
      <c r="BU40" s="668"/>
      <c r="BV40" s="628">
        <v>91</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t="s">
        <v>131</v>
      </c>
      <c r="CS40" s="629"/>
      <c r="CT40" s="629"/>
      <c r="CU40" s="629"/>
      <c r="CV40" s="629"/>
      <c r="CW40" s="629"/>
      <c r="CX40" s="629"/>
      <c r="CY40" s="630"/>
      <c r="CZ40" s="631" t="s">
        <v>146</v>
      </c>
      <c r="DA40" s="641"/>
      <c r="DB40" s="641"/>
      <c r="DC40" s="642"/>
      <c r="DD40" s="634" t="s">
        <v>240</v>
      </c>
      <c r="DE40" s="629"/>
      <c r="DF40" s="629"/>
      <c r="DG40" s="629"/>
      <c r="DH40" s="629"/>
      <c r="DI40" s="629"/>
      <c r="DJ40" s="629"/>
      <c r="DK40" s="630"/>
      <c r="DL40" s="634" t="s">
        <v>146</v>
      </c>
      <c r="DM40" s="629"/>
      <c r="DN40" s="629"/>
      <c r="DO40" s="629"/>
      <c r="DP40" s="629"/>
      <c r="DQ40" s="629"/>
      <c r="DR40" s="629"/>
      <c r="DS40" s="629"/>
      <c r="DT40" s="629"/>
      <c r="DU40" s="629"/>
      <c r="DV40" s="630"/>
      <c r="DW40" s="631" t="s">
        <v>146</v>
      </c>
      <c r="DX40" s="641"/>
      <c r="DY40" s="641"/>
      <c r="DZ40" s="641"/>
      <c r="EA40" s="641"/>
      <c r="EB40" s="641"/>
      <c r="EC40" s="662"/>
    </row>
    <row r="41" spans="2:133" ht="11.25" customHeight="1">
      <c r="B41" s="625" t="s">
        <v>350</v>
      </c>
      <c r="C41" s="626"/>
      <c r="D41" s="626"/>
      <c r="E41" s="626"/>
      <c r="F41" s="626"/>
      <c r="G41" s="626"/>
      <c r="H41" s="626"/>
      <c r="I41" s="626"/>
      <c r="J41" s="626"/>
      <c r="K41" s="626"/>
      <c r="L41" s="626"/>
      <c r="M41" s="626"/>
      <c r="N41" s="626"/>
      <c r="O41" s="626"/>
      <c r="P41" s="626"/>
      <c r="Q41" s="627"/>
      <c r="R41" s="628" t="s">
        <v>131</v>
      </c>
      <c r="S41" s="629"/>
      <c r="T41" s="629"/>
      <c r="U41" s="629"/>
      <c r="V41" s="629"/>
      <c r="W41" s="629"/>
      <c r="X41" s="629"/>
      <c r="Y41" s="630"/>
      <c r="Z41" s="655" t="s">
        <v>146</v>
      </c>
      <c r="AA41" s="655"/>
      <c r="AB41" s="655"/>
      <c r="AC41" s="655"/>
      <c r="AD41" s="656" t="s">
        <v>255</v>
      </c>
      <c r="AE41" s="656"/>
      <c r="AF41" s="656"/>
      <c r="AG41" s="656"/>
      <c r="AH41" s="656"/>
      <c r="AI41" s="656"/>
      <c r="AJ41" s="656"/>
      <c r="AK41" s="656"/>
      <c r="AL41" s="631" t="s">
        <v>146</v>
      </c>
      <c r="AM41" s="632"/>
      <c r="AN41" s="632"/>
      <c r="AO41" s="657"/>
      <c r="AQ41" s="663" t="s">
        <v>351</v>
      </c>
      <c r="AR41" s="664"/>
      <c r="AS41" s="664"/>
      <c r="AT41" s="664"/>
      <c r="AU41" s="664"/>
      <c r="AV41" s="664"/>
      <c r="AW41" s="664"/>
      <c r="AX41" s="664"/>
      <c r="AY41" s="665"/>
      <c r="AZ41" s="628">
        <v>575355</v>
      </c>
      <c r="BA41" s="629"/>
      <c r="BB41" s="629"/>
      <c r="BC41" s="629"/>
      <c r="BD41" s="639"/>
      <c r="BE41" s="639"/>
      <c r="BF41" s="666"/>
      <c r="BG41" s="671"/>
      <c r="BH41" s="672"/>
      <c r="BI41" s="672"/>
      <c r="BJ41" s="672"/>
      <c r="BK41" s="672"/>
      <c r="BL41" s="222"/>
      <c r="BM41" s="667" t="s">
        <v>352</v>
      </c>
      <c r="BN41" s="667"/>
      <c r="BO41" s="667"/>
      <c r="BP41" s="667"/>
      <c r="BQ41" s="667"/>
      <c r="BR41" s="667"/>
      <c r="BS41" s="667"/>
      <c r="BT41" s="667"/>
      <c r="BU41" s="668"/>
      <c r="BV41" s="628" t="s">
        <v>146</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146</v>
      </c>
      <c r="CS41" s="639"/>
      <c r="CT41" s="639"/>
      <c r="CU41" s="639"/>
      <c r="CV41" s="639"/>
      <c r="CW41" s="639"/>
      <c r="CX41" s="639"/>
      <c r="CY41" s="640"/>
      <c r="CZ41" s="631" t="s">
        <v>240</v>
      </c>
      <c r="DA41" s="641"/>
      <c r="DB41" s="641"/>
      <c r="DC41" s="642"/>
      <c r="DD41" s="634" t="s">
        <v>240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354</v>
      </c>
      <c r="C42" s="626"/>
      <c r="D42" s="626"/>
      <c r="E42" s="626"/>
      <c r="F42" s="626"/>
      <c r="G42" s="626"/>
      <c r="H42" s="626"/>
      <c r="I42" s="626"/>
      <c r="J42" s="626"/>
      <c r="K42" s="626"/>
      <c r="L42" s="626"/>
      <c r="M42" s="626"/>
      <c r="N42" s="626"/>
      <c r="O42" s="626"/>
      <c r="P42" s="626"/>
      <c r="Q42" s="627"/>
      <c r="R42" s="628" t="s">
        <v>146</v>
      </c>
      <c r="S42" s="629"/>
      <c r="T42" s="629"/>
      <c r="U42" s="629"/>
      <c r="V42" s="629"/>
      <c r="W42" s="629"/>
      <c r="X42" s="629"/>
      <c r="Y42" s="630"/>
      <c r="Z42" s="655" t="s">
        <v>146</v>
      </c>
      <c r="AA42" s="655"/>
      <c r="AB42" s="655"/>
      <c r="AC42" s="655"/>
      <c r="AD42" s="656" t="s">
        <v>146</v>
      </c>
      <c r="AE42" s="656"/>
      <c r="AF42" s="656"/>
      <c r="AG42" s="656"/>
      <c r="AH42" s="656"/>
      <c r="AI42" s="656"/>
      <c r="AJ42" s="656"/>
      <c r="AK42" s="656"/>
      <c r="AL42" s="631" t="s">
        <v>146</v>
      </c>
      <c r="AM42" s="632"/>
      <c r="AN42" s="632"/>
      <c r="AO42" s="657"/>
      <c r="AQ42" s="675" t="s">
        <v>355</v>
      </c>
      <c r="AR42" s="676"/>
      <c r="AS42" s="676"/>
      <c r="AT42" s="676"/>
      <c r="AU42" s="676"/>
      <c r="AV42" s="676"/>
      <c r="AW42" s="676"/>
      <c r="AX42" s="676"/>
      <c r="AY42" s="677"/>
      <c r="AZ42" s="608">
        <v>2113824</v>
      </c>
      <c r="BA42" s="643"/>
      <c r="BB42" s="643"/>
      <c r="BC42" s="643"/>
      <c r="BD42" s="609"/>
      <c r="BE42" s="609"/>
      <c r="BF42" s="658"/>
      <c r="BG42" s="673"/>
      <c r="BH42" s="674"/>
      <c r="BI42" s="674"/>
      <c r="BJ42" s="674"/>
      <c r="BK42" s="674"/>
      <c r="BL42" s="223"/>
      <c r="BM42" s="659" t="s">
        <v>356</v>
      </c>
      <c r="BN42" s="659"/>
      <c r="BO42" s="659"/>
      <c r="BP42" s="659"/>
      <c r="BQ42" s="659"/>
      <c r="BR42" s="659"/>
      <c r="BS42" s="659"/>
      <c r="BT42" s="659"/>
      <c r="BU42" s="660"/>
      <c r="BV42" s="608">
        <v>387</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3438394</v>
      </c>
      <c r="CS42" s="639"/>
      <c r="CT42" s="639"/>
      <c r="CU42" s="639"/>
      <c r="CV42" s="639"/>
      <c r="CW42" s="639"/>
      <c r="CX42" s="639"/>
      <c r="CY42" s="640"/>
      <c r="CZ42" s="631">
        <v>11.2</v>
      </c>
      <c r="DA42" s="641"/>
      <c r="DB42" s="641"/>
      <c r="DC42" s="642"/>
      <c r="DD42" s="634">
        <v>624013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358</v>
      </c>
      <c r="C43" s="626"/>
      <c r="D43" s="626"/>
      <c r="E43" s="626"/>
      <c r="F43" s="626"/>
      <c r="G43" s="626"/>
      <c r="H43" s="626"/>
      <c r="I43" s="626"/>
      <c r="J43" s="626"/>
      <c r="K43" s="626"/>
      <c r="L43" s="626"/>
      <c r="M43" s="626"/>
      <c r="N43" s="626"/>
      <c r="O43" s="626"/>
      <c r="P43" s="626"/>
      <c r="Q43" s="627"/>
      <c r="R43" s="628">
        <v>516700</v>
      </c>
      <c r="S43" s="629"/>
      <c r="T43" s="629"/>
      <c r="U43" s="629"/>
      <c r="V43" s="629"/>
      <c r="W43" s="629"/>
      <c r="X43" s="629"/>
      <c r="Y43" s="630"/>
      <c r="Z43" s="655">
        <v>1.6</v>
      </c>
      <c r="AA43" s="655"/>
      <c r="AB43" s="655"/>
      <c r="AC43" s="655"/>
      <c r="AD43" s="656" t="s">
        <v>146</v>
      </c>
      <c r="AE43" s="656"/>
      <c r="AF43" s="656"/>
      <c r="AG43" s="656"/>
      <c r="AH43" s="656"/>
      <c r="AI43" s="656"/>
      <c r="AJ43" s="656"/>
      <c r="AK43" s="656"/>
      <c r="AL43" s="631" t="s">
        <v>146</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202602</v>
      </c>
      <c r="CS43" s="639"/>
      <c r="CT43" s="639"/>
      <c r="CU43" s="639"/>
      <c r="CV43" s="639"/>
      <c r="CW43" s="639"/>
      <c r="CX43" s="639"/>
      <c r="CY43" s="640"/>
      <c r="CZ43" s="631">
        <v>0.7</v>
      </c>
      <c r="DA43" s="641"/>
      <c r="DB43" s="641"/>
      <c r="DC43" s="642"/>
      <c r="DD43" s="634">
        <v>202602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360</v>
      </c>
      <c r="C44" s="606"/>
      <c r="D44" s="606"/>
      <c r="E44" s="606"/>
      <c r="F44" s="606"/>
      <c r="G44" s="606"/>
      <c r="H44" s="606"/>
      <c r="I44" s="606"/>
      <c r="J44" s="606"/>
      <c r="K44" s="606"/>
      <c r="L44" s="606"/>
      <c r="M44" s="606"/>
      <c r="N44" s="606"/>
      <c r="O44" s="606"/>
      <c r="P44" s="606"/>
      <c r="Q44" s="607"/>
      <c r="R44" s="608">
        <v>33108351</v>
      </c>
      <c r="S44" s="643"/>
      <c r="T44" s="643"/>
      <c r="U44" s="643"/>
      <c r="V44" s="643"/>
      <c r="W44" s="643"/>
      <c r="X44" s="643"/>
      <c r="Y44" s="644"/>
      <c r="Z44" s="645">
        <v>100</v>
      </c>
      <c r="AA44" s="645"/>
      <c r="AB44" s="645"/>
      <c r="AC44" s="645"/>
      <c r="AD44" s="646">
        <v>17354786</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2010688</v>
      </c>
      <c r="CS44" s="629"/>
      <c r="CT44" s="629"/>
      <c r="CU44" s="629"/>
      <c r="CV44" s="629"/>
      <c r="CW44" s="629"/>
      <c r="CX44" s="629"/>
      <c r="CY44" s="630"/>
      <c r="CZ44" s="631">
        <v>6.6</v>
      </c>
      <c r="DA44" s="632"/>
      <c r="DB44" s="632"/>
      <c r="DC44" s="633"/>
      <c r="DD44" s="634">
        <v>480579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372476</v>
      </c>
      <c r="CS45" s="639"/>
      <c r="CT45" s="639"/>
      <c r="CU45" s="639"/>
      <c r="CV45" s="639"/>
      <c r="CW45" s="639"/>
      <c r="CX45" s="639"/>
      <c r="CY45" s="640"/>
      <c r="CZ45" s="631">
        <v>1.2</v>
      </c>
      <c r="DA45" s="641"/>
      <c r="DB45" s="641"/>
      <c r="DC45" s="642"/>
      <c r="DD45" s="634">
        <v>13717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1597272</v>
      </c>
      <c r="CS46" s="629"/>
      <c r="CT46" s="629"/>
      <c r="CU46" s="629"/>
      <c r="CV46" s="629"/>
      <c r="CW46" s="629"/>
      <c r="CX46" s="629"/>
      <c r="CY46" s="630"/>
      <c r="CZ46" s="631">
        <v>5.2</v>
      </c>
      <c r="DA46" s="632"/>
      <c r="DB46" s="632"/>
      <c r="DC46" s="633"/>
      <c r="DD46" s="634">
        <v>465732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1427706</v>
      </c>
      <c r="CS47" s="639"/>
      <c r="CT47" s="639"/>
      <c r="CU47" s="639"/>
      <c r="CV47" s="639"/>
      <c r="CW47" s="639"/>
      <c r="CX47" s="639"/>
      <c r="CY47" s="640"/>
      <c r="CZ47" s="631">
        <v>4.7</v>
      </c>
      <c r="DA47" s="641"/>
      <c r="DB47" s="641"/>
      <c r="DC47" s="642"/>
      <c r="DD47" s="634">
        <v>143434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240</v>
      </c>
      <c r="CS48" s="629"/>
      <c r="CT48" s="629"/>
      <c r="CU48" s="629"/>
      <c r="CV48" s="629"/>
      <c r="CW48" s="629"/>
      <c r="CX48" s="629"/>
      <c r="CY48" s="630"/>
      <c r="CZ48" s="631" t="s">
        <v>240</v>
      </c>
      <c r="DA48" s="632"/>
      <c r="DB48" s="632"/>
      <c r="DC48" s="633"/>
      <c r="DD48" s="634" t="s">
        <v>240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30606435</v>
      </c>
      <c r="CS49" s="609"/>
      <c r="CT49" s="609"/>
      <c r="CU49" s="609"/>
      <c r="CV49" s="609"/>
      <c r="CW49" s="609"/>
      <c r="CX49" s="609"/>
      <c r="CY49" s="610"/>
      <c r="CZ49" s="611">
        <v>100</v>
      </c>
      <c r="DA49" s="612"/>
      <c r="DB49" s="612"/>
      <c r="DC49" s="613"/>
      <c r="DD49" s="614">
        <v>19586131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scMqPhG0Of3cwjNVJWjOuB4Kw+9yIpovanO+FPMQZfQrRQ/Z/UiV1DhTU9H/1LUrW0inKpzzA4vGqwz2eSXLw==" saltValue="9+7b3kfYKhbeP6eqyfZe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234" customWidth="1"/>
    <col min="131" max="131" width="1.63281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7" t="s">
        <v>370</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8" t="s">
        <v>371</v>
      </c>
      <c r="DK2" s="1119"/>
      <c r="DL2" s="1119"/>
      <c r="DM2" s="1119"/>
      <c r="DN2" s="1119"/>
      <c r="DO2" s="1120"/>
      <c r="DP2" s="231"/>
      <c r="DQ2" s="1118" t="s">
        <v>372</v>
      </c>
      <c r="DR2" s="1119"/>
      <c r="DS2" s="1119"/>
      <c r="DT2" s="1119"/>
      <c r="DU2" s="1119"/>
      <c r="DV2" s="1119"/>
      <c r="DW2" s="1119"/>
      <c r="DX2" s="1119"/>
      <c r="DY2" s="1119"/>
      <c r="DZ2" s="1120"/>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6" t="s">
        <v>373</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1"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1" t="s">
        <v>389</v>
      </c>
      <c r="DH5" s="1112"/>
      <c r="DI5" s="1112"/>
      <c r="DJ5" s="1112"/>
      <c r="DK5" s="1113"/>
      <c r="DL5" s="1111" t="s">
        <v>390</v>
      </c>
      <c r="DM5" s="1112"/>
      <c r="DN5" s="1112"/>
      <c r="DO5" s="1112"/>
      <c r="DP5" s="1113"/>
      <c r="DQ5" s="1029" t="s">
        <v>391</v>
      </c>
      <c r="DR5" s="1030"/>
      <c r="DS5" s="1030"/>
      <c r="DT5" s="1030"/>
      <c r="DU5" s="1031"/>
      <c r="DV5" s="1029" t="s">
        <v>382</v>
      </c>
      <c r="DW5" s="1030"/>
      <c r="DX5" s="1030"/>
      <c r="DY5" s="1030"/>
      <c r="DZ5" s="1043"/>
      <c r="EA5" s="237"/>
    </row>
    <row r="6" spans="1:131" s="238"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2"/>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4"/>
      <c r="DH6" s="1115"/>
      <c r="DI6" s="1115"/>
      <c r="DJ6" s="1115"/>
      <c r="DK6" s="1116"/>
      <c r="DL6" s="1114"/>
      <c r="DM6" s="1115"/>
      <c r="DN6" s="1115"/>
      <c r="DO6" s="1115"/>
      <c r="DP6" s="1116"/>
      <c r="DQ6" s="1032"/>
      <c r="DR6" s="1033"/>
      <c r="DS6" s="1033"/>
      <c r="DT6" s="1033"/>
      <c r="DU6" s="1034"/>
      <c r="DV6" s="1032"/>
      <c r="DW6" s="1033"/>
      <c r="DX6" s="1033"/>
      <c r="DY6" s="1033"/>
      <c r="DZ6" s="1044"/>
      <c r="EA6" s="237"/>
    </row>
    <row r="7" spans="1:131" s="238" customFormat="1" ht="26.25" customHeight="1" thickTop="1">
      <c r="A7" s="239">
        <v>1</v>
      </c>
      <c r="B7" s="1074" t="s">
        <v>392</v>
      </c>
      <c r="C7" s="1075"/>
      <c r="D7" s="1075"/>
      <c r="E7" s="1075"/>
      <c r="F7" s="1075"/>
      <c r="G7" s="1075"/>
      <c r="H7" s="1075"/>
      <c r="I7" s="1075"/>
      <c r="J7" s="1075"/>
      <c r="K7" s="1075"/>
      <c r="L7" s="1075"/>
      <c r="M7" s="1075"/>
      <c r="N7" s="1075"/>
      <c r="O7" s="1075"/>
      <c r="P7" s="1076"/>
      <c r="Q7" s="1129">
        <v>33108</v>
      </c>
      <c r="R7" s="1130"/>
      <c r="S7" s="1130"/>
      <c r="T7" s="1130"/>
      <c r="U7" s="1130"/>
      <c r="V7" s="1130">
        <v>30606</v>
      </c>
      <c r="W7" s="1130"/>
      <c r="X7" s="1130"/>
      <c r="Y7" s="1130"/>
      <c r="Z7" s="1130"/>
      <c r="AA7" s="1130">
        <f>Q7-V7</f>
        <v>2502</v>
      </c>
      <c r="AB7" s="1130"/>
      <c r="AC7" s="1130"/>
      <c r="AD7" s="1130"/>
      <c r="AE7" s="1131"/>
      <c r="AF7" s="1132">
        <v>2342</v>
      </c>
      <c r="AG7" s="1133"/>
      <c r="AH7" s="1133"/>
      <c r="AI7" s="1133"/>
      <c r="AJ7" s="1134"/>
      <c r="AK7" s="1135">
        <v>290</v>
      </c>
      <c r="AL7" s="1136"/>
      <c r="AM7" s="1136"/>
      <c r="AN7" s="1136"/>
      <c r="AO7" s="1136"/>
      <c r="AP7" s="1136">
        <v>32403</v>
      </c>
      <c r="AQ7" s="1136"/>
      <c r="AR7" s="1136"/>
      <c r="AS7" s="1136"/>
      <c r="AT7" s="1136"/>
      <c r="AU7" s="1137"/>
      <c r="AV7" s="1137"/>
      <c r="AW7" s="1137"/>
      <c r="AX7" s="1137"/>
      <c r="AY7" s="1138"/>
      <c r="AZ7" s="235"/>
      <c r="BA7" s="235"/>
      <c r="BB7" s="235"/>
      <c r="BC7" s="235"/>
      <c r="BD7" s="235"/>
      <c r="BE7" s="236"/>
      <c r="BF7" s="236"/>
      <c r="BG7" s="236"/>
      <c r="BH7" s="236"/>
      <c r="BI7" s="236"/>
      <c r="BJ7" s="236"/>
      <c r="BK7" s="236"/>
      <c r="BL7" s="236"/>
      <c r="BM7" s="236"/>
      <c r="BN7" s="236"/>
      <c r="BO7" s="236"/>
      <c r="BP7" s="236"/>
      <c r="BQ7" s="239">
        <v>1</v>
      </c>
      <c r="BR7" s="240"/>
      <c r="BS7" s="1126" t="s">
        <v>594</v>
      </c>
      <c r="BT7" s="1127"/>
      <c r="BU7" s="1127"/>
      <c r="BV7" s="1127"/>
      <c r="BW7" s="1127"/>
      <c r="BX7" s="1127"/>
      <c r="BY7" s="1127"/>
      <c r="BZ7" s="1127"/>
      <c r="CA7" s="1127"/>
      <c r="CB7" s="1127"/>
      <c r="CC7" s="1127"/>
      <c r="CD7" s="1127"/>
      <c r="CE7" s="1127"/>
      <c r="CF7" s="1127"/>
      <c r="CG7" s="1139"/>
      <c r="CH7" s="1123">
        <v>3</v>
      </c>
      <c r="CI7" s="1124"/>
      <c r="CJ7" s="1124"/>
      <c r="CK7" s="1124"/>
      <c r="CL7" s="1125"/>
      <c r="CM7" s="1123">
        <v>138</v>
      </c>
      <c r="CN7" s="1124"/>
      <c r="CO7" s="1124"/>
      <c r="CP7" s="1124"/>
      <c r="CQ7" s="1125"/>
      <c r="CR7" s="1123">
        <v>30</v>
      </c>
      <c r="CS7" s="1124"/>
      <c r="CT7" s="1124"/>
      <c r="CU7" s="1124"/>
      <c r="CV7" s="1125"/>
      <c r="CW7" s="1123" t="s">
        <v>522</v>
      </c>
      <c r="CX7" s="1124"/>
      <c r="CY7" s="1124"/>
      <c r="CZ7" s="1124"/>
      <c r="DA7" s="1125"/>
      <c r="DB7" s="1123" t="s">
        <v>522</v>
      </c>
      <c r="DC7" s="1124"/>
      <c r="DD7" s="1124"/>
      <c r="DE7" s="1124"/>
      <c r="DF7" s="1125"/>
      <c r="DG7" s="1123" t="s">
        <v>522</v>
      </c>
      <c r="DH7" s="1124"/>
      <c r="DI7" s="1124"/>
      <c r="DJ7" s="1124"/>
      <c r="DK7" s="1125"/>
      <c r="DL7" s="1123" t="s">
        <v>522</v>
      </c>
      <c r="DM7" s="1124"/>
      <c r="DN7" s="1124"/>
      <c r="DO7" s="1124"/>
      <c r="DP7" s="1125"/>
      <c r="DQ7" s="1123" t="s">
        <v>522</v>
      </c>
      <c r="DR7" s="1124"/>
      <c r="DS7" s="1124"/>
      <c r="DT7" s="1124"/>
      <c r="DU7" s="1125"/>
      <c r="DV7" s="1126"/>
      <c r="DW7" s="1127"/>
      <c r="DX7" s="1127"/>
      <c r="DY7" s="1127"/>
      <c r="DZ7" s="1128"/>
      <c r="EA7" s="237"/>
    </row>
    <row r="8" spans="1:131" s="238" customFormat="1" ht="26.25" customHeight="1">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7"/>
      <c r="AL8" s="1108"/>
      <c r="AM8" s="1108"/>
      <c r="AN8" s="1108"/>
      <c r="AO8" s="1108"/>
      <c r="AP8" s="1108"/>
      <c r="AQ8" s="1108"/>
      <c r="AR8" s="1108"/>
      <c r="AS8" s="1108"/>
      <c r="AT8" s="1108"/>
      <c r="AU8" s="1109"/>
      <c r="AV8" s="1109"/>
      <c r="AW8" s="1109"/>
      <c r="AX8" s="1109"/>
      <c r="AY8" s="1110"/>
      <c r="AZ8" s="235"/>
      <c r="BA8" s="235"/>
      <c r="BB8" s="235"/>
      <c r="BC8" s="235"/>
      <c r="BD8" s="235"/>
      <c r="BE8" s="236"/>
      <c r="BF8" s="236"/>
      <c r="BG8" s="236"/>
      <c r="BH8" s="236"/>
      <c r="BI8" s="236"/>
      <c r="BJ8" s="236"/>
      <c r="BK8" s="236"/>
      <c r="BL8" s="236"/>
      <c r="BM8" s="236"/>
      <c r="BN8" s="236"/>
      <c r="BO8" s="236"/>
      <c r="BP8" s="236"/>
      <c r="BQ8" s="241">
        <v>2</v>
      </c>
      <c r="BR8" s="242"/>
      <c r="BS8" s="1020" t="s">
        <v>595</v>
      </c>
      <c r="BT8" s="1021"/>
      <c r="BU8" s="1021"/>
      <c r="BV8" s="1021"/>
      <c r="BW8" s="1021"/>
      <c r="BX8" s="1021"/>
      <c r="BY8" s="1021"/>
      <c r="BZ8" s="1021"/>
      <c r="CA8" s="1021"/>
      <c r="CB8" s="1021"/>
      <c r="CC8" s="1021"/>
      <c r="CD8" s="1021"/>
      <c r="CE8" s="1021"/>
      <c r="CF8" s="1021"/>
      <c r="CG8" s="1042"/>
      <c r="CH8" s="1017">
        <v>-39</v>
      </c>
      <c r="CI8" s="1018"/>
      <c r="CJ8" s="1018"/>
      <c r="CK8" s="1018"/>
      <c r="CL8" s="1019"/>
      <c r="CM8" s="1017">
        <v>-11</v>
      </c>
      <c r="CN8" s="1018"/>
      <c r="CO8" s="1018"/>
      <c r="CP8" s="1018"/>
      <c r="CQ8" s="1019"/>
      <c r="CR8" s="1017">
        <v>10</v>
      </c>
      <c r="CS8" s="1018"/>
      <c r="CT8" s="1018"/>
      <c r="CU8" s="1018"/>
      <c r="CV8" s="1019"/>
      <c r="CW8" s="1017" t="s">
        <v>522</v>
      </c>
      <c r="CX8" s="1018"/>
      <c r="CY8" s="1018"/>
      <c r="CZ8" s="1018"/>
      <c r="DA8" s="1019"/>
      <c r="DB8" s="1017" t="s">
        <v>522</v>
      </c>
      <c r="DC8" s="1018"/>
      <c r="DD8" s="1018"/>
      <c r="DE8" s="1018"/>
      <c r="DF8" s="1019"/>
      <c r="DG8" s="1017" t="s">
        <v>522</v>
      </c>
      <c r="DH8" s="1018"/>
      <c r="DI8" s="1018"/>
      <c r="DJ8" s="1018"/>
      <c r="DK8" s="1019"/>
      <c r="DL8" s="1017" t="s">
        <v>522</v>
      </c>
      <c r="DM8" s="1018"/>
      <c r="DN8" s="1018"/>
      <c r="DO8" s="1018"/>
      <c r="DP8" s="1019"/>
      <c r="DQ8" s="1017" t="s">
        <v>522</v>
      </c>
      <c r="DR8" s="1018"/>
      <c r="DS8" s="1018"/>
      <c r="DT8" s="1018"/>
      <c r="DU8" s="1019"/>
      <c r="DV8" s="1020"/>
      <c r="DW8" s="1021"/>
      <c r="DX8" s="1021"/>
      <c r="DY8" s="1021"/>
      <c r="DZ8" s="1022"/>
      <c r="EA8" s="237"/>
    </row>
    <row r="9" spans="1:131" s="238" customFormat="1" ht="26.25" customHeight="1">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7"/>
      <c r="AL9" s="1108"/>
      <c r="AM9" s="1108"/>
      <c r="AN9" s="1108"/>
      <c r="AO9" s="1108"/>
      <c r="AP9" s="1108"/>
      <c r="AQ9" s="1108"/>
      <c r="AR9" s="1108"/>
      <c r="AS9" s="1108"/>
      <c r="AT9" s="1108"/>
      <c r="AU9" s="1109"/>
      <c r="AV9" s="1109"/>
      <c r="AW9" s="1109"/>
      <c r="AX9" s="1109"/>
      <c r="AY9" s="1110"/>
      <c r="AZ9" s="235"/>
      <c r="BA9" s="235"/>
      <c r="BB9" s="235"/>
      <c r="BC9" s="235"/>
      <c r="BD9" s="235"/>
      <c r="BE9" s="236"/>
      <c r="BF9" s="236"/>
      <c r="BG9" s="236"/>
      <c r="BH9" s="236"/>
      <c r="BI9" s="236"/>
      <c r="BJ9" s="236"/>
      <c r="BK9" s="236"/>
      <c r="BL9" s="236"/>
      <c r="BM9" s="236"/>
      <c r="BN9" s="236"/>
      <c r="BO9" s="236"/>
      <c r="BP9" s="236"/>
      <c r="BQ9" s="241">
        <v>3</v>
      </c>
      <c r="BR9" s="242"/>
      <c r="BS9" s="1020" t="s">
        <v>596</v>
      </c>
      <c r="BT9" s="1021"/>
      <c r="BU9" s="1021"/>
      <c r="BV9" s="1021"/>
      <c r="BW9" s="1021"/>
      <c r="BX9" s="1021"/>
      <c r="BY9" s="1021"/>
      <c r="BZ9" s="1021"/>
      <c r="CA9" s="1021"/>
      <c r="CB9" s="1021"/>
      <c r="CC9" s="1021"/>
      <c r="CD9" s="1021"/>
      <c r="CE9" s="1021"/>
      <c r="CF9" s="1021"/>
      <c r="CG9" s="1042"/>
      <c r="CH9" s="1017">
        <v>-21</v>
      </c>
      <c r="CI9" s="1018"/>
      <c r="CJ9" s="1018"/>
      <c r="CK9" s="1018"/>
      <c r="CL9" s="1019"/>
      <c r="CM9" s="1017">
        <v>6</v>
      </c>
      <c r="CN9" s="1018"/>
      <c r="CO9" s="1018"/>
      <c r="CP9" s="1018"/>
      <c r="CQ9" s="1019"/>
      <c r="CR9" s="1017">
        <v>45</v>
      </c>
      <c r="CS9" s="1018"/>
      <c r="CT9" s="1018"/>
      <c r="CU9" s="1018"/>
      <c r="CV9" s="1019"/>
      <c r="CW9" s="1017" t="s">
        <v>522</v>
      </c>
      <c r="CX9" s="1018"/>
      <c r="CY9" s="1018"/>
      <c r="CZ9" s="1018"/>
      <c r="DA9" s="1019"/>
      <c r="DB9" s="1017" t="s">
        <v>522</v>
      </c>
      <c r="DC9" s="1018"/>
      <c r="DD9" s="1018"/>
      <c r="DE9" s="1018"/>
      <c r="DF9" s="1019"/>
      <c r="DG9" s="1017" t="s">
        <v>522</v>
      </c>
      <c r="DH9" s="1018"/>
      <c r="DI9" s="1018"/>
      <c r="DJ9" s="1018"/>
      <c r="DK9" s="1019"/>
      <c r="DL9" s="1017" t="s">
        <v>522</v>
      </c>
      <c r="DM9" s="1018"/>
      <c r="DN9" s="1018"/>
      <c r="DO9" s="1018"/>
      <c r="DP9" s="1019"/>
      <c r="DQ9" s="1017" t="s">
        <v>522</v>
      </c>
      <c r="DR9" s="1018"/>
      <c r="DS9" s="1018"/>
      <c r="DT9" s="1018"/>
      <c r="DU9" s="1019"/>
      <c r="DV9" s="1020"/>
      <c r="DW9" s="1021"/>
      <c r="DX9" s="1021"/>
      <c r="DY9" s="1021"/>
      <c r="DZ9" s="1022"/>
      <c r="EA9" s="237"/>
    </row>
    <row r="10" spans="1:131" s="238" customFormat="1" ht="26.25" customHeight="1">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7"/>
      <c r="AL10" s="1108"/>
      <c r="AM10" s="1108"/>
      <c r="AN10" s="1108"/>
      <c r="AO10" s="1108"/>
      <c r="AP10" s="1108"/>
      <c r="AQ10" s="1108"/>
      <c r="AR10" s="1108"/>
      <c r="AS10" s="1108"/>
      <c r="AT10" s="1108"/>
      <c r="AU10" s="1109"/>
      <c r="AV10" s="1109"/>
      <c r="AW10" s="1109"/>
      <c r="AX10" s="1109"/>
      <c r="AY10" s="1110"/>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c r="A22" s="241">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393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c r="A23" s="243" t="s">
        <v>394</v>
      </c>
      <c r="B23" s="965" t="s">
        <v>395</v>
      </c>
      <c r="C23" s="966"/>
      <c r="D23" s="966"/>
      <c r="E23" s="966"/>
      <c r="F23" s="966"/>
      <c r="G23" s="966"/>
      <c r="H23" s="966"/>
      <c r="I23" s="966"/>
      <c r="J23" s="966"/>
      <c r="K23" s="966"/>
      <c r="L23" s="966"/>
      <c r="M23" s="966"/>
      <c r="N23" s="966"/>
      <c r="O23" s="966"/>
      <c r="P23" s="976"/>
      <c r="Q23" s="1094">
        <f>Q7</f>
        <v>33108</v>
      </c>
      <c r="R23" s="1088"/>
      <c r="S23" s="1088"/>
      <c r="T23" s="1088"/>
      <c r="U23" s="1088"/>
      <c r="V23" s="1088">
        <f t="shared" ref="V23" si="0">V7</f>
        <v>30606</v>
      </c>
      <c r="W23" s="1088"/>
      <c r="X23" s="1088"/>
      <c r="Y23" s="1088"/>
      <c r="Z23" s="1088"/>
      <c r="AA23" s="1088">
        <f t="shared" ref="AA23" si="1">AA7</f>
        <v>2502</v>
      </c>
      <c r="AB23" s="1088"/>
      <c r="AC23" s="1088"/>
      <c r="AD23" s="1088"/>
      <c r="AE23" s="1095"/>
      <c r="AF23" s="1096">
        <v>2342</v>
      </c>
      <c r="AG23" s="1088"/>
      <c r="AH23" s="1088"/>
      <c r="AI23" s="1088"/>
      <c r="AJ23" s="1097"/>
      <c r="AK23" s="1098"/>
      <c r="AL23" s="1099"/>
      <c r="AM23" s="1099"/>
      <c r="AN23" s="1099"/>
      <c r="AO23" s="1099"/>
      <c r="AP23" s="1088">
        <f t="shared" ref="AP23" si="2">AP7</f>
        <v>32403</v>
      </c>
      <c r="AQ23" s="1088"/>
      <c r="AR23" s="1088"/>
      <c r="AS23" s="1088"/>
      <c r="AT23" s="1088"/>
      <c r="AU23" s="1089"/>
      <c r="AV23" s="1089"/>
      <c r="AW23" s="1089"/>
      <c r="AX23" s="1089"/>
      <c r="AY23" s="1090"/>
      <c r="AZ23" s="1091" t="s">
        <v>396</v>
      </c>
      <c r="BA23" s="1092"/>
      <c r="BB23" s="1092"/>
      <c r="BC23" s="1092"/>
      <c r="BD23" s="1093"/>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c r="A24" s="1087" t="s">
        <v>397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c r="A25" s="1086" t="s">
        <v>398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c r="A26" s="1023" t="s">
        <v>375</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2" t="s">
        <v>402</v>
      </c>
      <c r="AG26" s="1036"/>
      <c r="AH26" s="1036"/>
      <c r="AI26" s="1036"/>
      <c r="AJ26" s="1083"/>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c r="A28" s="245">
        <v>1</v>
      </c>
      <c r="B28" s="1074" t="s">
        <v>407</v>
      </c>
      <c r="C28" s="1075"/>
      <c r="D28" s="1075"/>
      <c r="E28" s="1075"/>
      <c r="F28" s="1075"/>
      <c r="G28" s="1075"/>
      <c r="H28" s="1075"/>
      <c r="I28" s="1075"/>
      <c r="J28" s="1075"/>
      <c r="K28" s="1075"/>
      <c r="L28" s="1075"/>
      <c r="M28" s="1075"/>
      <c r="N28" s="1075"/>
      <c r="O28" s="1075"/>
      <c r="P28" s="1076"/>
      <c r="Q28" s="1077">
        <v>6994</v>
      </c>
      <c r="R28" s="1078"/>
      <c r="S28" s="1078"/>
      <c r="T28" s="1078"/>
      <c r="U28" s="1078"/>
      <c r="V28" s="1078">
        <v>6853</v>
      </c>
      <c r="W28" s="1078"/>
      <c r="X28" s="1078"/>
      <c r="Y28" s="1078"/>
      <c r="Z28" s="1078"/>
      <c r="AA28" s="1078">
        <f>Q28-V28</f>
        <v>141</v>
      </c>
      <c r="AB28" s="1078"/>
      <c r="AC28" s="1078"/>
      <c r="AD28" s="1078"/>
      <c r="AE28" s="1079"/>
      <c r="AF28" s="1080">
        <v>141</v>
      </c>
      <c r="AG28" s="1078"/>
      <c r="AH28" s="1078"/>
      <c r="AI28" s="1078"/>
      <c r="AJ28" s="1081"/>
      <c r="AK28" s="1070">
        <v>667</v>
      </c>
      <c r="AL28" s="1071"/>
      <c r="AM28" s="1071"/>
      <c r="AN28" s="1071"/>
      <c r="AO28" s="1071"/>
      <c r="AP28" s="1071" t="s">
        <v>588</v>
      </c>
      <c r="AQ28" s="1071"/>
      <c r="AR28" s="1071"/>
      <c r="AS28" s="1071"/>
      <c r="AT28" s="1071"/>
      <c r="AU28" s="1071" t="s">
        <v>588</v>
      </c>
      <c r="AV28" s="1071"/>
      <c r="AW28" s="1071"/>
      <c r="AX28" s="1071"/>
      <c r="AY28" s="1071"/>
      <c r="AZ28" s="1071" t="s">
        <v>588</v>
      </c>
      <c r="BA28" s="1071"/>
      <c r="BB28" s="1071"/>
      <c r="BC28" s="1071"/>
      <c r="BD28" s="1071"/>
      <c r="BE28" s="1072"/>
      <c r="BF28" s="1072"/>
      <c r="BG28" s="1072"/>
      <c r="BH28" s="1072"/>
      <c r="BI28" s="1073"/>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c r="A29" s="245">
        <v>2</v>
      </c>
      <c r="B29" s="1058" t="s">
        <v>408</v>
      </c>
      <c r="C29" s="1059"/>
      <c r="D29" s="1059"/>
      <c r="E29" s="1059"/>
      <c r="F29" s="1059"/>
      <c r="G29" s="1059"/>
      <c r="H29" s="1059"/>
      <c r="I29" s="1059"/>
      <c r="J29" s="1059"/>
      <c r="K29" s="1059"/>
      <c r="L29" s="1059"/>
      <c r="M29" s="1059"/>
      <c r="N29" s="1059"/>
      <c r="O29" s="1059"/>
      <c r="P29" s="1060"/>
      <c r="Q29" s="1066">
        <v>7042</v>
      </c>
      <c r="R29" s="1067"/>
      <c r="S29" s="1067"/>
      <c r="T29" s="1067"/>
      <c r="U29" s="1067"/>
      <c r="V29" s="1067">
        <v>6628</v>
      </c>
      <c r="W29" s="1067"/>
      <c r="X29" s="1067"/>
      <c r="Y29" s="1067"/>
      <c r="Z29" s="1067"/>
      <c r="AA29" s="1067">
        <f t="shared" ref="AA29:AA34" si="3">Q29-V29</f>
        <v>414</v>
      </c>
      <c r="AB29" s="1067"/>
      <c r="AC29" s="1067"/>
      <c r="AD29" s="1067"/>
      <c r="AE29" s="1068"/>
      <c r="AF29" s="1063">
        <v>414</v>
      </c>
      <c r="AG29" s="1064"/>
      <c r="AH29" s="1064"/>
      <c r="AI29" s="1064"/>
      <c r="AJ29" s="1065"/>
      <c r="AK29" s="1008">
        <v>1056</v>
      </c>
      <c r="AL29" s="999"/>
      <c r="AM29" s="999"/>
      <c r="AN29" s="999"/>
      <c r="AO29" s="999"/>
      <c r="AP29" s="999" t="s">
        <v>589</v>
      </c>
      <c r="AQ29" s="999"/>
      <c r="AR29" s="999"/>
      <c r="AS29" s="999"/>
      <c r="AT29" s="999"/>
      <c r="AU29" s="999" t="s">
        <v>589</v>
      </c>
      <c r="AV29" s="999"/>
      <c r="AW29" s="999"/>
      <c r="AX29" s="999"/>
      <c r="AY29" s="999"/>
      <c r="AZ29" s="1069" t="s">
        <v>589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c r="A30" s="245">
        <v>3</v>
      </c>
      <c r="B30" s="1058" t="s">
        <v>409</v>
      </c>
      <c r="C30" s="1059"/>
      <c r="D30" s="1059"/>
      <c r="E30" s="1059"/>
      <c r="F30" s="1059"/>
      <c r="G30" s="1059"/>
      <c r="H30" s="1059"/>
      <c r="I30" s="1059"/>
      <c r="J30" s="1059"/>
      <c r="K30" s="1059"/>
      <c r="L30" s="1059"/>
      <c r="M30" s="1059"/>
      <c r="N30" s="1059"/>
      <c r="O30" s="1059"/>
      <c r="P30" s="1060"/>
      <c r="Q30" s="1066">
        <v>844</v>
      </c>
      <c r="R30" s="1067"/>
      <c r="S30" s="1067"/>
      <c r="T30" s="1067"/>
      <c r="U30" s="1067"/>
      <c r="V30" s="1067">
        <v>824</v>
      </c>
      <c r="W30" s="1067"/>
      <c r="X30" s="1067"/>
      <c r="Y30" s="1067"/>
      <c r="Z30" s="1067"/>
      <c r="AA30" s="1067">
        <f t="shared" si="3"/>
        <v>20</v>
      </c>
      <c r="AB30" s="1067"/>
      <c r="AC30" s="1067"/>
      <c r="AD30" s="1067"/>
      <c r="AE30" s="1068"/>
      <c r="AF30" s="1063">
        <v>20</v>
      </c>
      <c r="AG30" s="1064"/>
      <c r="AH30" s="1064"/>
      <c r="AI30" s="1064"/>
      <c r="AJ30" s="1065"/>
      <c r="AK30" s="1008">
        <v>245</v>
      </c>
      <c r="AL30" s="999"/>
      <c r="AM30" s="999"/>
      <c r="AN30" s="999"/>
      <c r="AO30" s="999"/>
      <c r="AP30" s="999" t="s">
        <v>589</v>
      </c>
      <c r="AQ30" s="999"/>
      <c r="AR30" s="999"/>
      <c r="AS30" s="999"/>
      <c r="AT30" s="999"/>
      <c r="AU30" s="999" t="s">
        <v>589</v>
      </c>
      <c r="AV30" s="999"/>
      <c r="AW30" s="999"/>
      <c r="AX30" s="999"/>
      <c r="AY30" s="999"/>
      <c r="AZ30" s="1069" t="s">
        <v>589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c r="A31" s="245">
        <v>4</v>
      </c>
      <c r="B31" s="1058" t="s">
        <v>410</v>
      </c>
      <c r="C31" s="1059"/>
      <c r="D31" s="1059"/>
      <c r="E31" s="1059"/>
      <c r="F31" s="1059"/>
      <c r="G31" s="1059"/>
      <c r="H31" s="1059"/>
      <c r="I31" s="1059"/>
      <c r="J31" s="1059"/>
      <c r="K31" s="1059"/>
      <c r="L31" s="1059"/>
      <c r="M31" s="1059"/>
      <c r="N31" s="1059"/>
      <c r="O31" s="1059"/>
      <c r="P31" s="1060"/>
      <c r="Q31" s="1066">
        <v>527</v>
      </c>
      <c r="R31" s="1067"/>
      <c r="S31" s="1067"/>
      <c r="T31" s="1067"/>
      <c r="U31" s="1067"/>
      <c r="V31" s="1067">
        <v>517</v>
      </c>
      <c r="W31" s="1067"/>
      <c r="X31" s="1067"/>
      <c r="Y31" s="1067"/>
      <c r="Z31" s="1067"/>
      <c r="AA31" s="1067">
        <f t="shared" si="3"/>
        <v>10</v>
      </c>
      <c r="AB31" s="1067"/>
      <c r="AC31" s="1067"/>
      <c r="AD31" s="1067"/>
      <c r="AE31" s="1068"/>
      <c r="AF31" s="1063">
        <v>433</v>
      </c>
      <c r="AG31" s="1064"/>
      <c r="AH31" s="1064"/>
      <c r="AI31" s="1064"/>
      <c r="AJ31" s="1065"/>
      <c r="AK31" s="1008">
        <v>72</v>
      </c>
      <c r="AL31" s="999"/>
      <c r="AM31" s="999"/>
      <c r="AN31" s="999"/>
      <c r="AO31" s="999"/>
      <c r="AP31" s="999">
        <v>3356</v>
      </c>
      <c r="AQ31" s="999"/>
      <c r="AR31" s="999"/>
      <c r="AS31" s="999"/>
      <c r="AT31" s="999"/>
      <c r="AU31" s="999">
        <v>557</v>
      </c>
      <c r="AV31" s="999"/>
      <c r="AW31" s="999"/>
      <c r="AX31" s="999"/>
      <c r="AY31" s="999"/>
      <c r="AZ31" s="1069" t="s">
        <v>589</v>
      </c>
      <c r="BA31" s="1069"/>
      <c r="BB31" s="1069"/>
      <c r="BC31" s="1069"/>
      <c r="BD31" s="1069"/>
      <c r="BE31" s="1000" t="s">
        <v>411</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c r="A32" s="245">
        <v>5</v>
      </c>
      <c r="B32" s="1058" t="s">
        <v>412</v>
      </c>
      <c r="C32" s="1059"/>
      <c r="D32" s="1059"/>
      <c r="E32" s="1059"/>
      <c r="F32" s="1059"/>
      <c r="G32" s="1059"/>
      <c r="H32" s="1059"/>
      <c r="I32" s="1059"/>
      <c r="J32" s="1059"/>
      <c r="K32" s="1059"/>
      <c r="L32" s="1059"/>
      <c r="M32" s="1059"/>
      <c r="N32" s="1059"/>
      <c r="O32" s="1059"/>
      <c r="P32" s="1060"/>
      <c r="Q32" s="1066">
        <v>4368</v>
      </c>
      <c r="R32" s="1067"/>
      <c r="S32" s="1067"/>
      <c r="T32" s="1067"/>
      <c r="U32" s="1067"/>
      <c r="V32" s="1067">
        <v>3864</v>
      </c>
      <c r="W32" s="1067"/>
      <c r="X32" s="1067"/>
      <c r="Y32" s="1067"/>
      <c r="Z32" s="1067"/>
      <c r="AA32" s="1067">
        <f t="shared" si="3"/>
        <v>504</v>
      </c>
      <c r="AB32" s="1067"/>
      <c r="AC32" s="1067"/>
      <c r="AD32" s="1067"/>
      <c r="AE32" s="1068"/>
      <c r="AF32" s="1063">
        <v>223</v>
      </c>
      <c r="AG32" s="1064"/>
      <c r="AH32" s="1064"/>
      <c r="AI32" s="1064"/>
      <c r="AJ32" s="1065"/>
      <c r="AK32" s="1008">
        <v>555</v>
      </c>
      <c r="AL32" s="999"/>
      <c r="AM32" s="999"/>
      <c r="AN32" s="999"/>
      <c r="AO32" s="999"/>
      <c r="AP32" s="999">
        <v>2505</v>
      </c>
      <c r="AQ32" s="999"/>
      <c r="AR32" s="999"/>
      <c r="AS32" s="999"/>
      <c r="AT32" s="999"/>
      <c r="AU32" s="999">
        <v>1358</v>
      </c>
      <c r="AV32" s="999"/>
      <c r="AW32" s="999"/>
      <c r="AX32" s="999"/>
      <c r="AY32" s="999"/>
      <c r="AZ32" s="1069" t="s">
        <v>589</v>
      </c>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c r="A33" s="245">
        <v>6</v>
      </c>
      <c r="B33" s="1058" t="s">
        <v>413</v>
      </c>
      <c r="C33" s="1059"/>
      <c r="D33" s="1059"/>
      <c r="E33" s="1059"/>
      <c r="F33" s="1059"/>
      <c r="G33" s="1059"/>
      <c r="H33" s="1059"/>
      <c r="I33" s="1059"/>
      <c r="J33" s="1059"/>
      <c r="K33" s="1059"/>
      <c r="L33" s="1059"/>
      <c r="M33" s="1059"/>
      <c r="N33" s="1059"/>
      <c r="O33" s="1059"/>
      <c r="P33" s="1060"/>
      <c r="Q33" s="1066">
        <v>1262</v>
      </c>
      <c r="R33" s="1067"/>
      <c r="S33" s="1067"/>
      <c r="T33" s="1067"/>
      <c r="U33" s="1067"/>
      <c r="V33" s="1067">
        <v>1206</v>
      </c>
      <c r="W33" s="1067"/>
      <c r="X33" s="1067"/>
      <c r="Y33" s="1067"/>
      <c r="Z33" s="1067"/>
      <c r="AA33" s="1067">
        <f t="shared" si="3"/>
        <v>56</v>
      </c>
      <c r="AB33" s="1067"/>
      <c r="AC33" s="1067"/>
      <c r="AD33" s="1067"/>
      <c r="AE33" s="1068"/>
      <c r="AF33" s="1063">
        <v>168</v>
      </c>
      <c r="AG33" s="1064"/>
      <c r="AH33" s="1064"/>
      <c r="AI33" s="1064"/>
      <c r="AJ33" s="1065"/>
      <c r="AK33" s="1008">
        <v>329</v>
      </c>
      <c r="AL33" s="999"/>
      <c r="AM33" s="999"/>
      <c r="AN33" s="999"/>
      <c r="AO33" s="999"/>
      <c r="AP33" s="999">
        <v>4427</v>
      </c>
      <c r="AQ33" s="999"/>
      <c r="AR33" s="999"/>
      <c r="AS33" s="999"/>
      <c r="AT33" s="999"/>
      <c r="AU33" s="999">
        <v>2320</v>
      </c>
      <c r="AV33" s="999"/>
      <c r="AW33" s="999"/>
      <c r="AX33" s="999"/>
      <c r="AY33" s="999"/>
      <c r="AZ33" s="1069" t="s">
        <v>589</v>
      </c>
      <c r="BA33" s="1069"/>
      <c r="BB33" s="1069"/>
      <c r="BC33" s="1069"/>
      <c r="BD33" s="1069"/>
      <c r="BE33" s="1000" t="s">
        <v>411</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c r="A34" s="245">
        <v>7</v>
      </c>
      <c r="B34" s="1058" t="s">
        <v>414</v>
      </c>
      <c r="C34" s="1059"/>
      <c r="D34" s="1059"/>
      <c r="E34" s="1059"/>
      <c r="F34" s="1059"/>
      <c r="G34" s="1059"/>
      <c r="H34" s="1059"/>
      <c r="I34" s="1059"/>
      <c r="J34" s="1059"/>
      <c r="K34" s="1059"/>
      <c r="L34" s="1059"/>
      <c r="M34" s="1059"/>
      <c r="N34" s="1059"/>
      <c r="O34" s="1059"/>
      <c r="P34" s="1060"/>
      <c r="Q34" s="1066">
        <v>750</v>
      </c>
      <c r="R34" s="1067"/>
      <c r="S34" s="1067"/>
      <c r="T34" s="1067"/>
      <c r="U34" s="1067"/>
      <c r="V34" s="1067">
        <v>750</v>
      </c>
      <c r="W34" s="1067"/>
      <c r="X34" s="1067"/>
      <c r="Y34" s="1067"/>
      <c r="Z34" s="1067"/>
      <c r="AA34" s="1067">
        <f t="shared" si="3"/>
        <v>0</v>
      </c>
      <c r="AB34" s="1067"/>
      <c r="AC34" s="1067"/>
      <c r="AD34" s="1067"/>
      <c r="AE34" s="1068"/>
      <c r="AF34" s="1063" t="s">
        <v>131</v>
      </c>
      <c r="AG34" s="1064"/>
      <c r="AH34" s="1064"/>
      <c r="AI34" s="1064"/>
      <c r="AJ34" s="1065"/>
      <c r="AK34" s="1008">
        <v>526</v>
      </c>
      <c r="AL34" s="999"/>
      <c r="AM34" s="999"/>
      <c r="AN34" s="999"/>
      <c r="AO34" s="999"/>
      <c r="AP34" s="999">
        <v>3231</v>
      </c>
      <c r="AQ34" s="999"/>
      <c r="AR34" s="999"/>
      <c r="AS34" s="999"/>
      <c r="AT34" s="999"/>
      <c r="AU34" s="999">
        <v>3231</v>
      </c>
      <c r="AV34" s="999"/>
      <c r="AW34" s="999"/>
      <c r="AX34" s="999"/>
      <c r="AY34" s="999"/>
      <c r="AZ34" s="1069" t="s">
        <v>589</v>
      </c>
      <c r="BA34" s="1069"/>
      <c r="BB34" s="1069"/>
      <c r="BC34" s="1069"/>
      <c r="BD34" s="1069"/>
      <c r="BE34" s="1000" t="s">
        <v>416</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c r="A63" s="243" t="s">
        <v>394</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1398</v>
      </c>
      <c r="AG63" s="987"/>
      <c r="AH63" s="987"/>
      <c r="AI63" s="987"/>
      <c r="AJ63" s="1050"/>
      <c r="AK63" s="1051"/>
      <c r="AL63" s="991"/>
      <c r="AM63" s="991"/>
      <c r="AN63" s="991"/>
      <c r="AO63" s="991"/>
      <c r="AP63" s="987">
        <f>SUM(AP28:AT34)</f>
        <v>13519</v>
      </c>
      <c r="AQ63" s="987"/>
      <c r="AR63" s="987"/>
      <c r="AS63" s="987"/>
      <c r="AT63" s="987"/>
      <c r="AU63" s="987">
        <f>SUM(AU28:AY34)</f>
        <v>7466</v>
      </c>
      <c r="AV63" s="987"/>
      <c r="AW63" s="987"/>
      <c r="AX63" s="987"/>
      <c r="AY63" s="987"/>
      <c r="AZ63" s="1045"/>
      <c r="BA63" s="1045"/>
      <c r="BB63" s="1045"/>
      <c r="BC63" s="1045"/>
      <c r="BD63" s="1045"/>
      <c r="BE63" s="988"/>
      <c r="BF63" s="988"/>
      <c r="BG63" s="988"/>
      <c r="BH63" s="988"/>
      <c r="BI63" s="989"/>
      <c r="BJ63" s="1046" t="s">
        <v>415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422</v>
      </c>
      <c r="W66" s="1030"/>
      <c r="X66" s="1030"/>
      <c r="Y66" s="1030"/>
      <c r="Z66" s="1031"/>
      <c r="AA66" s="1029" t="s">
        <v>423</v>
      </c>
      <c r="AB66" s="1030"/>
      <c r="AC66" s="1030"/>
      <c r="AD66" s="1030"/>
      <c r="AE66" s="1031"/>
      <c r="AF66" s="1035" t="s">
        <v>424</v>
      </c>
      <c r="AG66" s="1036"/>
      <c r="AH66" s="1036"/>
      <c r="AI66" s="1036"/>
      <c r="AJ66" s="1037"/>
      <c r="AK66" s="1029" t="s">
        <v>425</v>
      </c>
      <c r="AL66" s="1024"/>
      <c r="AM66" s="1024"/>
      <c r="AN66" s="1024"/>
      <c r="AO66" s="1025"/>
      <c r="AP66" s="1029" t="s">
        <v>426</v>
      </c>
      <c r="AQ66" s="1030"/>
      <c r="AR66" s="1030"/>
      <c r="AS66" s="1030"/>
      <c r="AT66" s="1031"/>
      <c r="AU66" s="1029" t="s">
        <v>427</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13" t="s">
        <v>590</v>
      </c>
      <c r="C68" s="1014"/>
      <c r="D68" s="1014"/>
      <c r="E68" s="1014"/>
      <c r="F68" s="1014"/>
      <c r="G68" s="1014"/>
      <c r="H68" s="1014"/>
      <c r="I68" s="1014"/>
      <c r="J68" s="1014"/>
      <c r="K68" s="1014"/>
      <c r="L68" s="1014"/>
      <c r="M68" s="1014"/>
      <c r="N68" s="1014"/>
      <c r="O68" s="1014"/>
      <c r="P68" s="1015"/>
      <c r="Q68" s="1016">
        <v>582</v>
      </c>
      <c r="R68" s="1010"/>
      <c r="S68" s="1010"/>
      <c r="T68" s="1010"/>
      <c r="U68" s="1010"/>
      <c r="V68" s="1010">
        <v>501</v>
      </c>
      <c r="W68" s="1010"/>
      <c r="X68" s="1010"/>
      <c r="Y68" s="1010"/>
      <c r="Z68" s="1010"/>
      <c r="AA68" s="1010">
        <v>81</v>
      </c>
      <c r="AB68" s="1010"/>
      <c r="AC68" s="1010"/>
      <c r="AD68" s="1010"/>
      <c r="AE68" s="1010"/>
      <c r="AF68" s="1010">
        <v>81</v>
      </c>
      <c r="AG68" s="1010"/>
      <c r="AH68" s="1010"/>
      <c r="AI68" s="1010"/>
      <c r="AJ68" s="1010"/>
      <c r="AK68" s="1010">
        <v>132</v>
      </c>
      <c r="AL68" s="1010"/>
      <c r="AM68" s="1010"/>
      <c r="AN68" s="1010"/>
      <c r="AO68" s="1010"/>
      <c r="AP68" s="1010">
        <v>35</v>
      </c>
      <c r="AQ68" s="1010"/>
      <c r="AR68" s="1010"/>
      <c r="AS68" s="1010"/>
      <c r="AT68" s="1010"/>
      <c r="AU68" s="1010">
        <v>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2" t="s">
        <v>591</v>
      </c>
      <c r="C69" s="1003"/>
      <c r="D69" s="1003"/>
      <c r="E69" s="1003"/>
      <c r="F69" s="1003"/>
      <c r="G69" s="1003"/>
      <c r="H69" s="1003"/>
      <c r="I69" s="1003"/>
      <c r="J69" s="1003"/>
      <c r="K69" s="1003"/>
      <c r="L69" s="1003"/>
      <c r="M69" s="1003"/>
      <c r="N69" s="1003"/>
      <c r="O69" s="1003"/>
      <c r="P69" s="1004"/>
      <c r="Q69" s="1005">
        <v>8355</v>
      </c>
      <c r="R69" s="999"/>
      <c r="S69" s="999"/>
      <c r="T69" s="999"/>
      <c r="U69" s="999"/>
      <c r="V69" s="999">
        <v>7209</v>
      </c>
      <c r="W69" s="999"/>
      <c r="X69" s="999"/>
      <c r="Y69" s="999"/>
      <c r="Z69" s="999"/>
      <c r="AA69" s="999">
        <v>1146</v>
      </c>
      <c r="AB69" s="999"/>
      <c r="AC69" s="999"/>
      <c r="AD69" s="999"/>
      <c r="AE69" s="999"/>
      <c r="AF69" s="999">
        <v>1146</v>
      </c>
      <c r="AG69" s="999"/>
      <c r="AH69" s="999"/>
      <c r="AI69" s="999"/>
      <c r="AJ69" s="999"/>
      <c r="AK69" s="999">
        <v>13</v>
      </c>
      <c r="AL69" s="999"/>
      <c r="AM69" s="999"/>
      <c r="AN69" s="999"/>
      <c r="AO69" s="999"/>
      <c r="AP69" s="999" t="s">
        <v>589</v>
      </c>
      <c r="AQ69" s="999"/>
      <c r="AR69" s="999"/>
      <c r="AS69" s="999"/>
      <c r="AT69" s="999"/>
      <c r="AU69" s="999" t="s">
        <v>589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2" t="s">
        <v>592</v>
      </c>
      <c r="C70" s="1003"/>
      <c r="D70" s="1003"/>
      <c r="E70" s="1003"/>
      <c r="F70" s="1003"/>
      <c r="G70" s="1003"/>
      <c r="H70" s="1003"/>
      <c r="I70" s="1003"/>
      <c r="J70" s="1003"/>
      <c r="K70" s="1003"/>
      <c r="L70" s="1003"/>
      <c r="M70" s="1003"/>
      <c r="N70" s="1003"/>
      <c r="O70" s="1003"/>
      <c r="P70" s="1004"/>
      <c r="Q70" s="1005">
        <v>258</v>
      </c>
      <c r="R70" s="999"/>
      <c r="S70" s="999"/>
      <c r="T70" s="999"/>
      <c r="U70" s="999"/>
      <c r="V70" s="999">
        <v>247</v>
      </c>
      <c r="W70" s="999"/>
      <c r="X70" s="999"/>
      <c r="Y70" s="999"/>
      <c r="Z70" s="999"/>
      <c r="AA70" s="999">
        <v>11</v>
      </c>
      <c r="AB70" s="999"/>
      <c r="AC70" s="999"/>
      <c r="AD70" s="999"/>
      <c r="AE70" s="999"/>
      <c r="AF70" s="999">
        <v>11</v>
      </c>
      <c r="AG70" s="999"/>
      <c r="AH70" s="999"/>
      <c r="AI70" s="999"/>
      <c r="AJ70" s="999"/>
      <c r="AK70" s="999" t="s">
        <v>589</v>
      </c>
      <c r="AL70" s="999"/>
      <c r="AM70" s="999"/>
      <c r="AN70" s="999"/>
      <c r="AO70" s="999"/>
      <c r="AP70" s="999" t="s">
        <v>589</v>
      </c>
      <c r="AQ70" s="999"/>
      <c r="AR70" s="999"/>
      <c r="AS70" s="999"/>
      <c r="AT70" s="999"/>
      <c r="AU70" s="999" t="s">
        <v>589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2" t="s">
        <v>593</v>
      </c>
      <c r="C71" s="1003"/>
      <c r="D71" s="1003"/>
      <c r="E71" s="1003"/>
      <c r="F71" s="1003"/>
      <c r="G71" s="1003"/>
      <c r="H71" s="1003"/>
      <c r="I71" s="1003"/>
      <c r="J71" s="1003"/>
      <c r="K71" s="1003"/>
      <c r="L71" s="1003"/>
      <c r="M71" s="1003"/>
      <c r="N71" s="1003"/>
      <c r="O71" s="1003"/>
      <c r="P71" s="1004"/>
      <c r="Q71" s="1005">
        <v>300630</v>
      </c>
      <c r="R71" s="999"/>
      <c r="S71" s="999"/>
      <c r="T71" s="999"/>
      <c r="U71" s="999"/>
      <c r="V71" s="999">
        <v>289232</v>
      </c>
      <c r="W71" s="999"/>
      <c r="X71" s="999"/>
      <c r="Y71" s="999"/>
      <c r="Z71" s="999"/>
      <c r="AA71" s="999">
        <v>11398</v>
      </c>
      <c r="AB71" s="999"/>
      <c r="AC71" s="999"/>
      <c r="AD71" s="999"/>
      <c r="AE71" s="999"/>
      <c r="AF71" s="999">
        <v>6149</v>
      </c>
      <c r="AG71" s="999"/>
      <c r="AH71" s="999"/>
      <c r="AI71" s="999"/>
      <c r="AJ71" s="999"/>
      <c r="AK71" s="999" t="s">
        <v>589</v>
      </c>
      <c r="AL71" s="999"/>
      <c r="AM71" s="999"/>
      <c r="AN71" s="999"/>
      <c r="AO71" s="999"/>
      <c r="AP71" s="999" t="s">
        <v>589</v>
      </c>
      <c r="AQ71" s="999"/>
      <c r="AR71" s="999"/>
      <c r="AS71" s="999"/>
      <c r="AT71" s="999"/>
      <c r="AU71" s="999" t="s">
        <v>589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394</v>
      </c>
      <c r="B88" s="965" t="s">
        <v>428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SUM(AF68:AJ71)</f>
        <v>7387</v>
      </c>
      <c r="AG88" s="987"/>
      <c r="AH88" s="987"/>
      <c r="AI88" s="987"/>
      <c r="AJ88" s="987"/>
      <c r="AK88" s="991"/>
      <c r="AL88" s="991"/>
      <c r="AM88" s="991"/>
      <c r="AN88" s="991"/>
      <c r="AO88" s="991"/>
      <c r="AP88" s="987">
        <f>SUM(AP68:AT71)</f>
        <v>35</v>
      </c>
      <c r="AQ88" s="987"/>
      <c r="AR88" s="987"/>
      <c r="AS88" s="987"/>
      <c r="AT88" s="987"/>
      <c r="AU88" s="987">
        <f>SUM(AU68:AY71)</f>
        <v>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429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SUM(CR7:CV9)</f>
        <v>85</v>
      </c>
      <c r="CS102" s="981"/>
      <c r="CT102" s="981"/>
      <c r="CU102" s="981"/>
      <c r="CV102" s="982"/>
      <c r="CW102" s="980">
        <f t="shared" ref="CW102" si="4">SUM(CW7:DA9)</f>
        <v>0</v>
      </c>
      <c r="CX102" s="981"/>
      <c r="CY102" s="981"/>
      <c r="CZ102" s="981"/>
      <c r="DA102" s="982"/>
      <c r="DB102" s="980">
        <f t="shared" ref="DB102" si="5">SUM(DB7:DF9)</f>
        <v>0</v>
      </c>
      <c r="DC102" s="981"/>
      <c r="DD102" s="981"/>
      <c r="DE102" s="981"/>
      <c r="DF102" s="982"/>
      <c r="DG102" s="980">
        <f t="shared" ref="DG102" si="6">SUM(DG7:DK9)</f>
        <v>0</v>
      </c>
      <c r="DH102" s="981"/>
      <c r="DI102" s="981"/>
      <c r="DJ102" s="981"/>
      <c r="DK102" s="982"/>
      <c r="DL102" s="980">
        <f t="shared" ref="DL102" si="7">SUM(DL7:DP9)</f>
        <v>0</v>
      </c>
      <c r="DM102" s="981"/>
      <c r="DN102" s="981"/>
      <c r="DO102" s="981"/>
      <c r="DP102" s="982"/>
      <c r="DQ102" s="980">
        <f t="shared" ref="DQ102" si="8">SUM(DQ7:DU9)</f>
        <v>0</v>
      </c>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436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437</v>
      </c>
      <c r="AB109" s="924"/>
      <c r="AC109" s="924"/>
      <c r="AD109" s="924"/>
      <c r="AE109" s="925"/>
      <c r="AF109" s="926" t="s">
        <v>438</v>
      </c>
      <c r="AG109" s="924"/>
      <c r="AH109" s="924"/>
      <c r="AI109" s="924"/>
      <c r="AJ109" s="925"/>
      <c r="AK109" s="926" t="s">
        <v>309</v>
      </c>
      <c r="AL109" s="924"/>
      <c r="AM109" s="924"/>
      <c r="AN109" s="924"/>
      <c r="AO109" s="925"/>
      <c r="AP109" s="926" t="s">
        <v>439</v>
      </c>
      <c r="AQ109" s="924"/>
      <c r="AR109" s="924"/>
      <c r="AS109" s="924"/>
      <c r="AT109" s="957"/>
      <c r="AU109" s="923" t="s">
        <v>436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437</v>
      </c>
      <c r="BR109" s="924"/>
      <c r="BS109" s="924"/>
      <c r="BT109" s="924"/>
      <c r="BU109" s="925"/>
      <c r="BV109" s="926" t="s">
        <v>438</v>
      </c>
      <c r="BW109" s="924"/>
      <c r="BX109" s="924"/>
      <c r="BY109" s="924"/>
      <c r="BZ109" s="925"/>
      <c r="CA109" s="926" t="s">
        <v>309</v>
      </c>
      <c r="CB109" s="924"/>
      <c r="CC109" s="924"/>
      <c r="CD109" s="924"/>
      <c r="CE109" s="925"/>
      <c r="CF109" s="964" t="s">
        <v>439</v>
      </c>
      <c r="CG109" s="964"/>
      <c r="CH109" s="964"/>
      <c r="CI109" s="964"/>
      <c r="CJ109" s="964"/>
      <c r="CK109" s="926" t="s">
        <v>440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437</v>
      </c>
      <c r="DH109" s="924"/>
      <c r="DI109" s="924"/>
      <c r="DJ109" s="924"/>
      <c r="DK109" s="925"/>
      <c r="DL109" s="926" t="s">
        <v>438</v>
      </c>
      <c r="DM109" s="924"/>
      <c r="DN109" s="924"/>
      <c r="DO109" s="924"/>
      <c r="DP109" s="925"/>
      <c r="DQ109" s="926" t="s">
        <v>309</v>
      </c>
      <c r="DR109" s="924"/>
      <c r="DS109" s="924"/>
      <c r="DT109" s="924"/>
      <c r="DU109" s="925"/>
      <c r="DV109" s="926" t="s">
        <v>439</v>
      </c>
      <c r="DW109" s="924"/>
      <c r="DX109" s="924"/>
      <c r="DY109" s="924"/>
      <c r="DZ109" s="957"/>
    </row>
    <row r="110" spans="1:131" s="233" customFormat="1" ht="26.25" customHeight="1">
      <c r="A110" s="835" t="s">
        <v>441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3532035</v>
      </c>
      <c r="AB110" s="917"/>
      <c r="AC110" s="917"/>
      <c r="AD110" s="917"/>
      <c r="AE110" s="918"/>
      <c r="AF110" s="919">
        <v>3866942</v>
      </c>
      <c r="AG110" s="917"/>
      <c r="AH110" s="917"/>
      <c r="AI110" s="917"/>
      <c r="AJ110" s="918"/>
      <c r="AK110" s="919">
        <v>3949433</v>
      </c>
      <c r="AL110" s="917"/>
      <c r="AM110" s="917"/>
      <c r="AN110" s="917"/>
      <c r="AO110" s="918"/>
      <c r="AP110" s="920">
        <v>28.1</v>
      </c>
      <c r="AQ110" s="921"/>
      <c r="AR110" s="921"/>
      <c r="AS110" s="921"/>
      <c r="AT110" s="922"/>
      <c r="AU110" s="958" t="s">
        <v>75</v>
      </c>
      <c r="AV110" s="959"/>
      <c r="AW110" s="959"/>
      <c r="AX110" s="959"/>
      <c r="AY110" s="959"/>
      <c r="AZ110" s="888" t="s">
        <v>442</v>
      </c>
      <c r="BA110" s="836"/>
      <c r="BB110" s="836"/>
      <c r="BC110" s="836"/>
      <c r="BD110" s="836"/>
      <c r="BE110" s="836"/>
      <c r="BF110" s="836"/>
      <c r="BG110" s="836"/>
      <c r="BH110" s="836"/>
      <c r="BI110" s="836"/>
      <c r="BJ110" s="836"/>
      <c r="BK110" s="836"/>
      <c r="BL110" s="836"/>
      <c r="BM110" s="836"/>
      <c r="BN110" s="836"/>
      <c r="BO110" s="836"/>
      <c r="BP110" s="837"/>
      <c r="BQ110" s="889">
        <v>34481086</v>
      </c>
      <c r="BR110" s="870"/>
      <c r="BS110" s="870"/>
      <c r="BT110" s="870"/>
      <c r="BU110" s="870"/>
      <c r="BV110" s="870">
        <v>33939705</v>
      </c>
      <c r="BW110" s="870"/>
      <c r="BX110" s="870"/>
      <c r="BY110" s="870"/>
      <c r="BZ110" s="870"/>
      <c r="CA110" s="870">
        <v>32403342</v>
      </c>
      <c r="CB110" s="870"/>
      <c r="CC110" s="870"/>
      <c r="CD110" s="870"/>
      <c r="CE110" s="870"/>
      <c r="CF110" s="894">
        <v>230.2</v>
      </c>
      <c r="CG110" s="895"/>
      <c r="CH110" s="895"/>
      <c r="CI110" s="895"/>
      <c r="CJ110" s="895"/>
      <c r="CK110" s="954" t="s">
        <v>443</v>
      </c>
      <c r="CL110" s="847"/>
      <c r="CM110" s="888" t="s">
        <v>444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131</v>
      </c>
      <c r="DH110" s="870"/>
      <c r="DI110" s="870"/>
      <c r="DJ110" s="870"/>
      <c r="DK110" s="870"/>
      <c r="DL110" s="870" t="s">
        <v>396</v>
      </c>
      <c r="DM110" s="870"/>
      <c r="DN110" s="870"/>
      <c r="DO110" s="870"/>
      <c r="DP110" s="870"/>
      <c r="DQ110" s="870" t="s">
        <v>396</v>
      </c>
      <c r="DR110" s="870"/>
      <c r="DS110" s="870"/>
      <c r="DT110" s="870"/>
      <c r="DU110" s="870"/>
      <c r="DV110" s="871" t="s">
        <v>396</v>
      </c>
      <c r="DW110" s="871"/>
      <c r="DX110" s="871"/>
      <c r="DY110" s="871"/>
      <c r="DZ110" s="872"/>
    </row>
    <row r="111" spans="1:131" s="233" customFormat="1" ht="26.25" customHeight="1">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396</v>
      </c>
      <c r="AB111" s="947"/>
      <c r="AC111" s="947"/>
      <c r="AD111" s="947"/>
      <c r="AE111" s="948"/>
      <c r="AF111" s="949" t="s">
        <v>446</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3" t="s">
        <v>447</v>
      </c>
      <c r="BA111" s="780"/>
      <c r="BB111" s="780"/>
      <c r="BC111" s="780"/>
      <c r="BD111" s="780"/>
      <c r="BE111" s="780"/>
      <c r="BF111" s="780"/>
      <c r="BG111" s="780"/>
      <c r="BH111" s="780"/>
      <c r="BI111" s="780"/>
      <c r="BJ111" s="780"/>
      <c r="BK111" s="780"/>
      <c r="BL111" s="780"/>
      <c r="BM111" s="780"/>
      <c r="BN111" s="780"/>
      <c r="BO111" s="780"/>
      <c r="BP111" s="781"/>
      <c r="BQ111" s="844">
        <v>68627</v>
      </c>
      <c r="BR111" s="845"/>
      <c r="BS111" s="845"/>
      <c r="BT111" s="845"/>
      <c r="BU111" s="845"/>
      <c r="BV111" s="845">
        <v>34159</v>
      </c>
      <c r="BW111" s="845"/>
      <c r="BX111" s="845"/>
      <c r="BY111" s="845"/>
      <c r="BZ111" s="845"/>
      <c r="CA111" s="845" t="s">
        <v>396</v>
      </c>
      <c r="CB111" s="845"/>
      <c r="CC111" s="845"/>
      <c r="CD111" s="845"/>
      <c r="CE111" s="845"/>
      <c r="CF111" s="903" t="s">
        <v>396</v>
      </c>
      <c r="CG111" s="904"/>
      <c r="CH111" s="904"/>
      <c r="CI111" s="904"/>
      <c r="CJ111" s="904"/>
      <c r="CK111" s="955"/>
      <c r="CL111" s="849"/>
      <c r="CM111" s="843" t="s">
        <v>448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131</v>
      </c>
      <c r="DH111" s="845"/>
      <c r="DI111" s="845"/>
      <c r="DJ111" s="845"/>
      <c r="DK111" s="845"/>
      <c r="DL111" s="845" t="s">
        <v>396</v>
      </c>
      <c r="DM111" s="845"/>
      <c r="DN111" s="845"/>
      <c r="DO111" s="845"/>
      <c r="DP111" s="845"/>
      <c r="DQ111" s="845" t="s">
        <v>446</v>
      </c>
      <c r="DR111" s="845"/>
      <c r="DS111" s="845"/>
      <c r="DT111" s="845"/>
      <c r="DU111" s="845"/>
      <c r="DV111" s="822" t="s">
        <v>396</v>
      </c>
      <c r="DW111" s="822"/>
      <c r="DX111" s="822"/>
      <c r="DY111" s="822"/>
      <c r="DZ111" s="823"/>
    </row>
    <row r="112" spans="1:131" s="233" customFormat="1" ht="26.25" customHeight="1">
      <c r="A112" s="940" t="s">
        <v>449</v>
      </c>
      <c r="B112" s="941"/>
      <c r="C112" s="780" t="s">
        <v>450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396</v>
      </c>
      <c r="AB112" s="808"/>
      <c r="AC112" s="808"/>
      <c r="AD112" s="808"/>
      <c r="AE112" s="809"/>
      <c r="AF112" s="810" t="s">
        <v>396</v>
      </c>
      <c r="AG112" s="808"/>
      <c r="AH112" s="808"/>
      <c r="AI112" s="808"/>
      <c r="AJ112" s="809"/>
      <c r="AK112" s="810" t="s">
        <v>396</v>
      </c>
      <c r="AL112" s="808"/>
      <c r="AM112" s="808"/>
      <c r="AN112" s="808"/>
      <c r="AO112" s="809"/>
      <c r="AP112" s="852" t="s">
        <v>446</v>
      </c>
      <c r="AQ112" s="853"/>
      <c r="AR112" s="853"/>
      <c r="AS112" s="853"/>
      <c r="AT112" s="854"/>
      <c r="AU112" s="960"/>
      <c r="AV112" s="961"/>
      <c r="AW112" s="961"/>
      <c r="AX112" s="961"/>
      <c r="AY112" s="961"/>
      <c r="AZ112" s="843" t="s">
        <v>451</v>
      </c>
      <c r="BA112" s="780"/>
      <c r="BB112" s="780"/>
      <c r="BC112" s="780"/>
      <c r="BD112" s="780"/>
      <c r="BE112" s="780"/>
      <c r="BF112" s="780"/>
      <c r="BG112" s="780"/>
      <c r="BH112" s="780"/>
      <c r="BI112" s="780"/>
      <c r="BJ112" s="780"/>
      <c r="BK112" s="780"/>
      <c r="BL112" s="780"/>
      <c r="BM112" s="780"/>
      <c r="BN112" s="780"/>
      <c r="BO112" s="780"/>
      <c r="BP112" s="781"/>
      <c r="BQ112" s="844">
        <v>9001244</v>
      </c>
      <c r="BR112" s="845"/>
      <c r="BS112" s="845"/>
      <c r="BT112" s="845"/>
      <c r="BU112" s="845"/>
      <c r="BV112" s="845">
        <v>8700011</v>
      </c>
      <c r="BW112" s="845"/>
      <c r="BX112" s="845"/>
      <c r="BY112" s="845"/>
      <c r="BZ112" s="845"/>
      <c r="CA112" s="845">
        <v>7465231</v>
      </c>
      <c r="CB112" s="845"/>
      <c r="CC112" s="845"/>
      <c r="CD112" s="845"/>
      <c r="CE112" s="845"/>
      <c r="CF112" s="903">
        <v>53</v>
      </c>
      <c r="CG112" s="904"/>
      <c r="CH112" s="904"/>
      <c r="CI112" s="904"/>
      <c r="CJ112" s="904"/>
      <c r="CK112" s="955"/>
      <c r="CL112" s="849"/>
      <c r="CM112" s="843"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v>68627</v>
      </c>
      <c r="DH112" s="845"/>
      <c r="DI112" s="845"/>
      <c r="DJ112" s="845"/>
      <c r="DK112" s="845"/>
      <c r="DL112" s="845">
        <v>34159</v>
      </c>
      <c r="DM112" s="845"/>
      <c r="DN112" s="845"/>
      <c r="DO112" s="845"/>
      <c r="DP112" s="845"/>
      <c r="DQ112" s="845" t="s">
        <v>131</v>
      </c>
      <c r="DR112" s="845"/>
      <c r="DS112" s="845"/>
      <c r="DT112" s="845"/>
      <c r="DU112" s="845"/>
      <c r="DV112" s="822" t="s">
        <v>396</v>
      </c>
      <c r="DW112" s="822"/>
      <c r="DX112" s="822"/>
      <c r="DY112" s="822"/>
      <c r="DZ112" s="823"/>
    </row>
    <row r="113" spans="1:130" s="233" customFormat="1" ht="26.25" customHeight="1">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1111082</v>
      </c>
      <c r="AB113" s="947"/>
      <c r="AC113" s="947"/>
      <c r="AD113" s="947"/>
      <c r="AE113" s="948"/>
      <c r="AF113" s="949">
        <v>989223</v>
      </c>
      <c r="AG113" s="947"/>
      <c r="AH113" s="947"/>
      <c r="AI113" s="947"/>
      <c r="AJ113" s="948"/>
      <c r="AK113" s="949">
        <v>936089</v>
      </c>
      <c r="AL113" s="947"/>
      <c r="AM113" s="947"/>
      <c r="AN113" s="947"/>
      <c r="AO113" s="948"/>
      <c r="AP113" s="950">
        <v>6.7</v>
      </c>
      <c r="AQ113" s="951"/>
      <c r="AR113" s="951"/>
      <c r="AS113" s="951"/>
      <c r="AT113" s="952"/>
      <c r="AU113" s="960"/>
      <c r="AV113" s="961"/>
      <c r="AW113" s="961"/>
      <c r="AX113" s="961"/>
      <c r="AY113" s="961"/>
      <c r="AZ113" s="843" t="s">
        <v>454</v>
      </c>
      <c r="BA113" s="780"/>
      <c r="BB113" s="780"/>
      <c r="BC113" s="780"/>
      <c r="BD113" s="780"/>
      <c r="BE113" s="780"/>
      <c r="BF113" s="780"/>
      <c r="BG113" s="780"/>
      <c r="BH113" s="780"/>
      <c r="BI113" s="780"/>
      <c r="BJ113" s="780"/>
      <c r="BK113" s="780"/>
      <c r="BL113" s="780"/>
      <c r="BM113" s="780"/>
      <c r="BN113" s="780"/>
      <c r="BO113" s="780"/>
      <c r="BP113" s="781"/>
      <c r="BQ113" s="844">
        <v>38</v>
      </c>
      <c r="BR113" s="845"/>
      <c r="BS113" s="845"/>
      <c r="BT113" s="845"/>
      <c r="BU113" s="845"/>
      <c r="BV113" s="845">
        <v>19</v>
      </c>
      <c r="BW113" s="845"/>
      <c r="BX113" s="845"/>
      <c r="BY113" s="845"/>
      <c r="BZ113" s="845"/>
      <c r="CA113" s="845" t="s">
        <v>396</v>
      </c>
      <c r="CB113" s="845"/>
      <c r="CC113" s="845"/>
      <c r="CD113" s="845"/>
      <c r="CE113" s="845"/>
      <c r="CF113" s="903" t="s">
        <v>446</v>
      </c>
      <c r="CG113" s="904"/>
      <c r="CH113" s="904"/>
      <c r="CI113" s="904"/>
      <c r="CJ113" s="904"/>
      <c r="CK113" s="955"/>
      <c r="CL113" s="849"/>
      <c r="CM113" s="843"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446</v>
      </c>
      <c r="DH113" s="808"/>
      <c r="DI113" s="808"/>
      <c r="DJ113" s="808"/>
      <c r="DK113" s="809"/>
      <c r="DL113" s="810" t="s">
        <v>396</v>
      </c>
      <c r="DM113" s="808"/>
      <c r="DN113" s="808"/>
      <c r="DO113" s="808"/>
      <c r="DP113" s="809"/>
      <c r="DQ113" s="810" t="s">
        <v>446</v>
      </c>
      <c r="DR113" s="808"/>
      <c r="DS113" s="808"/>
      <c r="DT113" s="808"/>
      <c r="DU113" s="809"/>
      <c r="DV113" s="852" t="s">
        <v>131</v>
      </c>
      <c r="DW113" s="853"/>
      <c r="DX113" s="853"/>
      <c r="DY113" s="853"/>
      <c r="DZ113" s="854"/>
    </row>
    <row r="114" spans="1:130" s="233" customFormat="1" ht="26.25" customHeight="1">
      <c r="A114" s="942"/>
      <c r="B114" s="943"/>
      <c r="C114" s="780" t="s">
        <v>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255</v>
      </c>
      <c r="AB114" s="808"/>
      <c r="AC114" s="808"/>
      <c r="AD114" s="808"/>
      <c r="AE114" s="809"/>
      <c r="AF114" s="810">
        <v>432</v>
      </c>
      <c r="AG114" s="808"/>
      <c r="AH114" s="808"/>
      <c r="AI114" s="808"/>
      <c r="AJ114" s="809"/>
      <c r="AK114" s="810">
        <v>304</v>
      </c>
      <c r="AL114" s="808"/>
      <c r="AM114" s="808"/>
      <c r="AN114" s="808"/>
      <c r="AO114" s="809"/>
      <c r="AP114" s="852">
        <v>0</v>
      </c>
      <c r="AQ114" s="853"/>
      <c r="AR114" s="853"/>
      <c r="AS114" s="853"/>
      <c r="AT114" s="854"/>
      <c r="AU114" s="960"/>
      <c r="AV114" s="961"/>
      <c r="AW114" s="961"/>
      <c r="AX114" s="961"/>
      <c r="AY114" s="961"/>
      <c r="AZ114" s="843" t="s">
        <v>457</v>
      </c>
      <c r="BA114" s="780"/>
      <c r="BB114" s="780"/>
      <c r="BC114" s="780"/>
      <c r="BD114" s="780"/>
      <c r="BE114" s="780"/>
      <c r="BF114" s="780"/>
      <c r="BG114" s="780"/>
      <c r="BH114" s="780"/>
      <c r="BI114" s="780"/>
      <c r="BJ114" s="780"/>
      <c r="BK114" s="780"/>
      <c r="BL114" s="780"/>
      <c r="BM114" s="780"/>
      <c r="BN114" s="780"/>
      <c r="BO114" s="780"/>
      <c r="BP114" s="781"/>
      <c r="BQ114" s="844">
        <v>4419693</v>
      </c>
      <c r="BR114" s="845"/>
      <c r="BS114" s="845"/>
      <c r="BT114" s="845"/>
      <c r="BU114" s="845"/>
      <c r="BV114" s="845">
        <v>4067249</v>
      </c>
      <c r="BW114" s="845"/>
      <c r="BX114" s="845"/>
      <c r="BY114" s="845"/>
      <c r="BZ114" s="845"/>
      <c r="CA114" s="845">
        <v>4050552</v>
      </c>
      <c r="CB114" s="845"/>
      <c r="CC114" s="845"/>
      <c r="CD114" s="845"/>
      <c r="CE114" s="845"/>
      <c r="CF114" s="903">
        <v>28.8</v>
      </c>
      <c r="CG114" s="904"/>
      <c r="CH114" s="904"/>
      <c r="CI114" s="904"/>
      <c r="CJ114" s="904"/>
      <c r="CK114" s="955"/>
      <c r="CL114" s="849"/>
      <c r="CM114" s="843" t="s">
        <v>458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446</v>
      </c>
      <c r="DH114" s="808"/>
      <c r="DI114" s="808"/>
      <c r="DJ114" s="808"/>
      <c r="DK114" s="809"/>
      <c r="DL114" s="810" t="s">
        <v>459</v>
      </c>
      <c r="DM114" s="808"/>
      <c r="DN114" s="808"/>
      <c r="DO114" s="808"/>
      <c r="DP114" s="809"/>
      <c r="DQ114" s="810" t="s">
        <v>459</v>
      </c>
      <c r="DR114" s="808"/>
      <c r="DS114" s="808"/>
      <c r="DT114" s="808"/>
      <c r="DU114" s="809"/>
      <c r="DV114" s="852" t="s">
        <v>396</v>
      </c>
      <c r="DW114" s="853"/>
      <c r="DX114" s="853"/>
      <c r="DY114" s="853"/>
      <c r="DZ114" s="854"/>
    </row>
    <row r="115" spans="1:130" s="233" customFormat="1" ht="26.25" customHeight="1">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34730</v>
      </c>
      <c r="AB115" s="947"/>
      <c r="AC115" s="947"/>
      <c r="AD115" s="947"/>
      <c r="AE115" s="948"/>
      <c r="AF115" s="949">
        <v>34880</v>
      </c>
      <c r="AG115" s="947"/>
      <c r="AH115" s="947"/>
      <c r="AI115" s="947"/>
      <c r="AJ115" s="948"/>
      <c r="AK115" s="949">
        <v>93663</v>
      </c>
      <c r="AL115" s="947"/>
      <c r="AM115" s="947"/>
      <c r="AN115" s="947"/>
      <c r="AO115" s="948"/>
      <c r="AP115" s="950">
        <v>0.7</v>
      </c>
      <c r="AQ115" s="951"/>
      <c r="AR115" s="951"/>
      <c r="AS115" s="951"/>
      <c r="AT115" s="952"/>
      <c r="AU115" s="960"/>
      <c r="AV115" s="961"/>
      <c r="AW115" s="961"/>
      <c r="AX115" s="961"/>
      <c r="AY115" s="961"/>
      <c r="AZ115" s="843" t="s">
        <v>461</v>
      </c>
      <c r="BA115" s="780"/>
      <c r="BB115" s="780"/>
      <c r="BC115" s="780"/>
      <c r="BD115" s="780"/>
      <c r="BE115" s="780"/>
      <c r="BF115" s="780"/>
      <c r="BG115" s="780"/>
      <c r="BH115" s="780"/>
      <c r="BI115" s="780"/>
      <c r="BJ115" s="780"/>
      <c r="BK115" s="780"/>
      <c r="BL115" s="780"/>
      <c r="BM115" s="780"/>
      <c r="BN115" s="780"/>
      <c r="BO115" s="780"/>
      <c r="BP115" s="781"/>
      <c r="BQ115" s="844" t="s">
        <v>459</v>
      </c>
      <c r="BR115" s="845"/>
      <c r="BS115" s="845"/>
      <c r="BT115" s="845"/>
      <c r="BU115" s="845"/>
      <c r="BV115" s="845" t="s">
        <v>446</v>
      </c>
      <c r="BW115" s="845"/>
      <c r="BX115" s="845"/>
      <c r="BY115" s="845"/>
      <c r="BZ115" s="845"/>
      <c r="CA115" s="845" t="s">
        <v>131</v>
      </c>
      <c r="CB115" s="845"/>
      <c r="CC115" s="845"/>
      <c r="CD115" s="845"/>
      <c r="CE115" s="845"/>
      <c r="CF115" s="903" t="s">
        <v>396</v>
      </c>
      <c r="CG115" s="904"/>
      <c r="CH115" s="904"/>
      <c r="CI115" s="904"/>
      <c r="CJ115" s="904"/>
      <c r="CK115" s="955"/>
      <c r="CL115" s="849"/>
      <c r="CM115" s="843" t="s">
        <v>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446</v>
      </c>
      <c r="DH115" s="808"/>
      <c r="DI115" s="808"/>
      <c r="DJ115" s="808"/>
      <c r="DK115" s="809"/>
      <c r="DL115" s="810" t="s">
        <v>446</v>
      </c>
      <c r="DM115" s="808"/>
      <c r="DN115" s="808"/>
      <c r="DO115" s="808"/>
      <c r="DP115" s="809"/>
      <c r="DQ115" s="810" t="s">
        <v>459</v>
      </c>
      <c r="DR115" s="808"/>
      <c r="DS115" s="808"/>
      <c r="DT115" s="808"/>
      <c r="DU115" s="809"/>
      <c r="DV115" s="852" t="s">
        <v>396</v>
      </c>
      <c r="DW115" s="853"/>
      <c r="DX115" s="853"/>
      <c r="DY115" s="853"/>
      <c r="DZ115" s="854"/>
    </row>
    <row r="116" spans="1:130" s="233" customFormat="1" ht="26.25" customHeight="1">
      <c r="A116" s="944"/>
      <c r="B116" s="945"/>
      <c r="C116" s="867" t="s">
        <v>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86</v>
      </c>
      <c r="AB116" s="808"/>
      <c r="AC116" s="808"/>
      <c r="AD116" s="808"/>
      <c r="AE116" s="809"/>
      <c r="AF116" s="810">
        <v>216</v>
      </c>
      <c r="AG116" s="808"/>
      <c r="AH116" s="808"/>
      <c r="AI116" s="808"/>
      <c r="AJ116" s="809"/>
      <c r="AK116" s="810">
        <v>111</v>
      </c>
      <c r="AL116" s="808"/>
      <c r="AM116" s="808"/>
      <c r="AN116" s="808"/>
      <c r="AO116" s="809"/>
      <c r="AP116" s="852">
        <v>0</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44" t="s">
        <v>446</v>
      </c>
      <c r="BR116" s="845"/>
      <c r="BS116" s="845"/>
      <c r="BT116" s="845"/>
      <c r="BU116" s="845"/>
      <c r="BV116" s="845" t="s">
        <v>396</v>
      </c>
      <c r="BW116" s="845"/>
      <c r="BX116" s="845"/>
      <c r="BY116" s="845"/>
      <c r="BZ116" s="845"/>
      <c r="CA116" s="845" t="s">
        <v>446</v>
      </c>
      <c r="CB116" s="845"/>
      <c r="CC116" s="845"/>
      <c r="CD116" s="845"/>
      <c r="CE116" s="845"/>
      <c r="CF116" s="903" t="s">
        <v>396</v>
      </c>
      <c r="CG116" s="904"/>
      <c r="CH116" s="904"/>
      <c r="CI116" s="904"/>
      <c r="CJ116" s="904"/>
      <c r="CK116" s="955"/>
      <c r="CL116" s="849"/>
      <c r="CM116" s="843" t="s">
        <v>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446</v>
      </c>
      <c r="DH116" s="808"/>
      <c r="DI116" s="808"/>
      <c r="DJ116" s="808"/>
      <c r="DK116" s="809"/>
      <c r="DL116" s="810" t="s">
        <v>396</v>
      </c>
      <c r="DM116" s="808"/>
      <c r="DN116" s="808"/>
      <c r="DO116" s="808"/>
      <c r="DP116" s="809"/>
      <c r="DQ116" s="810" t="s">
        <v>446</v>
      </c>
      <c r="DR116" s="808"/>
      <c r="DS116" s="808"/>
      <c r="DT116" s="808"/>
      <c r="DU116" s="809"/>
      <c r="DV116" s="852" t="s">
        <v>396</v>
      </c>
      <c r="DW116" s="853"/>
      <c r="DX116" s="853"/>
      <c r="DY116" s="853"/>
      <c r="DZ116" s="854"/>
    </row>
    <row r="117" spans="1:130" s="233" customFormat="1" ht="26.25" customHeight="1">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466</v>
      </c>
      <c r="Z117" s="925"/>
      <c r="AA117" s="930">
        <v>4678188</v>
      </c>
      <c r="AB117" s="931"/>
      <c r="AC117" s="931"/>
      <c r="AD117" s="931"/>
      <c r="AE117" s="932"/>
      <c r="AF117" s="933">
        <v>4891693</v>
      </c>
      <c r="AG117" s="931"/>
      <c r="AH117" s="931"/>
      <c r="AI117" s="931"/>
      <c r="AJ117" s="932"/>
      <c r="AK117" s="933">
        <v>4979600</v>
      </c>
      <c r="AL117" s="931"/>
      <c r="AM117" s="931"/>
      <c r="AN117" s="931"/>
      <c r="AO117" s="932"/>
      <c r="AP117" s="934"/>
      <c r="AQ117" s="935"/>
      <c r="AR117" s="935"/>
      <c r="AS117" s="935"/>
      <c r="AT117" s="936"/>
      <c r="AU117" s="960"/>
      <c r="AV117" s="961"/>
      <c r="AW117" s="961"/>
      <c r="AX117" s="961"/>
      <c r="AY117" s="961"/>
      <c r="AZ117" s="891" t="s">
        <v>467</v>
      </c>
      <c r="BA117" s="892"/>
      <c r="BB117" s="892"/>
      <c r="BC117" s="892"/>
      <c r="BD117" s="892"/>
      <c r="BE117" s="892"/>
      <c r="BF117" s="892"/>
      <c r="BG117" s="892"/>
      <c r="BH117" s="892"/>
      <c r="BI117" s="892"/>
      <c r="BJ117" s="892"/>
      <c r="BK117" s="892"/>
      <c r="BL117" s="892"/>
      <c r="BM117" s="892"/>
      <c r="BN117" s="892"/>
      <c r="BO117" s="892"/>
      <c r="BP117" s="893"/>
      <c r="BQ117" s="844" t="s">
        <v>131</v>
      </c>
      <c r="BR117" s="845"/>
      <c r="BS117" s="845"/>
      <c r="BT117" s="845"/>
      <c r="BU117" s="845"/>
      <c r="BV117" s="845" t="s">
        <v>131</v>
      </c>
      <c r="BW117" s="845"/>
      <c r="BX117" s="845"/>
      <c r="BY117" s="845"/>
      <c r="BZ117" s="845"/>
      <c r="CA117" s="845" t="s">
        <v>446</v>
      </c>
      <c r="CB117" s="845"/>
      <c r="CC117" s="845"/>
      <c r="CD117" s="845"/>
      <c r="CE117" s="845"/>
      <c r="CF117" s="903" t="s">
        <v>131</v>
      </c>
      <c r="CG117" s="904"/>
      <c r="CH117" s="904"/>
      <c r="CI117" s="904"/>
      <c r="CJ117" s="904"/>
      <c r="CK117" s="955"/>
      <c r="CL117" s="849"/>
      <c r="CM117" s="843" t="s">
        <v>468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446</v>
      </c>
      <c r="DH117" s="808"/>
      <c r="DI117" s="808"/>
      <c r="DJ117" s="808"/>
      <c r="DK117" s="809"/>
      <c r="DL117" s="810" t="s">
        <v>131</v>
      </c>
      <c r="DM117" s="808"/>
      <c r="DN117" s="808"/>
      <c r="DO117" s="808"/>
      <c r="DP117" s="809"/>
      <c r="DQ117" s="810" t="s">
        <v>446</v>
      </c>
      <c r="DR117" s="808"/>
      <c r="DS117" s="808"/>
      <c r="DT117" s="808"/>
      <c r="DU117" s="809"/>
      <c r="DV117" s="852" t="s">
        <v>131</v>
      </c>
      <c r="DW117" s="853"/>
      <c r="DX117" s="853"/>
      <c r="DY117" s="853"/>
      <c r="DZ117" s="854"/>
    </row>
    <row r="118" spans="1:130" s="233" customFormat="1" ht="26.25" customHeight="1">
      <c r="A118" s="923" t="s">
        <v>440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437</v>
      </c>
      <c r="AB118" s="924"/>
      <c r="AC118" s="924"/>
      <c r="AD118" s="924"/>
      <c r="AE118" s="925"/>
      <c r="AF118" s="926" t="s">
        <v>438</v>
      </c>
      <c r="AG118" s="924"/>
      <c r="AH118" s="924"/>
      <c r="AI118" s="924"/>
      <c r="AJ118" s="925"/>
      <c r="AK118" s="926" t="s">
        <v>309</v>
      </c>
      <c r="AL118" s="924"/>
      <c r="AM118" s="924"/>
      <c r="AN118" s="924"/>
      <c r="AO118" s="925"/>
      <c r="AP118" s="927" t="s">
        <v>439</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446</v>
      </c>
      <c r="BW118" s="873"/>
      <c r="BX118" s="873"/>
      <c r="BY118" s="873"/>
      <c r="BZ118" s="873"/>
      <c r="CA118" s="873" t="s">
        <v>131</v>
      </c>
      <c r="CB118" s="873"/>
      <c r="CC118" s="873"/>
      <c r="CD118" s="873"/>
      <c r="CE118" s="873"/>
      <c r="CF118" s="903" t="s">
        <v>446</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446</v>
      </c>
      <c r="DH118" s="808"/>
      <c r="DI118" s="808"/>
      <c r="DJ118" s="808"/>
      <c r="DK118" s="809"/>
      <c r="DL118" s="810" t="s">
        <v>131</v>
      </c>
      <c r="DM118" s="808"/>
      <c r="DN118" s="808"/>
      <c r="DO118" s="808"/>
      <c r="DP118" s="809"/>
      <c r="DQ118" s="810" t="s">
        <v>446</v>
      </c>
      <c r="DR118" s="808"/>
      <c r="DS118" s="808"/>
      <c r="DT118" s="808"/>
      <c r="DU118" s="809"/>
      <c r="DV118" s="852" t="s">
        <v>131</v>
      </c>
      <c r="DW118" s="853"/>
      <c r="DX118" s="853"/>
      <c r="DY118" s="853"/>
      <c r="DZ118" s="854"/>
    </row>
    <row r="119" spans="1:130" s="233" customFormat="1" ht="26.25" customHeight="1">
      <c r="A119" s="846" t="s">
        <v>443</v>
      </c>
      <c r="B119" s="847"/>
      <c r="C119" s="888" t="s">
        <v>444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131</v>
      </c>
      <c r="AB119" s="917"/>
      <c r="AC119" s="917"/>
      <c r="AD119" s="917"/>
      <c r="AE119" s="918"/>
      <c r="AF119" s="919" t="s">
        <v>131</v>
      </c>
      <c r="AG119" s="917"/>
      <c r="AH119" s="917"/>
      <c r="AI119" s="917"/>
      <c r="AJ119" s="918"/>
      <c r="AK119" s="919" t="s">
        <v>131</v>
      </c>
      <c r="AL119" s="917"/>
      <c r="AM119" s="917"/>
      <c r="AN119" s="917"/>
      <c r="AO119" s="918"/>
      <c r="AP119" s="920" t="s">
        <v>131</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471</v>
      </c>
      <c r="BP119" s="906"/>
      <c r="BQ119" s="907">
        <v>47970688</v>
      </c>
      <c r="BR119" s="873"/>
      <c r="BS119" s="873"/>
      <c r="BT119" s="873"/>
      <c r="BU119" s="873"/>
      <c r="BV119" s="873">
        <v>46741143</v>
      </c>
      <c r="BW119" s="873"/>
      <c r="BX119" s="873"/>
      <c r="BY119" s="873"/>
      <c r="BZ119" s="873"/>
      <c r="CA119" s="873">
        <v>43919125</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446</v>
      </c>
      <c r="DH119" s="792"/>
      <c r="DI119" s="792"/>
      <c r="DJ119" s="792"/>
      <c r="DK119" s="793"/>
      <c r="DL119" s="794" t="s">
        <v>446</v>
      </c>
      <c r="DM119" s="792"/>
      <c r="DN119" s="792"/>
      <c r="DO119" s="792"/>
      <c r="DP119" s="793"/>
      <c r="DQ119" s="794" t="s">
        <v>131</v>
      </c>
      <c r="DR119" s="792"/>
      <c r="DS119" s="792"/>
      <c r="DT119" s="792"/>
      <c r="DU119" s="793"/>
      <c r="DV119" s="876" t="s">
        <v>131</v>
      </c>
      <c r="DW119" s="877"/>
      <c r="DX119" s="877"/>
      <c r="DY119" s="877"/>
      <c r="DZ119" s="878"/>
    </row>
    <row r="120" spans="1:130" s="233" customFormat="1" ht="26.25" customHeight="1">
      <c r="A120" s="848"/>
      <c r="B120" s="849"/>
      <c r="C120" s="843" t="s">
        <v>448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446</v>
      </c>
      <c r="AG120" s="808"/>
      <c r="AH120" s="808"/>
      <c r="AI120" s="808"/>
      <c r="AJ120" s="809"/>
      <c r="AK120" s="810" t="s">
        <v>131</v>
      </c>
      <c r="AL120" s="808"/>
      <c r="AM120" s="808"/>
      <c r="AN120" s="808"/>
      <c r="AO120" s="809"/>
      <c r="AP120" s="852" t="s">
        <v>131</v>
      </c>
      <c r="AQ120" s="853"/>
      <c r="AR120" s="853"/>
      <c r="AS120" s="853"/>
      <c r="AT120" s="854"/>
      <c r="AU120" s="908" t="s">
        <v>473</v>
      </c>
      <c r="AV120" s="909"/>
      <c r="AW120" s="909"/>
      <c r="AX120" s="909"/>
      <c r="AY120" s="910"/>
      <c r="AZ120" s="888" t="s">
        <v>474</v>
      </c>
      <c r="BA120" s="836"/>
      <c r="BB120" s="836"/>
      <c r="BC120" s="836"/>
      <c r="BD120" s="836"/>
      <c r="BE120" s="836"/>
      <c r="BF120" s="836"/>
      <c r="BG120" s="836"/>
      <c r="BH120" s="836"/>
      <c r="BI120" s="836"/>
      <c r="BJ120" s="836"/>
      <c r="BK120" s="836"/>
      <c r="BL120" s="836"/>
      <c r="BM120" s="836"/>
      <c r="BN120" s="836"/>
      <c r="BO120" s="836"/>
      <c r="BP120" s="837"/>
      <c r="BQ120" s="889">
        <v>16057285</v>
      </c>
      <c r="BR120" s="870"/>
      <c r="BS120" s="870"/>
      <c r="BT120" s="870"/>
      <c r="BU120" s="870"/>
      <c r="BV120" s="870">
        <v>15963288</v>
      </c>
      <c r="BW120" s="870"/>
      <c r="BX120" s="870"/>
      <c r="BY120" s="870"/>
      <c r="BZ120" s="870"/>
      <c r="CA120" s="870">
        <v>16051126</v>
      </c>
      <c r="CB120" s="870"/>
      <c r="CC120" s="870"/>
      <c r="CD120" s="870"/>
      <c r="CE120" s="870"/>
      <c r="CF120" s="894">
        <v>114.1</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4303442</v>
      </c>
      <c r="DH120" s="870"/>
      <c r="DI120" s="870"/>
      <c r="DJ120" s="870"/>
      <c r="DK120" s="870"/>
      <c r="DL120" s="870">
        <v>3940110</v>
      </c>
      <c r="DM120" s="870"/>
      <c r="DN120" s="870"/>
      <c r="DO120" s="870"/>
      <c r="DP120" s="870"/>
      <c r="DQ120" s="870">
        <v>3230827</v>
      </c>
      <c r="DR120" s="870"/>
      <c r="DS120" s="870"/>
      <c r="DT120" s="870"/>
      <c r="DU120" s="870"/>
      <c r="DV120" s="871">
        <v>23</v>
      </c>
      <c r="DW120" s="871"/>
      <c r="DX120" s="871"/>
      <c r="DY120" s="871"/>
      <c r="DZ120" s="872"/>
    </row>
    <row r="121" spans="1:130" s="233" customFormat="1" ht="26.25" customHeight="1">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34053</v>
      </c>
      <c r="AB121" s="808"/>
      <c r="AC121" s="808"/>
      <c r="AD121" s="808"/>
      <c r="AE121" s="809"/>
      <c r="AF121" s="810">
        <v>34344</v>
      </c>
      <c r="AG121" s="808"/>
      <c r="AH121" s="808"/>
      <c r="AI121" s="808"/>
      <c r="AJ121" s="809"/>
      <c r="AK121" s="810">
        <v>34156</v>
      </c>
      <c r="AL121" s="808"/>
      <c r="AM121" s="808"/>
      <c r="AN121" s="808"/>
      <c r="AO121" s="809"/>
      <c r="AP121" s="852">
        <v>0.2</v>
      </c>
      <c r="AQ121" s="853"/>
      <c r="AR121" s="853"/>
      <c r="AS121" s="853"/>
      <c r="AT121" s="854"/>
      <c r="AU121" s="911"/>
      <c r="AV121" s="912"/>
      <c r="AW121" s="912"/>
      <c r="AX121" s="912"/>
      <c r="AY121" s="913"/>
      <c r="AZ121" s="843" t="s">
        <v>478</v>
      </c>
      <c r="BA121" s="780"/>
      <c r="BB121" s="780"/>
      <c r="BC121" s="780"/>
      <c r="BD121" s="780"/>
      <c r="BE121" s="780"/>
      <c r="BF121" s="780"/>
      <c r="BG121" s="780"/>
      <c r="BH121" s="780"/>
      <c r="BI121" s="780"/>
      <c r="BJ121" s="780"/>
      <c r="BK121" s="780"/>
      <c r="BL121" s="780"/>
      <c r="BM121" s="780"/>
      <c r="BN121" s="780"/>
      <c r="BO121" s="780"/>
      <c r="BP121" s="781"/>
      <c r="BQ121" s="844">
        <v>521134</v>
      </c>
      <c r="BR121" s="845"/>
      <c r="BS121" s="845"/>
      <c r="BT121" s="845"/>
      <c r="BU121" s="845"/>
      <c r="BV121" s="845">
        <v>490927</v>
      </c>
      <c r="BW121" s="845"/>
      <c r="BX121" s="845"/>
      <c r="BY121" s="845"/>
      <c r="BZ121" s="845"/>
      <c r="CA121" s="845">
        <v>569200</v>
      </c>
      <c r="CB121" s="845"/>
      <c r="CC121" s="845"/>
      <c r="CD121" s="845"/>
      <c r="CE121" s="845"/>
      <c r="CF121" s="903">
        <v>4</v>
      </c>
      <c r="CG121" s="904"/>
      <c r="CH121" s="904"/>
      <c r="CI121" s="904"/>
      <c r="CJ121" s="904"/>
      <c r="CK121" s="897"/>
      <c r="CL121" s="883"/>
      <c r="CM121" s="883"/>
      <c r="CN121" s="883"/>
      <c r="CO121" s="884"/>
      <c r="CP121" s="863" t="s">
        <v>479</v>
      </c>
      <c r="CQ121" s="864"/>
      <c r="CR121" s="864"/>
      <c r="CS121" s="864"/>
      <c r="CT121" s="864"/>
      <c r="CU121" s="864"/>
      <c r="CV121" s="864"/>
      <c r="CW121" s="864"/>
      <c r="CX121" s="864"/>
      <c r="CY121" s="864"/>
      <c r="CZ121" s="864"/>
      <c r="DA121" s="864"/>
      <c r="DB121" s="864"/>
      <c r="DC121" s="864"/>
      <c r="DD121" s="864"/>
      <c r="DE121" s="864"/>
      <c r="DF121" s="865"/>
      <c r="DG121" s="844">
        <v>2292920</v>
      </c>
      <c r="DH121" s="845"/>
      <c r="DI121" s="845"/>
      <c r="DJ121" s="845"/>
      <c r="DK121" s="845"/>
      <c r="DL121" s="845">
        <v>2288872</v>
      </c>
      <c r="DM121" s="845"/>
      <c r="DN121" s="845"/>
      <c r="DO121" s="845"/>
      <c r="DP121" s="845"/>
      <c r="DQ121" s="845">
        <v>2319581</v>
      </c>
      <c r="DR121" s="845"/>
      <c r="DS121" s="845"/>
      <c r="DT121" s="845"/>
      <c r="DU121" s="845"/>
      <c r="DV121" s="822">
        <v>16.5</v>
      </c>
      <c r="DW121" s="822"/>
      <c r="DX121" s="822"/>
      <c r="DY121" s="822"/>
      <c r="DZ121" s="823"/>
    </row>
    <row r="122" spans="1:130" s="233" customFormat="1" ht="26.25" customHeight="1">
      <c r="A122" s="848"/>
      <c r="B122" s="849"/>
      <c r="C122" s="843" t="s">
        <v>458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446</v>
      </c>
      <c r="AB122" s="808"/>
      <c r="AC122" s="808"/>
      <c r="AD122" s="808"/>
      <c r="AE122" s="809"/>
      <c r="AF122" s="810" t="s">
        <v>131</v>
      </c>
      <c r="AG122" s="808"/>
      <c r="AH122" s="808"/>
      <c r="AI122" s="808"/>
      <c r="AJ122" s="809"/>
      <c r="AK122" s="810" t="s">
        <v>446</v>
      </c>
      <c r="AL122" s="808"/>
      <c r="AM122" s="808"/>
      <c r="AN122" s="808"/>
      <c r="AO122" s="809"/>
      <c r="AP122" s="852" t="s">
        <v>446</v>
      </c>
      <c r="AQ122" s="853"/>
      <c r="AR122" s="853"/>
      <c r="AS122" s="853"/>
      <c r="AT122" s="854"/>
      <c r="AU122" s="911"/>
      <c r="AV122" s="912"/>
      <c r="AW122" s="912"/>
      <c r="AX122" s="912"/>
      <c r="AY122" s="913"/>
      <c r="AZ122" s="866" t="s">
        <v>480</v>
      </c>
      <c r="BA122" s="867"/>
      <c r="BB122" s="867"/>
      <c r="BC122" s="867"/>
      <c r="BD122" s="867"/>
      <c r="BE122" s="867"/>
      <c r="BF122" s="867"/>
      <c r="BG122" s="867"/>
      <c r="BH122" s="867"/>
      <c r="BI122" s="867"/>
      <c r="BJ122" s="867"/>
      <c r="BK122" s="867"/>
      <c r="BL122" s="867"/>
      <c r="BM122" s="867"/>
      <c r="BN122" s="867"/>
      <c r="BO122" s="867"/>
      <c r="BP122" s="868"/>
      <c r="BQ122" s="907">
        <v>31955761</v>
      </c>
      <c r="BR122" s="873"/>
      <c r="BS122" s="873"/>
      <c r="BT122" s="873"/>
      <c r="BU122" s="873"/>
      <c r="BV122" s="873">
        <v>31392440</v>
      </c>
      <c r="BW122" s="873"/>
      <c r="BX122" s="873"/>
      <c r="BY122" s="873"/>
      <c r="BZ122" s="873"/>
      <c r="CA122" s="873">
        <v>29852125</v>
      </c>
      <c r="CB122" s="873"/>
      <c r="CC122" s="873"/>
      <c r="CD122" s="873"/>
      <c r="CE122" s="873"/>
      <c r="CF122" s="874">
        <v>212.1</v>
      </c>
      <c r="CG122" s="875"/>
      <c r="CH122" s="875"/>
      <c r="CI122" s="875"/>
      <c r="CJ122" s="875"/>
      <c r="CK122" s="897"/>
      <c r="CL122" s="883"/>
      <c r="CM122" s="883"/>
      <c r="CN122" s="883"/>
      <c r="CO122" s="884"/>
      <c r="CP122" s="863" t="s">
        <v>481</v>
      </c>
      <c r="CQ122" s="864"/>
      <c r="CR122" s="864"/>
      <c r="CS122" s="864"/>
      <c r="CT122" s="864"/>
      <c r="CU122" s="864"/>
      <c r="CV122" s="864"/>
      <c r="CW122" s="864"/>
      <c r="CX122" s="864"/>
      <c r="CY122" s="864"/>
      <c r="CZ122" s="864"/>
      <c r="DA122" s="864"/>
      <c r="DB122" s="864"/>
      <c r="DC122" s="864"/>
      <c r="DD122" s="864"/>
      <c r="DE122" s="864"/>
      <c r="DF122" s="865"/>
      <c r="DG122" s="844">
        <v>1526619</v>
      </c>
      <c r="DH122" s="845"/>
      <c r="DI122" s="845"/>
      <c r="DJ122" s="845"/>
      <c r="DK122" s="845"/>
      <c r="DL122" s="845">
        <v>1535598</v>
      </c>
      <c r="DM122" s="845"/>
      <c r="DN122" s="845"/>
      <c r="DO122" s="845"/>
      <c r="DP122" s="845"/>
      <c r="DQ122" s="845">
        <v>1357655</v>
      </c>
      <c r="DR122" s="845"/>
      <c r="DS122" s="845"/>
      <c r="DT122" s="845"/>
      <c r="DU122" s="845"/>
      <c r="DV122" s="822">
        <v>9.6</v>
      </c>
      <c r="DW122" s="822"/>
      <c r="DX122" s="822"/>
      <c r="DY122" s="822"/>
      <c r="DZ122" s="823"/>
    </row>
    <row r="123" spans="1:130" s="233" customFormat="1" ht="26.25" customHeight="1">
      <c r="A123" s="848"/>
      <c r="B123" s="849"/>
      <c r="C123" s="843" t="s">
        <v>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131</v>
      </c>
      <c r="AB123" s="808"/>
      <c r="AC123" s="808"/>
      <c r="AD123" s="808"/>
      <c r="AE123" s="809"/>
      <c r="AF123" s="810" t="s">
        <v>131</v>
      </c>
      <c r="AG123" s="808"/>
      <c r="AH123" s="808"/>
      <c r="AI123" s="808"/>
      <c r="AJ123" s="809"/>
      <c r="AK123" s="810" t="s">
        <v>131</v>
      </c>
      <c r="AL123" s="808"/>
      <c r="AM123" s="808"/>
      <c r="AN123" s="808"/>
      <c r="AO123" s="809"/>
      <c r="AP123" s="852" t="s">
        <v>131</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482</v>
      </c>
      <c r="BP123" s="906"/>
      <c r="BQ123" s="860">
        <v>48534180</v>
      </c>
      <c r="BR123" s="861"/>
      <c r="BS123" s="861"/>
      <c r="BT123" s="861"/>
      <c r="BU123" s="861"/>
      <c r="BV123" s="861">
        <v>47846655</v>
      </c>
      <c r="BW123" s="861"/>
      <c r="BX123" s="861"/>
      <c r="BY123" s="861"/>
      <c r="BZ123" s="861"/>
      <c r="CA123" s="861">
        <v>46472451</v>
      </c>
      <c r="CB123" s="861"/>
      <c r="CC123" s="861"/>
      <c r="CD123" s="861"/>
      <c r="CE123" s="861"/>
      <c r="CF123" s="776"/>
      <c r="CG123" s="777"/>
      <c r="CH123" s="777"/>
      <c r="CI123" s="777"/>
      <c r="CJ123" s="862"/>
      <c r="CK123" s="897"/>
      <c r="CL123" s="883"/>
      <c r="CM123" s="883"/>
      <c r="CN123" s="883"/>
      <c r="CO123" s="884"/>
      <c r="CP123" s="863" t="s">
        <v>483</v>
      </c>
      <c r="CQ123" s="864"/>
      <c r="CR123" s="864"/>
      <c r="CS123" s="864"/>
      <c r="CT123" s="864"/>
      <c r="CU123" s="864"/>
      <c r="CV123" s="864"/>
      <c r="CW123" s="864"/>
      <c r="CX123" s="864"/>
      <c r="CY123" s="864"/>
      <c r="CZ123" s="864"/>
      <c r="DA123" s="864"/>
      <c r="DB123" s="864"/>
      <c r="DC123" s="864"/>
      <c r="DD123" s="864"/>
      <c r="DE123" s="864"/>
      <c r="DF123" s="865"/>
      <c r="DG123" s="807">
        <v>2464</v>
      </c>
      <c r="DH123" s="808"/>
      <c r="DI123" s="808"/>
      <c r="DJ123" s="808"/>
      <c r="DK123" s="809"/>
      <c r="DL123" s="810">
        <v>935431</v>
      </c>
      <c r="DM123" s="808"/>
      <c r="DN123" s="808"/>
      <c r="DO123" s="808"/>
      <c r="DP123" s="809"/>
      <c r="DQ123" s="810">
        <v>557168</v>
      </c>
      <c r="DR123" s="808"/>
      <c r="DS123" s="808"/>
      <c r="DT123" s="808"/>
      <c r="DU123" s="809"/>
      <c r="DV123" s="852">
        <v>4</v>
      </c>
      <c r="DW123" s="853"/>
      <c r="DX123" s="853"/>
      <c r="DY123" s="853"/>
      <c r="DZ123" s="854"/>
    </row>
    <row r="124" spans="1:130" s="233" customFormat="1" ht="26.25" customHeight="1" thickBot="1">
      <c r="A124" s="848"/>
      <c r="B124" s="849"/>
      <c r="C124" s="843" t="s">
        <v>468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396</v>
      </c>
      <c r="AB124" s="808"/>
      <c r="AC124" s="808"/>
      <c r="AD124" s="808"/>
      <c r="AE124" s="809"/>
      <c r="AF124" s="810" t="s">
        <v>396</v>
      </c>
      <c r="AG124" s="808"/>
      <c r="AH124" s="808"/>
      <c r="AI124" s="808"/>
      <c r="AJ124" s="809"/>
      <c r="AK124" s="810" t="s">
        <v>131</v>
      </c>
      <c r="AL124" s="808"/>
      <c r="AM124" s="808"/>
      <c r="AN124" s="808"/>
      <c r="AO124" s="809"/>
      <c r="AP124" s="852" t="s">
        <v>396</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396</v>
      </c>
      <c r="BR124" s="859"/>
      <c r="BS124" s="859"/>
      <c r="BT124" s="859"/>
      <c r="BU124" s="859"/>
      <c r="BV124" s="859" t="s">
        <v>446</v>
      </c>
      <c r="BW124" s="859"/>
      <c r="BX124" s="859"/>
      <c r="BY124" s="859"/>
      <c r="BZ124" s="859"/>
      <c r="CA124" s="859" t="s">
        <v>396</v>
      </c>
      <c r="CB124" s="859"/>
      <c r="CC124" s="859"/>
      <c r="CD124" s="859"/>
      <c r="CE124" s="859"/>
      <c r="CF124" s="754"/>
      <c r="CG124" s="755"/>
      <c r="CH124" s="755"/>
      <c r="CI124" s="755"/>
      <c r="CJ124" s="890"/>
      <c r="CK124" s="898"/>
      <c r="CL124" s="898"/>
      <c r="CM124" s="898"/>
      <c r="CN124" s="898"/>
      <c r="CO124" s="899"/>
      <c r="CP124" s="863" t="s">
        <v>485</v>
      </c>
      <c r="CQ124" s="864"/>
      <c r="CR124" s="864"/>
      <c r="CS124" s="864"/>
      <c r="CT124" s="864"/>
      <c r="CU124" s="864"/>
      <c r="CV124" s="864"/>
      <c r="CW124" s="864"/>
      <c r="CX124" s="864"/>
      <c r="CY124" s="864"/>
      <c r="CZ124" s="864"/>
      <c r="DA124" s="864"/>
      <c r="DB124" s="864"/>
      <c r="DC124" s="864"/>
      <c r="DD124" s="864"/>
      <c r="DE124" s="864"/>
      <c r="DF124" s="865"/>
      <c r="DG124" s="791">
        <v>875799</v>
      </c>
      <c r="DH124" s="792"/>
      <c r="DI124" s="792"/>
      <c r="DJ124" s="792"/>
      <c r="DK124" s="793"/>
      <c r="DL124" s="794" t="s">
        <v>396</v>
      </c>
      <c r="DM124" s="792"/>
      <c r="DN124" s="792"/>
      <c r="DO124" s="792"/>
      <c r="DP124" s="793"/>
      <c r="DQ124" s="794" t="s">
        <v>396</v>
      </c>
      <c r="DR124" s="792"/>
      <c r="DS124" s="792"/>
      <c r="DT124" s="792"/>
      <c r="DU124" s="793"/>
      <c r="DV124" s="876" t="s">
        <v>396</v>
      </c>
      <c r="DW124" s="877"/>
      <c r="DX124" s="877"/>
      <c r="DY124" s="877"/>
      <c r="DZ124" s="878"/>
    </row>
    <row r="125" spans="1:130" s="233" customFormat="1" ht="26.25" customHeight="1">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486</v>
      </c>
      <c r="AB125" s="808"/>
      <c r="AC125" s="808"/>
      <c r="AD125" s="808"/>
      <c r="AE125" s="809"/>
      <c r="AF125" s="810" t="s">
        <v>396</v>
      </c>
      <c r="AG125" s="808"/>
      <c r="AH125" s="808"/>
      <c r="AI125" s="808"/>
      <c r="AJ125" s="809"/>
      <c r="AK125" s="810" t="s">
        <v>131</v>
      </c>
      <c r="AL125" s="808"/>
      <c r="AM125" s="808"/>
      <c r="AN125" s="808"/>
      <c r="AO125" s="809"/>
      <c r="AP125" s="852" t="s">
        <v>486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487</v>
      </c>
      <c r="CL125" s="880"/>
      <c r="CM125" s="880"/>
      <c r="CN125" s="880"/>
      <c r="CO125" s="881"/>
      <c r="CP125" s="888" t="s">
        <v>488</v>
      </c>
      <c r="CQ125" s="836"/>
      <c r="CR125" s="836"/>
      <c r="CS125" s="836"/>
      <c r="CT125" s="836"/>
      <c r="CU125" s="836"/>
      <c r="CV125" s="836"/>
      <c r="CW125" s="836"/>
      <c r="CX125" s="836"/>
      <c r="CY125" s="836"/>
      <c r="CZ125" s="836"/>
      <c r="DA125" s="836"/>
      <c r="DB125" s="836"/>
      <c r="DC125" s="836"/>
      <c r="DD125" s="836"/>
      <c r="DE125" s="836"/>
      <c r="DF125" s="837"/>
      <c r="DG125" s="889" t="s">
        <v>131</v>
      </c>
      <c r="DH125" s="870"/>
      <c r="DI125" s="870"/>
      <c r="DJ125" s="870"/>
      <c r="DK125" s="870"/>
      <c r="DL125" s="870" t="s">
        <v>131</v>
      </c>
      <c r="DM125" s="870"/>
      <c r="DN125" s="870"/>
      <c r="DO125" s="870"/>
      <c r="DP125" s="870"/>
      <c r="DQ125" s="870" t="s">
        <v>396</v>
      </c>
      <c r="DR125" s="870"/>
      <c r="DS125" s="870"/>
      <c r="DT125" s="870"/>
      <c r="DU125" s="870"/>
      <c r="DV125" s="871" t="s">
        <v>131</v>
      </c>
      <c r="DW125" s="871"/>
      <c r="DX125" s="871"/>
      <c r="DY125" s="871"/>
      <c r="DZ125" s="872"/>
    </row>
    <row r="126" spans="1:130" s="233" customFormat="1" ht="26.25" customHeight="1" thickBot="1">
      <c r="A126" s="848"/>
      <c r="B126" s="849"/>
      <c r="C126" s="843"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486</v>
      </c>
      <c r="AB126" s="808"/>
      <c r="AC126" s="808"/>
      <c r="AD126" s="808"/>
      <c r="AE126" s="809"/>
      <c r="AF126" s="810" t="s">
        <v>396</v>
      </c>
      <c r="AG126" s="808"/>
      <c r="AH126" s="808"/>
      <c r="AI126" s="808"/>
      <c r="AJ126" s="809"/>
      <c r="AK126" s="810" t="s">
        <v>396</v>
      </c>
      <c r="AL126" s="808"/>
      <c r="AM126" s="808"/>
      <c r="AN126" s="808"/>
      <c r="AO126" s="809"/>
      <c r="AP126" s="852" t="s">
        <v>131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489</v>
      </c>
      <c r="CQ126" s="780"/>
      <c r="CR126" s="780"/>
      <c r="CS126" s="780"/>
      <c r="CT126" s="780"/>
      <c r="CU126" s="780"/>
      <c r="CV126" s="780"/>
      <c r="CW126" s="780"/>
      <c r="CX126" s="780"/>
      <c r="CY126" s="780"/>
      <c r="CZ126" s="780"/>
      <c r="DA126" s="780"/>
      <c r="DB126" s="780"/>
      <c r="DC126" s="780"/>
      <c r="DD126" s="780"/>
      <c r="DE126" s="780"/>
      <c r="DF126" s="781"/>
      <c r="DG126" s="844" t="s">
        <v>396</v>
      </c>
      <c r="DH126" s="845"/>
      <c r="DI126" s="845"/>
      <c r="DJ126" s="845"/>
      <c r="DK126" s="845"/>
      <c r="DL126" s="845" t="s">
        <v>131</v>
      </c>
      <c r="DM126" s="845"/>
      <c r="DN126" s="845"/>
      <c r="DO126" s="845"/>
      <c r="DP126" s="845"/>
      <c r="DQ126" s="845" t="s">
        <v>131</v>
      </c>
      <c r="DR126" s="845"/>
      <c r="DS126" s="845"/>
      <c r="DT126" s="845"/>
      <c r="DU126" s="845"/>
      <c r="DV126" s="822" t="s">
        <v>396</v>
      </c>
      <c r="DW126" s="822"/>
      <c r="DX126" s="822"/>
      <c r="DY126" s="822"/>
      <c r="DZ126" s="823"/>
    </row>
    <row r="127" spans="1:130" s="233" customFormat="1" ht="26.25" customHeight="1">
      <c r="A127" s="850"/>
      <c r="B127" s="851"/>
      <c r="C127" s="866" t="s">
        <v>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677</v>
      </c>
      <c r="AB127" s="808"/>
      <c r="AC127" s="808"/>
      <c r="AD127" s="808"/>
      <c r="AE127" s="809"/>
      <c r="AF127" s="810">
        <v>536</v>
      </c>
      <c r="AG127" s="808"/>
      <c r="AH127" s="808"/>
      <c r="AI127" s="808"/>
      <c r="AJ127" s="809"/>
      <c r="AK127" s="810">
        <v>59507</v>
      </c>
      <c r="AL127" s="808"/>
      <c r="AM127" s="808"/>
      <c r="AN127" s="808"/>
      <c r="AO127" s="809"/>
      <c r="AP127" s="852">
        <v>0.4</v>
      </c>
      <c r="AQ127" s="853"/>
      <c r="AR127" s="853"/>
      <c r="AS127" s="853"/>
      <c r="AT127" s="854"/>
      <c r="AU127" s="235"/>
      <c r="AV127" s="235"/>
      <c r="AW127" s="235"/>
      <c r="AX127" s="869" t="s">
        <v>491</v>
      </c>
      <c r="AY127" s="840"/>
      <c r="AZ127" s="840"/>
      <c r="BA127" s="840"/>
      <c r="BB127" s="840"/>
      <c r="BC127" s="840"/>
      <c r="BD127" s="840"/>
      <c r="BE127" s="841"/>
      <c r="BF127" s="839" t="s">
        <v>492</v>
      </c>
      <c r="BG127" s="840"/>
      <c r="BH127" s="840"/>
      <c r="BI127" s="840"/>
      <c r="BJ127" s="840"/>
      <c r="BK127" s="840"/>
      <c r="BL127" s="841"/>
      <c r="BM127" s="839" t="s">
        <v>493</v>
      </c>
      <c r="BN127" s="840"/>
      <c r="BO127" s="840"/>
      <c r="BP127" s="840"/>
      <c r="BQ127" s="840"/>
      <c r="BR127" s="840"/>
      <c r="BS127" s="841"/>
      <c r="BT127" s="839" t="s">
        <v>494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495</v>
      </c>
      <c r="CQ127" s="780"/>
      <c r="CR127" s="780"/>
      <c r="CS127" s="780"/>
      <c r="CT127" s="780"/>
      <c r="CU127" s="780"/>
      <c r="CV127" s="780"/>
      <c r="CW127" s="780"/>
      <c r="CX127" s="780"/>
      <c r="CY127" s="780"/>
      <c r="CZ127" s="780"/>
      <c r="DA127" s="780"/>
      <c r="DB127" s="780"/>
      <c r="DC127" s="780"/>
      <c r="DD127" s="780"/>
      <c r="DE127" s="780"/>
      <c r="DF127" s="781"/>
      <c r="DG127" s="844" t="s">
        <v>396</v>
      </c>
      <c r="DH127" s="845"/>
      <c r="DI127" s="845"/>
      <c r="DJ127" s="845"/>
      <c r="DK127" s="845"/>
      <c r="DL127" s="845" t="s">
        <v>131</v>
      </c>
      <c r="DM127" s="845"/>
      <c r="DN127" s="845"/>
      <c r="DO127" s="845"/>
      <c r="DP127" s="845"/>
      <c r="DQ127" s="845" t="s">
        <v>131</v>
      </c>
      <c r="DR127" s="845"/>
      <c r="DS127" s="845"/>
      <c r="DT127" s="845"/>
      <c r="DU127" s="845"/>
      <c r="DV127" s="822" t="s">
        <v>131</v>
      </c>
      <c r="DW127" s="822"/>
      <c r="DX127" s="822"/>
      <c r="DY127" s="822"/>
      <c r="DZ127" s="823"/>
    </row>
    <row r="128" spans="1:130" s="233" customFormat="1" ht="26.25" customHeight="1" thickBot="1">
      <c r="A128" s="824" t="s">
        <v>496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497</v>
      </c>
      <c r="X128" s="826"/>
      <c r="Y128" s="826"/>
      <c r="Z128" s="827"/>
      <c r="AA128" s="828">
        <v>80316</v>
      </c>
      <c r="AB128" s="829"/>
      <c r="AC128" s="829"/>
      <c r="AD128" s="829"/>
      <c r="AE128" s="830"/>
      <c r="AF128" s="831">
        <v>77751</v>
      </c>
      <c r="AG128" s="829"/>
      <c r="AH128" s="829"/>
      <c r="AI128" s="829"/>
      <c r="AJ128" s="830"/>
      <c r="AK128" s="831">
        <v>99058</v>
      </c>
      <c r="AL128" s="829"/>
      <c r="AM128" s="829"/>
      <c r="AN128" s="829"/>
      <c r="AO128" s="830"/>
      <c r="AP128" s="832"/>
      <c r="AQ128" s="833"/>
      <c r="AR128" s="833"/>
      <c r="AS128" s="833"/>
      <c r="AT128" s="834"/>
      <c r="AU128" s="235"/>
      <c r="AV128" s="235"/>
      <c r="AW128" s="235"/>
      <c r="AX128" s="835" t="s">
        <v>498</v>
      </c>
      <c r="AY128" s="836"/>
      <c r="AZ128" s="836"/>
      <c r="BA128" s="836"/>
      <c r="BB128" s="836"/>
      <c r="BC128" s="836"/>
      <c r="BD128" s="836"/>
      <c r="BE128" s="837"/>
      <c r="BF128" s="814" t="s">
        <v>396</v>
      </c>
      <c r="BG128" s="815"/>
      <c r="BH128" s="815"/>
      <c r="BI128" s="815"/>
      <c r="BJ128" s="815"/>
      <c r="BK128" s="815"/>
      <c r="BL128" s="838"/>
      <c r="BM128" s="814">
        <v>12.61</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499</v>
      </c>
      <c r="CQ128" s="758"/>
      <c r="CR128" s="758"/>
      <c r="CS128" s="758"/>
      <c r="CT128" s="758"/>
      <c r="CU128" s="758"/>
      <c r="CV128" s="758"/>
      <c r="CW128" s="758"/>
      <c r="CX128" s="758"/>
      <c r="CY128" s="758"/>
      <c r="CZ128" s="758"/>
      <c r="DA128" s="758"/>
      <c r="DB128" s="758"/>
      <c r="DC128" s="758"/>
      <c r="DD128" s="758"/>
      <c r="DE128" s="758"/>
      <c r="DF128" s="759"/>
      <c r="DG128" s="818" t="s">
        <v>131</v>
      </c>
      <c r="DH128" s="819"/>
      <c r="DI128" s="819"/>
      <c r="DJ128" s="819"/>
      <c r="DK128" s="819"/>
      <c r="DL128" s="819" t="s">
        <v>131</v>
      </c>
      <c r="DM128" s="819"/>
      <c r="DN128" s="819"/>
      <c r="DO128" s="819"/>
      <c r="DP128" s="819"/>
      <c r="DQ128" s="819" t="s">
        <v>131</v>
      </c>
      <c r="DR128" s="819"/>
      <c r="DS128" s="819"/>
      <c r="DT128" s="819"/>
      <c r="DU128" s="819"/>
      <c r="DV128" s="820" t="s">
        <v>131</v>
      </c>
      <c r="DW128" s="820"/>
      <c r="DX128" s="820"/>
      <c r="DY128" s="820"/>
      <c r="DZ128" s="821"/>
    </row>
    <row r="129" spans="1:131" s="233" customFormat="1" ht="26.25" customHeight="1">
      <c r="A129" s="802" t="s">
        <v>110</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16655953</v>
      </c>
      <c r="AB129" s="808"/>
      <c r="AC129" s="808"/>
      <c r="AD129" s="808"/>
      <c r="AE129" s="809"/>
      <c r="AF129" s="810">
        <v>17024464</v>
      </c>
      <c r="AG129" s="808"/>
      <c r="AH129" s="808"/>
      <c r="AI129" s="808"/>
      <c r="AJ129" s="809"/>
      <c r="AK129" s="810">
        <v>17631866</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396</v>
      </c>
      <c r="BG129" s="799"/>
      <c r="BH129" s="799"/>
      <c r="BI129" s="799"/>
      <c r="BJ129" s="799"/>
      <c r="BK129" s="799"/>
      <c r="BL129" s="800"/>
      <c r="BM129" s="798">
        <v>17.61</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503</v>
      </c>
      <c r="X130" s="805"/>
      <c r="Y130" s="805"/>
      <c r="Z130" s="806"/>
      <c r="AA130" s="807">
        <v>3361113</v>
      </c>
      <c r="AB130" s="808"/>
      <c r="AC130" s="808"/>
      <c r="AD130" s="808"/>
      <c r="AE130" s="809"/>
      <c r="AF130" s="810">
        <v>3514675</v>
      </c>
      <c r="AG130" s="808"/>
      <c r="AH130" s="808"/>
      <c r="AI130" s="808"/>
      <c r="AJ130" s="809"/>
      <c r="AK130" s="810">
        <v>3558353</v>
      </c>
      <c r="AL130" s="808"/>
      <c r="AM130" s="808"/>
      <c r="AN130" s="808"/>
      <c r="AO130" s="809"/>
      <c r="AP130" s="811"/>
      <c r="AQ130" s="812"/>
      <c r="AR130" s="812"/>
      <c r="AS130" s="812"/>
      <c r="AT130" s="813"/>
      <c r="AU130" s="236"/>
      <c r="AV130" s="236"/>
      <c r="AW130" s="236"/>
      <c r="AX130" s="779" t="s">
        <v>504</v>
      </c>
      <c r="AY130" s="780"/>
      <c r="AZ130" s="780"/>
      <c r="BA130" s="780"/>
      <c r="BB130" s="780"/>
      <c r="BC130" s="780"/>
      <c r="BD130" s="780"/>
      <c r="BE130" s="781"/>
      <c r="BF130" s="782">
        <v>9.4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505</v>
      </c>
      <c r="X131" s="789"/>
      <c r="Y131" s="789"/>
      <c r="Z131" s="790"/>
      <c r="AA131" s="791">
        <v>13294840</v>
      </c>
      <c r="AB131" s="792"/>
      <c r="AC131" s="792"/>
      <c r="AD131" s="792"/>
      <c r="AE131" s="793"/>
      <c r="AF131" s="794">
        <v>13509789</v>
      </c>
      <c r="AG131" s="792"/>
      <c r="AH131" s="792"/>
      <c r="AI131" s="792"/>
      <c r="AJ131" s="793"/>
      <c r="AK131" s="794">
        <v>14073513</v>
      </c>
      <c r="AL131" s="792"/>
      <c r="AM131" s="792"/>
      <c r="AN131" s="792"/>
      <c r="AO131" s="793"/>
      <c r="AP131" s="795"/>
      <c r="AQ131" s="796"/>
      <c r="AR131" s="796"/>
      <c r="AS131" s="796"/>
      <c r="AT131" s="797"/>
      <c r="AU131" s="236"/>
      <c r="AV131" s="236"/>
      <c r="AW131" s="236"/>
      <c r="AX131" s="757" t="s">
        <v>506</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508</v>
      </c>
      <c r="W132" s="770"/>
      <c r="X132" s="770"/>
      <c r="Y132" s="770"/>
      <c r="Z132" s="771"/>
      <c r="AA132" s="772">
        <v>9.3025489589999992</v>
      </c>
      <c r="AB132" s="773"/>
      <c r="AC132" s="773"/>
      <c r="AD132" s="773"/>
      <c r="AE132" s="774"/>
      <c r="AF132" s="775">
        <v>9.6172264419999998</v>
      </c>
      <c r="AG132" s="773"/>
      <c r="AH132" s="773"/>
      <c r="AI132" s="773"/>
      <c r="AJ132" s="774"/>
      <c r="AK132" s="775">
        <v>9.3948753239999991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509</v>
      </c>
      <c r="W133" s="749"/>
      <c r="X133" s="749"/>
      <c r="Y133" s="749"/>
      <c r="Z133" s="750"/>
      <c r="AA133" s="751">
        <v>9.5</v>
      </c>
      <c r="AB133" s="752"/>
      <c r="AC133" s="752"/>
      <c r="AD133" s="752"/>
      <c r="AE133" s="753"/>
      <c r="AF133" s="751">
        <v>9.5</v>
      </c>
      <c r="AG133" s="752"/>
      <c r="AH133" s="752"/>
      <c r="AI133" s="752"/>
      <c r="AJ133" s="753"/>
      <c r="AK133" s="751">
        <v>9.4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dWkDe4KiK5yz1TKhUQBxUJWfZ7/aVuGdQYCNUK8dq7s9S6yE4zj6FG9NYt6owBGzIzeG4Rw5SZVj5zGF5A7hg==" saltValue="oE22KhTWaasxn8Ji0Jt3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63" customWidth="1"/>
    <col min="121" max="121" width="0" style="262" hidden="1" customWidth="1"/>
    <col min="122" max="16384" width="9" style="262" hidden="1"/>
  </cols>
  <sheetData>
    <row r="1" spans="1:120" ht="13">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62"/>
    </row>
    <row r="17" spans="119:120" ht="13">
      <c r="DP17" s="262"/>
    </row>
    <row r="18" spans="119:120" ht="13"/>
    <row r="19" spans="119:120" ht="13"/>
    <row r="20" spans="119:120" ht="13">
      <c r="DO20" s="262"/>
      <c r="DP20" s="262"/>
    </row>
    <row r="21" spans="119:120" ht="13">
      <c r="DP21" s="262"/>
    </row>
    <row r="22" spans="119:120" ht="13"/>
    <row r="23" spans="119:120" ht="13">
      <c r="DO23" s="262"/>
      <c r="DP23" s="262"/>
    </row>
    <row r="24" spans="119:120" ht="13">
      <c r="DP24" s="262"/>
    </row>
    <row r="25" spans="119:120" ht="13">
      <c r="DP25" s="262"/>
    </row>
    <row r="26" spans="119:120" ht="13">
      <c r="DO26" s="262"/>
      <c r="DP26" s="262"/>
    </row>
    <row r="27" spans="119:120" ht="13"/>
    <row r="28" spans="119:120" ht="13">
      <c r="DO28" s="262"/>
      <c r="DP28" s="262"/>
    </row>
    <row r="29" spans="119:120" ht="13">
      <c r="DP29" s="262"/>
    </row>
    <row r="30" spans="119:120" ht="13"/>
    <row r="31" spans="119:120" ht="13">
      <c r="DO31" s="262"/>
      <c r="DP31" s="262"/>
    </row>
    <row r="32" spans="119:120" ht="13"/>
    <row r="33" spans="98:120" ht="13">
      <c r="DO33" s="262"/>
      <c r="DP33" s="262"/>
    </row>
    <row r="34" spans="98:120" ht="13">
      <c r="DM34" s="262"/>
    </row>
    <row r="35" spans="98:120" ht="13">
      <c r="CT35" s="262"/>
      <c r="CU35" s="262"/>
      <c r="CV35" s="262"/>
      <c r="CY35" s="262"/>
      <c r="CZ35" s="262"/>
      <c r="DA35" s="262"/>
      <c r="DD35" s="262"/>
      <c r="DE35" s="262"/>
      <c r="DF35" s="262"/>
      <c r="DI35" s="262"/>
      <c r="DJ35" s="262"/>
      <c r="DK35" s="262"/>
      <c r="DM35" s="262"/>
      <c r="DN35" s="262"/>
      <c r="DO35" s="262"/>
      <c r="DP35" s="262"/>
    </row>
    <row r="36" spans="98:120" ht="13"/>
    <row r="37" spans="98:120" ht="13">
      <c r="CW37" s="262"/>
      <c r="DB37" s="262"/>
      <c r="DG37" s="262"/>
      <c r="DL37" s="262"/>
      <c r="DP37" s="262"/>
    </row>
    <row r="38" spans="98:120" ht="13">
      <c r="CT38" s="262"/>
      <c r="CU38" s="262"/>
      <c r="CV38" s="262"/>
      <c r="CW38" s="262"/>
      <c r="CY38" s="262"/>
      <c r="CZ38" s="262"/>
      <c r="DA38" s="262"/>
      <c r="DB38" s="262"/>
      <c r="DD38" s="262"/>
      <c r="DE38" s="262"/>
      <c r="DF38" s="262"/>
      <c r="DG38" s="262"/>
      <c r="DI38" s="262"/>
      <c r="DJ38" s="262"/>
      <c r="DK38" s="262"/>
      <c r="DL38" s="262"/>
      <c r="DN38" s="262"/>
      <c r="DO38" s="262"/>
      <c r="DP38" s="262"/>
    </row>
    <row r="39" spans="98:120" ht="13"/>
    <row r="40" spans="98:120" ht="13"/>
    <row r="41" spans="98:120" ht="13"/>
    <row r="42" spans="98:120" ht="13"/>
    <row r="43" spans="98:120" ht="13"/>
    <row r="44" spans="98:120" ht="13"/>
    <row r="45" spans="98:120" ht="13"/>
    <row r="46" spans="98:120" ht="13"/>
    <row r="47" spans="98:120" ht="13"/>
    <row r="48" spans="98:120" ht="13"/>
    <row r="49" spans="22:120" ht="13">
      <c r="DN49" s="262"/>
      <c r="DO49" s="262"/>
      <c r="DP49" s="262"/>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62"/>
      <c r="CS63" s="262"/>
      <c r="CX63" s="262"/>
      <c r="DC63" s="262"/>
      <c r="DH63" s="262"/>
    </row>
    <row r="64" spans="22:120" ht="13">
      <c r="V64" s="262"/>
    </row>
    <row r="65" spans="15:120" ht="13">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c r="Q66" s="262"/>
      <c r="S66" s="262"/>
      <c r="U66" s="262"/>
      <c r="DM66" s="262"/>
    </row>
    <row r="67" spans="15:120" ht="13">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row r="69" spans="15:120" ht="13"/>
    <row r="70" spans="15:120" ht="13"/>
    <row r="71" spans="15:120" ht="13"/>
    <row r="72" spans="15:120" ht="13">
      <c r="DP72" s="262"/>
    </row>
    <row r="73" spans="15:120" ht="13">
      <c r="DP73" s="262"/>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62"/>
      <c r="CX96" s="262"/>
      <c r="DC96" s="262"/>
      <c r="DH96" s="262"/>
    </row>
    <row r="97" spans="24:120" ht="13">
      <c r="CS97" s="262"/>
      <c r="CX97" s="262"/>
      <c r="DC97" s="262"/>
      <c r="DH97" s="262"/>
      <c r="DP97" s="263" t="s">
        <v>510</v>
      </c>
    </row>
    <row r="98" spans="24:120" ht="13" hidden="1">
      <c r="CS98" s="262"/>
      <c r="CX98" s="262"/>
      <c r="DC98" s="262"/>
      <c r="DH98" s="262"/>
    </row>
    <row r="99" spans="24:120" ht="13"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 hidden="1">
      <c r="CT103" s="262"/>
      <c r="CV103" s="262"/>
      <c r="CW103" s="262"/>
      <c r="CY103" s="262"/>
      <c r="DA103" s="262"/>
      <c r="DB103" s="262"/>
      <c r="DD103" s="262"/>
      <c r="DF103" s="262"/>
      <c r="DG103" s="262"/>
      <c r="DI103" s="262"/>
      <c r="DK103" s="262"/>
      <c r="DL103" s="262"/>
      <c r="DM103" s="262"/>
      <c r="DN103" s="262"/>
      <c r="DO103" s="262"/>
      <c r="DP103" s="262"/>
    </row>
    <row r="104" spans="24:120" ht="13"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63" customWidth="1"/>
    <col min="117" max="16384" width="9" style="262" hidden="1"/>
  </cols>
  <sheetData>
    <row r="1" spans="2:116" ht="13">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row r="3" spans="2:116" ht="13"/>
    <row r="4" spans="2:116" ht="13">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row r="20" spans="9:116" ht="13"/>
    <row r="21" spans="9:116" ht="13">
      <c r="DL21" s="262"/>
    </row>
    <row r="22" spans="9:116" ht="13">
      <c r="DI22" s="262"/>
      <c r="DJ22" s="262"/>
      <c r="DK22" s="262"/>
      <c r="DL22" s="262"/>
    </row>
    <row r="23" spans="9:116" ht="13">
      <c r="CY23" s="262"/>
      <c r="CZ23" s="262"/>
      <c r="DA23" s="262"/>
      <c r="DB23" s="262"/>
      <c r="DC23" s="262"/>
      <c r="DD23" s="262"/>
      <c r="DE23" s="262"/>
      <c r="DF23" s="262"/>
      <c r="DG23" s="262"/>
      <c r="DH23" s="262"/>
      <c r="DI23" s="262"/>
      <c r="DJ23" s="262"/>
      <c r="DK23" s="262"/>
      <c r="DL23" s="262"/>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62"/>
      <c r="DA35" s="262"/>
      <c r="DB35" s="262"/>
      <c r="DC35" s="262"/>
      <c r="DD35" s="262"/>
      <c r="DE35" s="262"/>
      <c r="DF35" s="262"/>
      <c r="DG35" s="262"/>
      <c r="DH35" s="262"/>
      <c r="DI35" s="262"/>
      <c r="DJ35" s="262"/>
      <c r="DK35" s="262"/>
      <c r="DL35" s="262"/>
    </row>
    <row r="36" spans="15:116" ht="13"/>
    <row r="37" spans="15:116" ht="13">
      <c r="DL37" s="262"/>
    </row>
    <row r="38" spans="15:116" ht="13">
      <c r="DI38" s="262"/>
      <c r="DJ38" s="262"/>
      <c r="DK38" s="262"/>
      <c r="DL38" s="262"/>
    </row>
    <row r="39" spans="15:116" ht="13"/>
    <row r="40" spans="15:116" ht="13"/>
    <row r="41" spans="15:116" ht="13"/>
    <row r="42" spans="15:116" ht="13"/>
    <row r="43" spans="15:116" ht="13">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c r="DL44" s="262"/>
    </row>
    <row r="45" spans="15:116" ht="13"/>
    <row r="46" spans="15:116" ht="13">
      <c r="DA46" s="262"/>
      <c r="DB46" s="262"/>
      <c r="DC46" s="262"/>
      <c r="DD46" s="262"/>
      <c r="DE46" s="262"/>
      <c r="DF46" s="262"/>
      <c r="DG46" s="262"/>
      <c r="DH46" s="262"/>
      <c r="DI46" s="262"/>
      <c r="DJ46" s="262"/>
      <c r="DK46" s="262"/>
      <c r="DL46" s="262"/>
    </row>
    <row r="47" spans="15:116" ht="13"/>
    <row r="48" spans="15:116" ht="13"/>
    <row r="49" spans="104:116" ht="13"/>
    <row r="50" spans="104:116" ht="13">
      <c r="CZ50" s="262"/>
      <c r="DA50" s="262"/>
      <c r="DB50" s="262"/>
      <c r="DC50" s="262"/>
      <c r="DD50" s="262"/>
      <c r="DE50" s="262"/>
      <c r="DF50" s="262"/>
      <c r="DG50" s="262"/>
      <c r="DH50" s="262"/>
      <c r="DI50" s="262"/>
      <c r="DJ50" s="262"/>
      <c r="DK50" s="262"/>
      <c r="DL50" s="262"/>
    </row>
    <row r="51" spans="104:116" ht="13"/>
    <row r="52" spans="104:116" ht="13"/>
    <row r="53" spans="104:116" ht="13">
      <c r="DL53" s="262"/>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62"/>
      <c r="DD67" s="262"/>
      <c r="DE67" s="262"/>
      <c r="DF67" s="262"/>
      <c r="DG67" s="262"/>
      <c r="DH67" s="262"/>
      <c r="DI67" s="262"/>
      <c r="DJ67" s="262"/>
      <c r="DK67" s="262"/>
      <c r="DL67" s="262"/>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J+BB9lM2lbmt9wG2WZVhWjzrzh8Tb6FfOQwAUezKKcdMG9WxyDUa9VBCR6TeEwbktwuEsKqmm3GMrhbgUNE1kQ==" saltValue="BRtVMvwd16WW1kGWmD9X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c r="AS1" s="265"/>
      <c r="AT1" s="265"/>
    </row>
    <row r="2" spans="1:46" ht="13">
      <c r="AS2" s="265"/>
      <c r="AT2" s="265"/>
    </row>
    <row r="3" spans="1:46" ht="13">
      <c r="AS3" s="265"/>
      <c r="AT3" s="265"/>
    </row>
    <row r="4" spans="1:46" ht="13">
      <c r="AS4" s="265"/>
      <c r="AT4" s="265"/>
    </row>
    <row r="5" spans="1:46" ht="16.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513</v>
      </c>
      <c r="AP7" s="275"/>
      <c r="AQ7" s="276" t="s">
        <v>514</v>
      </c>
      <c r="AR7" s="277"/>
    </row>
    <row r="8" spans="1:46" ht="13">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515</v>
      </c>
      <c r="AQ8" s="282" t="s">
        <v>516</v>
      </c>
      <c r="AR8" s="283" t="s">
        <v>517</v>
      </c>
    </row>
    <row r="9" spans="1:46" ht="13">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7" t="s">
        <v>518</v>
      </c>
      <c r="AL9" s="1158"/>
      <c r="AM9" s="1158"/>
      <c r="AN9" s="1159"/>
      <c r="AO9" s="284">
        <v>4428546</v>
      </c>
      <c r="AP9" s="284">
        <v>88481</v>
      </c>
      <c r="AQ9" s="285">
        <v>104625</v>
      </c>
      <c r="AR9" s="286">
        <v>-15.4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7" t="s">
        <v>519</v>
      </c>
      <c r="AL10" s="1158"/>
      <c r="AM10" s="1158"/>
      <c r="AN10" s="1159"/>
      <c r="AO10" s="287">
        <v>50269</v>
      </c>
      <c r="AP10" s="287">
        <v>1004</v>
      </c>
      <c r="AQ10" s="288">
        <v>9752</v>
      </c>
      <c r="AR10" s="289">
        <v>-89.7</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7" t="s">
        <v>520</v>
      </c>
      <c r="AL11" s="1158"/>
      <c r="AM11" s="1158"/>
      <c r="AN11" s="1159"/>
      <c r="AO11" s="287">
        <v>155470</v>
      </c>
      <c r="AP11" s="287">
        <v>3106</v>
      </c>
      <c r="AQ11" s="288">
        <v>1608</v>
      </c>
      <c r="AR11" s="289">
        <v>93.2</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7" t="s">
        <v>521</v>
      </c>
      <c r="AL12" s="1158"/>
      <c r="AM12" s="1158"/>
      <c r="AN12" s="1159"/>
      <c r="AO12" s="287" t="s">
        <v>522</v>
      </c>
      <c r="AP12" s="287" t="s">
        <v>522</v>
      </c>
      <c r="AQ12" s="288">
        <v>4</v>
      </c>
      <c r="AR12" s="289" t="s">
        <v>522</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7" t="s">
        <v>523</v>
      </c>
      <c r="AL13" s="1158"/>
      <c r="AM13" s="1158"/>
      <c r="AN13" s="1159"/>
      <c r="AO13" s="287">
        <v>233525</v>
      </c>
      <c r="AP13" s="287">
        <v>4666</v>
      </c>
      <c r="AQ13" s="288">
        <v>4175</v>
      </c>
      <c r="AR13" s="289">
        <v>11.8</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7" t="s">
        <v>524</v>
      </c>
      <c r="AL14" s="1158"/>
      <c r="AM14" s="1158"/>
      <c r="AN14" s="1159"/>
      <c r="AO14" s="287">
        <v>202602</v>
      </c>
      <c r="AP14" s="287">
        <v>4048</v>
      </c>
      <c r="AQ14" s="288">
        <v>2340</v>
      </c>
      <c r="AR14" s="289">
        <v>73</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0" t="s">
        <v>525</v>
      </c>
      <c r="AL15" s="1161"/>
      <c r="AM15" s="1161"/>
      <c r="AN15" s="1162"/>
      <c r="AO15" s="287">
        <v>-312974</v>
      </c>
      <c r="AP15" s="287">
        <v>-6253</v>
      </c>
      <c r="AQ15" s="288">
        <v>-8060</v>
      </c>
      <c r="AR15" s="289">
        <v>-22.4</v>
      </c>
    </row>
    <row r="16" spans="1:46" ht="13">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0" t="s">
        <v>188</v>
      </c>
      <c r="AL16" s="1161"/>
      <c r="AM16" s="1161"/>
      <c r="AN16" s="1162"/>
      <c r="AO16" s="287">
        <v>4757438</v>
      </c>
      <c r="AP16" s="287">
        <v>95052</v>
      </c>
      <c r="AQ16" s="288">
        <v>114444</v>
      </c>
      <c r="AR16" s="289">
        <v>-16.899999999999999</v>
      </c>
    </row>
    <row r="17" spans="1:46" ht="13">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3">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3">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3" t="s">
        <v>530</v>
      </c>
      <c r="AL21" s="1164"/>
      <c r="AM21" s="1164"/>
      <c r="AN21" s="1165"/>
      <c r="AO21" s="300">
        <v>9.39</v>
      </c>
      <c r="AP21" s="301">
        <v>10.6</v>
      </c>
      <c r="AQ21" s="302">
        <v>-1.21</v>
      </c>
      <c r="AR21" s="270"/>
      <c r="AS21" s="303"/>
      <c r="AT21" s="299"/>
    </row>
    <row r="22" spans="1:46" s="304" customFormat="1" ht="13">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3" t="s">
        <v>531</v>
      </c>
      <c r="AL22" s="1164"/>
      <c r="AM22" s="1164"/>
      <c r="AN22" s="1165"/>
      <c r="AO22" s="305">
        <v>97.8</v>
      </c>
      <c r="AP22" s="306">
        <v>97.5</v>
      </c>
      <c r="AQ22" s="307">
        <v>0.3</v>
      </c>
      <c r="AR22" s="291"/>
      <c r="AS22" s="303"/>
      <c r="AT22" s="299"/>
    </row>
    <row r="23" spans="1:46" s="304" customFormat="1" ht="13">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c r="A26" s="1156" t="s">
        <v>532</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70"/>
    </row>
    <row r="27" spans="1:46" ht="13">
      <c r="A27" s="312"/>
      <c r="AO27" s="265"/>
      <c r="AP27" s="265"/>
      <c r="AQ27" s="265"/>
      <c r="AR27" s="265"/>
      <c r="AS27" s="265"/>
      <c r="AT27" s="265"/>
    </row>
    <row r="28" spans="1:46" ht="16.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513</v>
      </c>
      <c r="AP30" s="275"/>
      <c r="AQ30" s="276" t="s">
        <v>514</v>
      </c>
      <c r="AR30" s="277"/>
    </row>
    <row r="31" spans="1:46" ht="13">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515</v>
      </c>
      <c r="AQ31" s="282" t="s">
        <v>516</v>
      </c>
      <c r="AR31" s="283" t="s">
        <v>517</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7" t="s">
        <v>535</v>
      </c>
      <c r="AL32" s="1148"/>
      <c r="AM32" s="1148"/>
      <c r="AN32" s="1149"/>
      <c r="AO32" s="315">
        <v>3949433</v>
      </c>
      <c r="AP32" s="315">
        <v>78908</v>
      </c>
      <c r="AQ32" s="316">
        <v>72468</v>
      </c>
      <c r="AR32" s="317">
        <v>8.9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7" t="s">
        <v>536</v>
      </c>
      <c r="AL33" s="1148"/>
      <c r="AM33" s="1148"/>
      <c r="AN33" s="1149"/>
      <c r="AO33" s="315" t="s">
        <v>522</v>
      </c>
      <c r="AP33" s="315" t="s">
        <v>522</v>
      </c>
      <c r="AQ33" s="316" t="s">
        <v>522</v>
      </c>
      <c r="AR33" s="317" t="s">
        <v>522</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7" t="s">
        <v>537</v>
      </c>
      <c r="AL34" s="1148"/>
      <c r="AM34" s="1148"/>
      <c r="AN34" s="1149"/>
      <c r="AO34" s="315" t="s">
        <v>522</v>
      </c>
      <c r="AP34" s="315" t="s">
        <v>522</v>
      </c>
      <c r="AQ34" s="316">
        <v>1</v>
      </c>
      <c r="AR34" s="317" t="s">
        <v>522</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7" t="s">
        <v>538</v>
      </c>
      <c r="AL35" s="1148"/>
      <c r="AM35" s="1148"/>
      <c r="AN35" s="1149"/>
      <c r="AO35" s="315">
        <v>936089</v>
      </c>
      <c r="AP35" s="315">
        <v>18703</v>
      </c>
      <c r="AQ35" s="316">
        <v>17710</v>
      </c>
      <c r="AR35" s="317">
        <v>5.6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7" t="s">
        <v>539</v>
      </c>
      <c r="AL36" s="1148"/>
      <c r="AM36" s="1148"/>
      <c r="AN36" s="1149"/>
      <c r="AO36" s="315">
        <v>304</v>
      </c>
      <c r="AP36" s="315">
        <v>6</v>
      </c>
      <c r="AQ36" s="316">
        <v>2475</v>
      </c>
      <c r="AR36" s="317">
        <v>-99.8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7" t="s">
        <v>540</v>
      </c>
      <c r="AL37" s="1148"/>
      <c r="AM37" s="1148"/>
      <c r="AN37" s="1149"/>
      <c r="AO37" s="315">
        <v>93663</v>
      </c>
      <c r="AP37" s="315">
        <v>1871</v>
      </c>
      <c r="AQ37" s="316">
        <v>637</v>
      </c>
      <c r="AR37" s="317">
        <v>193.7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0" t="s">
        <v>541</v>
      </c>
      <c r="AL38" s="1151"/>
      <c r="AM38" s="1151"/>
      <c r="AN38" s="1152"/>
      <c r="AO38" s="318">
        <v>111</v>
      </c>
      <c r="AP38" s="318">
        <v>2</v>
      </c>
      <c r="AQ38" s="319">
        <v>2</v>
      </c>
      <c r="AR38" s="307">
        <v>0</v>
      </c>
      <c r="AS38" s="314"/>
    </row>
    <row r="39" spans="1:46" ht="13">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0" t="s">
        <v>542</v>
      </c>
      <c r="AL39" s="1151"/>
      <c r="AM39" s="1151"/>
      <c r="AN39" s="1152"/>
      <c r="AO39" s="315">
        <v>-99058</v>
      </c>
      <c r="AP39" s="315">
        <v>-1979</v>
      </c>
      <c r="AQ39" s="316">
        <v>-3769</v>
      </c>
      <c r="AR39" s="317">
        <v>-47.5</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7" t="s">
        <v>543</v>
      </c>
      <c r="AL40" s="1148"/>
      <c r="AM40" s="1148"/>
      <c r="AN40" s="1149"/>
      <c r="AO40" s="315">
        <v>-3558353</v>
      </c>
      <c r="AP40" s="315">
        <v>-71095</v>
      </c>
      <c r="AQ40" s="316">
        <v>-62733</v>
      </c>
      <c r="AR40" s="317">
        <v>13.3</v>
      </c>
      <c r="AS40" s="314"/>
    </row>
    <row r="41" spans="1:46" ht="13">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3" t="s">
        <v>301</v>
      </c>
      <c r="AL41" s="1154"/>
      <c r="AM41" s="1154"/>
      <c r="AN41" s="1155"/>
      <c r="AO41" s="315">
        <v>1322189</v>
      </c>
      <c r="AP41" s="315">
        <v>26417</v>
      </c>
      <c r="AQ41" s="316">
        <v>26792</v>
      </c>
      <c r="AR41" s="317">
        <v>-1.4</v>
      </c>
      <c r="AS41" s="314"/>
    </row>
    <row r="42" spans="1:46" ht="13">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3">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0" t="s">
        <v>513</v>
      </c>
      <c r="AN49" s="1142" t="s">
        <v>547</v>
      </c>
      <c r="AO49" s="1143"/>
      <c r="AP49" s="1143"/>
      <c r="AQ49" s="1143"/>
      <c r="AR49" s="1144"/>
    </row>
    <row r="50" spans="1:44" ht="13">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1"/>
      <c r="AN50" s="331" t="s">
        <v>548</v>
      </c>
      <c r="AO50" s="332" t="s">
        <v>549</v>
      </c>
      <c r="AP50" s="333" t="s">
        <v>550</v>
      </c>
      <c r="AQ50" s="334" t="s">
        <v>551</v>
      </c>
      <c r="AR50" s="335" t="s">
        <v>552</v>
      </c>
    </row>
    <row r="51" spans="1:44" ht="13">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3443621</v>
      </c>
      <c r="AN51" s="337">
        <v>64942</v>
      </c>
      <c r="AO51" s="338">
        <v>11.1</v>
      </c>
      <c r="AP51" s="339">
        <v>70615</v>
      </c>
      <c r="AQ51" s="340">
        <v>4.9000000000000004</v>
      </c>
      <c r="AR51" s="341">
        <v>6.2</v>
      </c>
    </row>
    <row r="52" spans="1:44" ht="13">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1834172</v>
      </c>
      <c r="AN52" s="345">
        <v>34590</v>
      </c>
      <c r="AO52" s="346">
        <v>-1.1000000000000001</v>
      </c>
      <c r="AP52" s="347">
        <v>37382</v>
      </c>
      <c r="AQ52" s="348">
        <v>-1.9</v>
      </c>
      <c r="AR52" s="349">
        <v>0.8</v>
      </c>
    </row>
    <row r="53" spans="1:44" ht="13">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7006821</v>
      </c>
      <c r="AN53" s="337">
        <v>134117</v>
      </c>
      <c r="AO53" s="338">
        <v>106.5</v>
      </c>
      <c r="AP53" s="339">
        <v>69185</v>
      </c>
      <c r="AQ53" s="340">
        <v>-2</v>
      </c>
      <c r="AR53" s="341">
        <v>108.5</v>
      </c>
    </row>
    <row r="54" spans="1:44" ht="13">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2708072</v>
      </c>
      <c r="AN54" s="345">
        <v>51835</v>
      </c>
      <c r="AO54" s="346">
        <v>49.9</v>
      </c>
      <c r="AP54" s="347">
        <v>38519</v>
      </c>
      <c r="AQ54" s="348">
        <v>3</v>
      </c>
      <c r="AR54" s="349">
        <v>46.9</v>
      </c>
    </row>
    <row r="55" spans="1:44" ht="13">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3377647</v>
      </c>
      <c r="AN55" s="337">
        <v>65460</v>
      </c>
      <c r="AO55" s="338">
        <v>-51.2</v>
      </c>
      <c r="AP55" s="339">
        <v>70166</v>
      </c>
      <c r="AQ55" s="340">
        <v>1.4</v>
      </c>
      <c r="AR55" s="341">
        <v>-52.6</v>
      </c>
    </row>
    <row r="56" spans="1:44" ht="13">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2094782</v>
      </c>
      <c r="AN56" s="345">
        <v>40597</v>
      </c>
      <c r="AO56" s="346">
        <v>-21.7</v>
      </c>
      <c r="AP56" s="347">
        <v>36115</v>
      </c>
      <c r="AQ56" s="348">
        <v>-6.2</v>
      </c>
      <c r="AR56" s="349">
        <v>-15.5</v>
      </c>
    </row>
    <row r="57" spans="1:44" ht="13">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3446231</v>
      </c>
      <c r="AN57" s="337">
        <v>67839</v>
      </c>
      <c r="AO57" s="338">
        <v>3.6</v>
      </c>
      <c r="AP57" s="339">
        <v>92632</v>
      </c>
      <c r="AQ57" s="340">
        <v>32</v>
      </c>
      <c r="AR57" s="341">
        <v>-28.4</v>
      </c>
    </row>
    <row r="58" spans="1:44" ht="13">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2204426</v>
      </c>
      <c r="AN58" s="345">
        <v>43394</v>
      </c>
      <c r="AO58" s="346">
        <v>6.9</v>
      </c>
      <c r="AP58" s="347">
        <v>47978</v>
      </c>
      <c r="AQ58" s="348">
        <v>32.799999999999997</v>
      </c>
      <c r="AR58" s="349">
        <v>-25.9</v>
      </c>
    </row>
    <row r="59" spans="1:44" ht="13">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2010688</v>
      </c>
      <c r="AN59" s="337">
        <v>40173</v>
      </c>
      <c r="AO59" s="338">
        <v>-40.799999999999997</v>
      </c>
      <c r="AP59" s="339">
        <v>96469</v>
      </c>
      <c r="AQ59" s="340">
        <v>4.0999999999999996</v>
      </c>
      <c r="AR59" s="341">
        <v>-44.9</v>
      </c>
    </row>
    <row r="60" spans="1:44" ht="13">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1597272</v>
      </c>
      <c r="AN60" s="345">
        <v>31913</v>
      </c>
      <c r="AO60" s="346">
        <v>-26.5</v>
      </c>
      <c r="AP60" s="347">
        <v>49775</v>
      </c>
      <c r="AQ60" s="348">
        <v>3.7</v>
      </c>
      <c r="AR60" s="349">
        <v>-30.2</v>
      </c>
    </row>
    <row r="61" spans="1:44" ht="13">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3857002</v>
      </c>
      <c r="AN61" s="352">
        <v>74506</v>
      </c>
      <c r="AO61" s="353">
        <v>5.8</v>
      </c>
      <c r="AP61" s="354">
        <v>79813</v>
      </c>
      <c r="AQ61" s="355">
        <v>8.1</v>
      </c>
      <c r="AR61" s="341">
        <v>-2.2999999999999998</v>
      </c>
    </row>
    <row r="62" spans="1:44" ht="13">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2087745</v>
      </c>
      <c r="AN62" s="345">
        <v>40466</v>
      </c>
      <c r="AO62" s="346">
        <v>1.5</v>
      </c>
      <c r="AP62" s="347">
        <v>41954</v>
      </c>
      <c r="AQ62" s="348">
        <v>6.3</v>
      </c>
      <c r="AR62" s="349">
        <v>-4.8</v>
      </c>
    </row>
    <row r="63" spans="1:44" ht="13">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 hidden="1">
      <c r="AK70" s="265"/>
      <c r="AL70" s="265"/>
      <c r="AM70" s="265"/>
      <c r="AN70" s="265"/>
      <c r="AO70" s="265"/>
      <c r="AP70" s="265"/>
      <c r="AQ70" s="265"/>
      <c r="AR70" s="265"/>
    </row>
    <row r="71" spans="1:46" ht="13" hidden="1">
      <c r="AK71" s="265"/>
      <c r="AL71" s="265"/>
      <c r="AM71" s="265"/>
      <c r="AN71" s="265"/>
      <c r="AO71" s="265"/>
      <c r="AP71" s="265"/>
      <c r="AQ71" s="265"/>
      <c r="AR71" s="265"/>
    </row>
    <row r="72" spans="1:46" ht="13" hidden="1">
      <c r="AK72" s="265"/>
      <c r="AL72" s="265"/>
      <c r="AM72" s="265"/>
      <c r="AN72" s="265"/>
      <c r="AO72" s="265"/>
      <c r="AP72" s="265"/>
      <c r="AQ72" s="265"/>
      <c r="AR72" s="265"/>
    </row>
    <row r="73" spans="1:46" ht="13" hidden="1">
      <c r="AK73" s="265"/>
      <c r="AL73" s="265"/>
      <c r="AM73" s="265"/>
      <c r="AN73" s="265"/>
      <c r="AO73" s="265"/>
      <c r="AP73" s="265"/>
      <c r="AQ73" s="265"/>
      <c r="AR73" s="265"/>
    </row>
  </sheetData>
  <sheetProtection algorithmName="SHA-512" hashValue="xAgSngjO2PJOn/3JKykErxY24HZLGtos9gA2DTumn/kSKNpfCdXaK23Q+i3Jf2VQqHZBWn4dREeW+qbVJYxL4g==" saltValue="AFkpltAOyuz9EIXlPX43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c r="B2" s="262"/>
      <c r="DG2" s="262"/>
    </row>
    <row r="3" spans="2:125" ht="13">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row r="5" spans="2:125" ht="13"/>
    <row r="6" spans="2:125" ht="13"/>
    <row r="7" spans="2:125" ht="13"/>
    <row r="8" spans="2:125" ht="13"/>
    <row r="9" spans="2:125" ht="13">
      <c r="DU9" s="262"/>
    </row>
    <row r="10" spans="2:125" ht="13"/>
    <row r="11" spans="2:125" ht="13"/>
    <row r="12" spans="2:125" ht="13"/>
    <row r="13" spans="2:125" ht="13"/>
    <row r="14" spans="2:125" ht="13"/>
    <row r="15" spans="2:125" ht="13"/>
    <row r="16" spans="2:125" ht="13"/>
    <row r="17" spans="125:125" ht="13">
      <c r="DU17" s="262"/>
    </row>
    <row r="18" spans="125:125" ht="13"/>
    <row r="19" spans="125:125" ht="13"/>
    <row r="20" spans="125:125" ht="13">
      <c r="DU20" s="262"/>
    </row>
    <row r="21" spans="125:125" ht="13">
      <c r="DU21" s="262"/>
    </row>
    <row r="22" spans="125:125" ht="13"/>
    <row r="23" spans="125:125" ht="13"/>
    <row r="24" spans="125:125" ht="13"/>
    <row r="25" spans="125:125" ht="13"/>
    <row r="26" spans="125:125" ht="13"/>
    <row r="27" spans="125:125" ht="13"/>
    <row r="28" spans="125:125" ht="13">
      <c r="DU28" s="262"/>
    </row>
    <row r="29" spans="125:125" ht="13"/>
    <row r="30" spans="125:125" ht="13"/>
    <row r="31" spans="125:125" ht="13"/>
    <row r="32" spans="125:125" ht="13"/>
    <row r="33" spans="2:125" ht="13">
      <c r="B33" s="262"/>
      <c r="G33" s="262"/>
      <c r="I33" s="262"/>
    </row>
    <row r="34" spans="2:125" ht="13">
      <c r="C34" s="262"/>
      <c r="P34" s="262"/>
      <c r="DE34" s="262"/>
      <c r="DH34" s="262"/>
    </row>
    <row r="35" spans="2:125" ht="13">
      <c r="D35" s="262"/>
      <c r="E35" s="262"/>
      <c r="DG35" s="262"/>
      <c r="DJ35" s="262"/>
      <c r="DP35" s="262"/>
      <c r="DQ35" s="262"/>
      <c r="DR35" s="262"/>
      <c r="DS35" s="262"/>
      <c r="DT35" s="262"/>
      <c r="DU35" s="262"/>
    </row>
    <row r="36" spans="2:125" ht="13">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c r="DU37" s="262"/>
    </row>
    <row r="38" spans="2:125" ht="13">
      <c r="DT38" s="262"/>
      <c r="DU38" s="262"/>
    </row>
    <row r="39" spans="2:125" ht="13"/>
    <row r="40" spans="2:125" ht="13">
      <c r="DH40" s="262"/>
    </row>
    <row r="41" spans="2:125" ht="13">
      <c r="DE41" s="262"/>
    </row>
    <row r="42" spans="2:125" ht="13">
      <c r="DG42" s="262"/>
      <c r="DJ42" s="262"/>
    </row>
    <row r="43" spans="2:125" ht="13">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c r="DU44" s="262"/>
    </row>
    <row r="45" spans="2:125" ht="13"/>
    <row r="46" spans="2:125" ht="13"/>
    <row r="47" spans="2:125" ht="13"/>
    <row r="48" spans="2:125" ht="13">
      <c r="DT48" s="262"/>
      <c r="DU48" s="262"/>
    </row>
    <row r="49" spans="120:125" ht="13">
      <c r="DU49" s="262"/>
    </row>
    <row r="50" spans="120:125" ht="13">
      <c r="DU50" s="262"/>
    </row>
    <row r="51" spans="120:125" ht="13">
      <c r="DP51" s="262"/>
      <c r="DQ51" s="262"/>
      <c r="DR51" s="262"/>
      <c r="DS51" s="262"/>
      <c r="DT51" s="262"/>
      <c r="DU51" s="262"/>
    </row>
    <row r="52" spans="120:125" ht="13"/>
    <row r="53" spans="120:125" ht="13"/>
    <row r="54" spans="120:125" ht="13">
      <c r="DU54" s="262"/>
    </row>
    <row r="55" spans="120:125" ht="13"/>
    <row r="56" spans="120:125" ht="13"/>
    <row r="57" spans="120:125" ht="13"/>
    <row r="58" spans="120:125" ht="13">
      <c r="DU58" s="262"/>
    </row>
    <row r="59" spans="120:125" ht="13"/>
    <row r="60" spans="120:125" ht="13"/>
    <row r="61" spans="120:125" ht="13"/>
    <row r="62" spans="120:125" ht="13"/>
    <row r="63" spans="120:125" ht="13">
      <c r="DU63" s="262"/>
    </row>
    <row r="64" spans="120:125" ht="13">
      <c r="DT64" s="262"/>
      <c r="DU64" s="262"/>
    </row>
    <row r="65" spans="123:125" ht="13"/>
    <row r="66" spans="123:125" ht="13"/>
    <row r="67" spans="123:125" ht="13"/>
    <row r="68" spans="123:125" ht="13"/>
    <row r="69" spans="123:125" ht="13">
      <c r="DS69" s="262"/>
      <c r="DT69" s="262"/>
      <c r="DU69" s="262"/>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62"/>
    </row>
    <row r="83" spans="116:125" ht="13">
      <c r="DM83" s="262"/>
      <c r="DN83" s="262"/>
      <c r="DO83" s="262"/>
      <c r="DP83" s="262"/>
      <c r="DQ83" s="262"/>
      <c r="DR83" s="262"/>
      <c r="DS83" s="262"/>
      <c r="DT83" s="262"/>
      <c r="DU83" s="262"/>
    </row>
    <row r="84" spans="116:125" ht="13"/>
    <row r="85" spans="116:125" ht="13"/>
    <row r="86" spans="116:125" ht="13"/>
    <row r="87" spans="116:125" ht="13"/>
    <row r="88" spans="116:125" ht="13">
      <c r="DU88" s="262"/>
    </row>
    <row r="89" spans="116:125" ht="13"/>
    <row r="90" spans="116:125" ht="13"/>
    <row r="91" spans="116:125" ht="13"/>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561</v>
      </c>
    </row>
    <row r="120" spans="125:125" ht="13.5" hidden="1" customHeight="1"/>
    <row r="121" spans="125:125" ht="13.5" hidden="1" customHeight="1">
      <c r="DU121" s="262"/>
    </row>
  </sheetData>
  <sheetProtection algorithmName="SHA-512" hashValue="hMDdKmVyhaaWCXZlQRVntsnkoewBXpR1NFil34mls13JTUmtiEgxrPf4WPrYEkiWEqByg4/3uPy8eNVFtB33aA==" saltValue="/xj7kCSTYgfwU1LojTv4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c r="B2" s="262"/>
      <c r="T2" s="262"/>
    </row>
    <row r="3" spans="1:125"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62"/>
      <c r="G33" s="262"/>
      <c r="I33" s="262"/>
    </row>
    <row r="34" spans="2:125" ht="13">
      <c r="C34" s="262"/>
      <c r="P34" s="262"/>
      <c r="R34" s="262"/>
      <c r="U34" s="262"/>
    </row>
    <row r="35" spans="2:125" ht="13">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c r="F36" s="262"/>
      <c r="H36" s="262"/>
      <c r="J36" s="262"/>
      <c r="K36" s="262"/>
      <c r="L36" s="262"/>
      <c r="M36" s="262"/>
      <c r="N36" s="262"/>
      <c r="O36" s="262"/>
      <c r="Q36" s="262"/>
      <c r="S36" s="262"/>
      <c r="V36" s="262"/>
    </row>
    <row r="37" spans="2:125" ht="13"/>
    <row r="38" spans="2:125" ht="13"/>
    <row r="39" spans="2:125" ht="13"/>
    <row r="40" spans="2:125" ht="13">
      <c r="U40" s="262"/>
    </row>
    <row r="41" spans="2:125" ht="13">
      <c r="R41" s="262"/>
    </row>
    <row r="42" spans="2:125" ht="13">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c r="Q43" s="262"/>
      <c r="S43" s="262"/>
      <c r="V43" s="262"/>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562</v>
      </c>
    </row>
  </sheetData>
  <sheetProtection algorithmName="SHA-512" hashValue="Sc//ZxEOAHFXd3P9o0HX4rOmX3GVMm2S0tDN50GOEWutd9Wr8RYGkMBhutou0TfTjBArYnBl7q71NF7mdVSUnQ==" saltValue="gMA4w+KDWlQyg9XCG+A3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66" t="s">
        <v>3</v>
      </c>
      <c r="D47" s="1166"/>
      <c r="E47" s="1167"/>
      <c r="F47" s="11">
        <v>39.020000000000003</v>
      </c>
      <c r="G47" s="12">
        <v>39.01</v>
      </c>
      <c r="H47" s="12">
        <v>40.049999999999997</v>
      </c>
      <c r="I47" s="12">
        <v>38.92</v>
      </c>
      <c r="J47" s="13">
        <v>38.04</v>
      </c>
    </row>
    <row r="48" spans="2:10" ht="57.75" customHeight="1">
      <c r="B48" s="14"/>
      <c r="C48" s="1168" t="s">
        <v>4</v>
      </c>
      <c r="D48" s="1168"/>
      <c r="E48" s="1169"/>
      <c r="F48" s="15">
        <v>17.43</v>
      </c>
      <c r="G48" s="16">
        <v>17.25</v>
      </c>
      <c r="H48" s="16">
        <v>14.17</v>
      </c>
      <c r="I48" s="16">
        <v>7.29</v>
      </c>
      <c r="J48" s="17">
        <v>13.28</v>
      </c>
    </row>
    <row r="49" spans="2:10" ht="57.75" customHeight="1" thickBot="1">
      <c r="B49" s="18"/>
      <c r="C49" s="1170" t="s">
        <v>5</v>
      </c>
      <c r="D49" s="1170"/>
      <c r="E49" s="1171"/>
      <c r="F49" s="19">
        <v>5.54</v>
      </c>
      <c r="G49" s="20" t="s">
        <v>568</v>
      </c>
      <c r="H49" s="20" t="s">
        <v>569</v>
      </c>
      <c r="I49" s="20" t="s">
        <v>570</v>
      </c>
      <c r="J49" s="21">
        <v>6.7</v>
      </c>
    </row>
    <row r="50" spans="2:10" ht="13"/>
  </sheetData>
  <sheetProtection algorithmName="SHA-512" hashValue="cprV42U9VdFud7EI/0JGUDHD5wYtOMDSmpYhtGv1ikEjLviJUcExNaM/kMxL7nnQB+E/FHF6yD8bCR0TwmC3uA==" saltValue="G5fWc/RZ0F5tHJZy+fHR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2023-03-20T04:11:07Z</cp:lastPrinted>
  <dcterms:created xsi:type="dcterms:W3CDTF">2023-02-20T07:29:26Z</dcterms:created>
  <dcterms:modified xsi:type="dcterms:W3CDTF">2023-10-04T02:33:24Z</dcterms:modified>
  <cp:category/>
</cp:coreProperties>
</file>