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lgw-fs01\共有ファイル\財政\01_財政係\04　決算\05　公会計\R３決算\20230914　令和3年度財政状況資料集の作成について（2回目）\02回答\"/>
    </mc:Choice>
  </mc:AlternateContent>
  <xr:revisionPtr revIDLastSave="0" documentId="13_ncr:1_{8500B890-57B7-408B-978F-E64B2A70103C}" xr6:coauthVersionLast="36" xr6:coauthVersionMax="36" xr10:uidLastSave="{00000000-0000-0000-0000-000000000000}"/>
  <bookViews>
    <workbookView xWindow="0" yWindow="0" windowWidth="11595" windowHeight="11700" tabRatio="841" firstSheet="10"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definedNames>
    <definedName name="_xlnm.Print_Area" localSheetId="13">公会計指標分析・財政指標組合せ分析表!$A$1:$DE$85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W102" i="12"/>
  <c r="AP88" i="12"/>
  <c r="AF88" i="12"/>
  <c r="AU63" i="12"/>
  <c r="AP63" i="12"/>
  <c r="AP23" i="12"/>
  <c r="AA23" i="12"/>
  <c r="V23" i="12"/>
  <c r="Q2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AM34" i="10"/>
  <c r="AM35" i="10" s="1"/>
  <c r="AM36" i="10" s="1"/>
  <c r="CO34" i="10" l="1"/>
  <c r="CO35" i="10" s="1"/>
  <c r="CO36" i="10" s="1"/>
</calcChain>
</file>

<file path=xl/sharedStrings.xml><?xml version="1.0" encoding="utf-8"?>
<sst xmlns="http://schemas.openxmlformats.org/spreadsheetml/2006/main" count="1136" uniqueCount="603">
  <si>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</si>
  <si>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</si>
  <si>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</si>
  <si>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</si>
  <si>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</si>
  <si>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</si>
  <si>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</si>
  <si>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</si>
  <si>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</si>
  <si>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</si>
  <si>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</si>
  <si>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</si>
  <si>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</si>
  <si>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</si>
  <si>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</si>
  <si>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</si>
  <si>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</si>
  <si>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</si>
  <si>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</si>
  <si>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</si>
  <si>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</si>
  <si>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</si>
  <si>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</si>
  <si>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</si>
  <si>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</si>
  <si>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</si>
  <si>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</si>
  <si>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</si>
  <si>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</si>
  <si>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</si>
  <si>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</si>
  <si>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</si>
  <si>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</si>
  <si>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</si>
  <si>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</si>
  <si>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</si>
  <si>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</si>
  <si>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</si>
  <si>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</si>
  <si>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</si>
  <si>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</si>
  <si>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</si>
  <si>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</si>
  <si>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</si>
  <si>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</si>
  <si>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</si>
  <si>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</si>
  <si>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</si>
  <si>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</si>
  <si>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</si>
  <si>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</si>
  <si>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</si>
  <si>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</si>
  <si>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</si>
  <si>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</si>
  <si>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</si>
  <si>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</si>
  <si>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</si>
  <si>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</si>
  <si>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</si>
  <si>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</si>
  <si>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</si>
  <si>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</si>
  <si>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</si>
  <si>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</si>
  <si>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</si>
  <si>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</si>
  <si>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</si>
  <si>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</si>
  <si>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</si>
  <si>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</si>
  <si>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</si>
  <si>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</si>
  <si>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</si>
  <si>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</si>
  <si>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</si>
  <si>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</si>
  <si>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</si>
  <si>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</si>
  <si>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</si>
  <si>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</si>
  <si>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</si>
  <si>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</si>
  <si>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</si>
  <si>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</si>
  <si>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</si>
  <si>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</si>
  <si>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</si>
  <si>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</si>
  <si>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</si>
  <si>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</si>
  <si>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</si>
  <si>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</si>
  <si>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</si>
  <si>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</si>
  <si>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</si>
  <si>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</si>
  <si>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</si>
  <si>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</si>
  <si>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</si>
  <si>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</si>
  <si>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</si>
  <si>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</si>
  <si>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</si>
  <si>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</si>
  <si>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</si>
  <si>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</si>
  <si>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</si>
  <si>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</si>
  <si>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</si>
  <si>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</si>
  <si>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</si>
  <si>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</si>
  <si>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</si>
  <si>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</si>
  <si>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</si>
  <si>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</si>
  <si>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</si>
  <si>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</si>
  <si>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</si>
  <si>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</si>
  <si>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</si>
  <si>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</si>
  <si>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</si>
  <si>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</si>
  <si>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</si>
  <si>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</si>
  <si>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</si>
  <si>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</si>
  <si>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</si>
  <si>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</si>
  <si>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</si>
  <si>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</si>
  <si>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</si>
  <si>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</si>
  <si>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</si>
  <si>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</si>
  <si>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</si>
  <si>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</si>
  <si>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</si>
  <si>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</si>
  <si>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</si>
  <si>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</si>
  <si>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</si>
  <si>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</si>
  <si>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</si>
  <si>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</si>
  <si>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</si>
  <si>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</si>
  <si>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</si>
  <si>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</si>
  <si>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</si>
  <si>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</si>
  <si>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</si>
  <si>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</si>
  <si>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</si>
  <si>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</si>
  <si>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</si>
  <si>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</si>
  <si>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</si>
  <si>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</si>
  <si>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</si>
  <si>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</si>
  <si>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</si>
  <si>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</si>
  <si>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</si>
  <si>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</si>
  <si>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</si>
  <si>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</si>
  <si>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</si>
  <si>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</si>
  <si>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</si>
  <si>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</si>
  <si>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</si>
  <si>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</si>
  <si>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</si>
  <si>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</si>
  <si>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</si>
  <si>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</si>
  <si>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</si>
  <si>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</si>
  <si>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</si>
  <si>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</si>
  <si>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</si>
  <si>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</si>
  <si>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</si>
  <si>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</si>
  <si>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</si>
  <si>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</si>
  <si>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</si>
  <si>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</si>
  <si>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</si>
  <si>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</si>
  <si>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</si>
  <si>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</si>
  <si>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</si>
  <si>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</si>
  <si>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</si>
  <si>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</si>
  <si>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</si>
  <si>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</si>
  <si>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</si>
  <si>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</si>
  <si>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</si>
  <si>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</si>
  <si>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</si>
  <si>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</si>
  <si>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</si>
  <si>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</si>
  <si>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</si>
  <si>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</si>
  <si>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</si>
  <si>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</si>
  <si>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</si>
  <si>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</si>
  <si>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</si>
  <si>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</si>
  <si>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</si>
  <si>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</si>
  <si>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熊本県水俣市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</si>
  <si>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</si>
  <si>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</si>
  <si>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</si>
  <si>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</si>
  <si>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</si>
  <si>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</si>
  <si>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</si>
  <si>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</si>
  <si>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</si>
  <si>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</si>
  <si>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</si>
  <si>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</si>
  <si>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</si>
  <si>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</si>
  <si>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</si>
  <si>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</si>
  <si>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</si>
  <si>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</si>
  <si>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</si>
  <si>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</si>
  <si>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</si>
  <si>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</si>
  <si>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</si>
  <si>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</si>
  <si>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</si>
  <si>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</si>
  <si>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</si>
  <si>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</si>
  <si>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</si>
  <si>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</si>
  <si>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</si>
  <si>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</si>
  <si>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</si>
  <si>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</si>
  <si>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</si>
  <si>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</si>
  <si>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</si>
  <si>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</si>
  <si>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</si>
  <si>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</si>
  <si>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</si>
  <si>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</si>
  <si>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</si>
  <si>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</si>
  <si>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</si>
  <si>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</si>
  <si>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</si>
  <si>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</si>
  <si>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</si>
  <si>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</si>
  <si>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</si>
  <si>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</si>
  <si>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</si>
  <si>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</si>
  <si>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</si>
  <si>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</si>
  <si>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</si>
  <si>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</si>
  <si>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</si>
  <si>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</si>
  <si>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</si>
  <si>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</si>
  <si>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</si>
  <si>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</si>
  <si>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</si>
  <si>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</si>
  <si>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</si>
  <si>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</si>
  <si>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</si>
  <si>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</si>
  <si>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</si>
  <si>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</si>
  <si>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</si>
  <si>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</si>
  <si>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</si>
  <si>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</si>
  <si>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</si>
  <si>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</si>
  <si>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</si>
  <si>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</si>
  <si>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</si>
  <si>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</si>
  <si>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</si>
  <si>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</si>
  <si>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</si>
  <si>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</si>
  <si>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</si>
  <si>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</si>
  <si>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</si>
  <si>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</si>
  <si>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</si>
  <si>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</si>
  <si>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</si>
  <si>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</si>
  <si>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</si>
  <si>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</si>
  <si>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</si>
  <si>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</si>
  <si>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</si>
  <si>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</si>
  <si>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</si>
  <si>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</si>
  <si>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</si>
  <si>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</si>
  <si>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</si>
  <si>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</si>
  <si>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</si>
  <si>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</si>
  <si>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</si>
  <si>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</si>
  <si>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</si>
  <si>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</si>
  <si>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</si>
  <si>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</si>
  <si>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</si>
  <si>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</si>
  <si>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</si>
  <si>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</si>
  <si>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</si>
  <si>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</si>
  <si>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</si>
  <si>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</si>
  <si>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</si>
  <si>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</si>
  <si>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</si>
  <si>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</si>
  <si>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</si>
  <si>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</si>
  <si>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</si>
  <si>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</si>
  <si>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</si>
  <si>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</si>
  <si>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</si>
  <si>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</si>
  <si>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</si>
  <si>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</si>
  <si>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</si>
  <si>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</si>
  <si>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</si>
  <si>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</si>
  <si>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</si>
  <si>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</si>
  <si>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</si>
  <si>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</si>
  <si>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</si>
  <si>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</si>
  <si>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</si>
  <si>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</si>
  <si>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</si>
  <si>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</si>
  <si>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</si>
  <si>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</si>
  <si>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</si>
  <si>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</si>
  <si>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熊本県水俣市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</si>
  <si>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</si>
  <si>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</si>
  <si>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</si>
  <si>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</si>
  <si>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</si>
  <si>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</si>
  <si>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</si>
  <si>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</si>
  <si>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</si>
  <si>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</si>
  <si>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</si>
  <si>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</si>
  <si>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</si>
  <si>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</si>
  <si>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</si>
  <si>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</si>
  <si>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</si>
  <si>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</si>
  <si>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</si>
  <si>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</si>
  <si>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</si>
  <si>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</si>
  <si>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</si>
  <si>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</si>
  <si>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</si>
  <si>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</si>
  <si>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</si>
  <si>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</si>
  <si>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</si>
  <si>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</si>
  <si>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</si>
  <si>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</si>
  <si>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</si>
  <si>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</si>
  <si>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</si>
  <si>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</si>
  <si>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</si>
  <si>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</si>
  <si>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</si>
  <si>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</si>
  <si>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</si>
  <si>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</si>
  <si>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</si>
  <si>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</si>
  <si>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</si>
  <si>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</si>
  <si>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</si>
  <si>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</si>
  <si>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</si>
  <si>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</si>
  <si>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</si>
  <si>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</si>
  <si>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</si>
  <si>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</si>
  <si>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</si>
  <si>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</si>
  <si>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</si>
  <si>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</si>
  <si>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</si>
  <si>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</si>
  <si>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</si>
  <si>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</si>
  <si>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</si>
  <si>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</si>
  <si>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</si>
  <si>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</si>
  <si>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</si>
  <si>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</si>
  <si>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</si>
  <si>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</si>
  <si>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</si>
  <si>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</si>
  <si>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</si>
  <si>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</si>
  <si>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</si>
  <si>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</si>
  <si>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</si>
  <si>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</si>
  <si>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</si>
  <si>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</si>
  <si>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</si>
  <si>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</si>
  <si>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</si>
  <si>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</si>
  <si>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</si>
  <si>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</si>
  <si>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</si>
  <si>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</si>
  <si>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</si>
  <si>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</si>
  <si>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</si>
  <si>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</si>
  <si>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</si>
  <si>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水俣市公共下水道事業会計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</si>
  <si>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</si>
  <si>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</si>
  <si>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水俣市病院事業会計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</si>
  <si>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</si>
  <si>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水俣市水道事業会計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</si>
  <si>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</si>
  <si>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</si>
  <si>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</si>
  <si>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</si>
  <si>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</si>
  <si>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</si>
  <si>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</si>
  <si>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</si>
  <si>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</si>
  <si>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</si>
  <si>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</si>
  <si>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</si>
  <si>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</si>
  <si>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</si>
  <si>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</si>
  <si>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</si>
  <si>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</si>
  <si>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</si>
  <si>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</si>
  <si>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</si>
  <si>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</si>
  <si>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</si>
  <si>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</si>
  <si>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</si>
  <si>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</si>
  <si>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</si>
  <si>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</si>
  <si>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</si>
  <si>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</si>
  <si>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</si>
  <si>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</si>
  <si>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</si>
  <si>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</si>
  <si>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</si>
  <si>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</si>
  <si>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</si>
  <si>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</si>
  <si>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</si>
  <si>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</si>
  <si>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</si>
  <si>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</si>
  <si>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</si>
  <si>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</si>
  <si>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</si>
  <si>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</si>
  <si>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</si>
  <si>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</si>
  <si>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</si>
  <si>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</si>
  <si>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</si>
  <si>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</si>
  <si>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</si>
  <si>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</si>
  <si>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</si>
  <si>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</si>
  <si>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</si>
  <si>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</si>
  <si>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</si>
  <si>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</si>
  <si>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</si>
  <si>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</si>
  <si>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</si>
  <si>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</si>
  <si>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</si>
  <si>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</si>
  <si>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</si>
  <si>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</si>
  <si>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</si>
  <si>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</si>
  <si>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</si>
  <si>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</si>
  <si>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</si>
  <si>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</si>
  <si>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</si>
  <si>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</si>
  <si>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</si>
  <si>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</si>
  <si>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</si>
  <si>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</si>
  <si>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</si>
  <si>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</si>
  <si>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</si>
  <si>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</si>
  <si>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</si>
  <si>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</si>
  <si>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6.94</t>
  </si>
  <si>
    <t>▲ 9.39</t>
  </si>
  <si>
    <t>▲ 7.16</t>
  </si>
  <si>
    <t>▲ 0.19</t>
  </si>
  <si>
    <t>病院事業会計</t>
  </si>
  <si>
    <t>一般会計</t>
  </si>
  <si>
    <t>水道事業会計</t>
  </si>
  <si>
    <t>介護保険特別会計</t>
  </si>
  <si>
    <t>国民健康保険事業特別会計</t>
  </si>
  <si>
    <t>公共下水道事業会計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</si>
  <si>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</si>
  <si>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</si>
  <si>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</si>
  <si>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</si>
  <si>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</si>
  <si>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</si>
  <si>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</si>
  <si>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</si>
  <si>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</si>
  <si>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</si>
  <si>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ふるさと創生基金</t>
    <rPh sb="4" eb="6">
      <t>ソウセイ</t>
    </rPh>
    <rPh sb="6" eb="8">
      <t>キキン</t>
    </rPh>
    <phoneticPr fontId="5"/>
  </si>
  <si>
    <t>社会福祉振興基金</t>
    <rPh sb="0" eb="2">
      <t>シャカイ</t>
    </rPh>
    <rPh sb="2" eb="4">
      <t>フクシ</t>
    </rPh>
    <rPh sb="4" eb="6">
      <t>シンコウ</t>
    </rPh>
    <rPh sb="6" eb="8">
      <t>キキン</t>
    </rPh>
    <phoneticPr fontId="5"/>
  </si>
  <si>
    <t>九州新幹線渇水等被害対策基金</t>
    <rPh sb="0" eb="2">
      <t>キュウシュウ</t>
    </rPh>
    <rPh sb="2" eb="5">
      <t>シンカンセン</t>
    </rPh>
    <rPh sb="5" eb="7">
      <t>カッスイ</t>
    </rPh>
    <rPh sb="7" eb="8">
      <t>トウ</t>
    </rPh>
    <rPh sb="8" eb="10">
      <t>ヒガイ</t>
    </rPh>
    <rPh sb="10" eb="12">
      <t>タイサク</t>
    </rPh>
    <rPh sb="12" eb="14">
      <t>キキン</t>
    </rPh>
    <phoneticPr fontId="5"/>
  </si>
  <si>
    <t>森林経営管理基金</t>
    <rPh sb="0" eb="2">
      <t>シンリン</t>
    </rPh>
    <rPh sb="2" eb="4">
      <t>ケイエイ</t>
    </rPh>
    <rPh sb="4" eb="6">
      <t>カンリ</t>
    </rPh>
    <rPh sb="6" eb="8">
      <t>キキン</t>
    </rPh>
    <phoneticPr fontId="5"/>
  </si>
  <si>
    <t>水俣芦北広域行政事務組合</t>
    <phoneticPr fontId="2"/>
  </si>
  <si>
    <t>熊本県後期高齢者医療広域連合
（一般会計）</t>
    <phoneticPr fontId="2"/>
  </si>
  <si>
    <t>熊本県後期高齢者医療広域連合
（後期高齢者医療特別会計）</t>
    <phoneticPr fontId="2"/>
  </si>
  <si>
    <t>-</t>
    <phoneticPr fontId="2"/>
  </si>
  <si>
    <t>水俣市振興公社</t>
    <rPh sb="0" eb="3">
      <t>ミナマタシ</t>
    </rPh>
    <rPh sb="3" eb="5">
      <t>シンコウ</t>
    </rPh>
    <rPh sb="5" eb="7">
      <t>コウシャ</t>
    </rPh>
    <phoneticPr fontId="2"/>
  </si>
  <si>
    <t>株式会社みなまた</t>
    <rPh sb="0" eb="4">
      <t>カブシキガイシャ</t>
    </rPh>
    <phoneticPr fontId="2"/>
  </si>
  <si>
    <t>水俣市土地開発公社</t>
    <rPh sb="0" eb="3">
      <t>ミナマタシ</t>
    </rPh>
    <rPh sb="3" eb="5">
      <t>トチ</t>
    </rPh>
    <rPh sb="5" eb="7">
      <t>カイハツ</t>
    </rPh>
    <rPh sb="7" eb="9">
      <t>コウシャ</t>
    </rPh>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</si>
  <si>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</si>
  <si>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</si>
  <si>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</si>
  <si>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</si>
  <si>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</si>
  <si>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</si>
  <si>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</si>
  <si>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</si>
  <si>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</si>
  <si>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</si>
  <si>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</si>
  <si>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将来負担比率は類似団体内平均値と比較して10.1ポイント高いものの、前年度と比較すると財政調整基金や基準財政需要額算入見込額の増加により充当可能財源等が増加したため大幅に減少した。
　老朽化により大規模改修を必要とする施設も多いため、必要な大型事業は実施しつつ、将来負担比率が大きく増加しないように新発債の発行を償還額以下に抑えるなど、地方債残高の減少に取り組んでいく必要がある。</t>
    <phoneticPr fontId="5"/>
  </si>
  <si>
    <t>　将来負担比率、実質公債費比率ともに類似団体平均と比較し高い水準となっているが、減少傾向にある。
　実質公債費比率の減少は、災害復旧費等に係る基準財政需要額の増加や普通交付税の増加が主な要因である。
　今後も大型事業の実施に伴う地方債の発行は必要不可欠となる。将来負担比率、実質公債費比率ともに大きく増加しないように新発債の発行を償還額以下に抑えるなど、地方債残高の減少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</si>
</sst>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EAEAF00-EBF5-4E73-9255-B3BF8FD2402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46C2-4EEE-B877-7E4DE750AB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78695</c:v>
                </c:pt>
                <c:pt idx="1">
                  <c:v>50918</c:v>
                </c:pt>
                <c:pt idx="2">
                  <c:v>84514</c:v>
                </c:pt>
                <c:pt idx="3">
                  <c:v>97591</c:v>
                </c:pt>
                <c:pt idx="4">
                  <c:v>88287</c:v>
                </c:pt>
              </c:numCache>
            </c:numRef>
          </c:val>
          <c:smooth val="0"/>
          <c:extLst>
            <c:ext xmlns:c16="http://schemas.microsoft.com/office/drawing/2014/chart" uri="{C3380CC4-5D6E-409C-BE32-E72D297353CC}">
              <c16:uniqueId val="{00000001-46C2-4EEE-B877-7E4DE750ABF4}"/>
            </c:ext>
          </c:extLst>
        </c:ser>
        <c:dLbls>
          <c:showLegendKey val="0"/>
          <c:showVal val="0"/>
          <c:showCatName val="0"/>
          <c:showSerName val="0"/>
          <c:showPercent val="0"/>
          <c:showBubbleSize val="0"/>
        </c:dLbls>
        <c:marker val="1"/>
        <c:smooth val="0"/>
        <c:axId val="136885376"/>
        <c:axId val="136887296"/>
      </c:lineChart>
      <c:catAx>
        <c:axId val="13688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87296"/>
        <c:crosses val="autoZero"/>
        <c:auto val="1"/>
        <c:lblAlgn val="ctr"/>
        <c:lblOffset val="100"/>
        <c:tickLblSkip val="1"/>
        <c:tickMarkSkip val="1"/>
        <c:noMultiLvlLbl val="0"/>
      </c:catAx>
      <c:valAx>
        <c:axId val="136887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8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0.22</c:v>
                </c:pt>
                <c:pt idx="1">
                  <c:v>1.33</c:v>
                </c:pt>
                <c:pt idx="2">
                  <c:v>2.86</c:v>
                </c:pt>
                <c:pt idx="3">
                  <c:v>3.78</c:v>
                </c:pt>
                <c:pt idx="4">
                  <c:v>12.43</c:v>
                </c:pt>
              </c:numCache>
            </c:numRef>
          </c:val>
          <c:extLst>
            <c:ext xmlns:c16="http://schemas.microsoft.com/office/drawing/2014/chart" uri="{C3380CC4-5D6E-409C-BE32-E72D297353CC}">
              <c16:uniqueId val="{00000000-0FC0-4E4F-86D2-0959CBE8E3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25.15</c:v>
                </c:pt>
                <c:pt idx="1">
                  <c:v>14.7</c:v>
                </c:pt>
                <c:pt idx="2">
                  <c:v>6.82</c:v>
                </c:pt>
                <c:pt idx="3">
                  <c:v>6.85</c:v>
                </c:pt>
                <c:pt idx="4">
                  <c:v>8.2799999999999994</c:v>
                </c:pt>
              </c:numCache>
            </c:numRef>
          </c:val>
          <c:extLst>
            <c:ext xmlns:c16="http://schemas.microsoft.com/office/drawing/2014/chart" uri="{C3380CC4-5D6E-409C-BE32-E72D297353CC}">
              <c16:uniqueId val="{00000001-0FC0-4E4F-86D2-0959CBE8E332}"/>
            </c:ext>
          </c:extLst>
        </c:ser>
        <c:dLbls>
          <c:showLegendKey val="0"/>
          <c:showVal val="0"/>
          <c:showCatName val="0"/>
          <c:showSerName val="0"/>
          <c:showPercent val="0"/>
          <c:showBubbleSize val="0"/>
        </c:dLbls>
        <c:gapWidth val="250"/>
        <c:overlap val="100"/>
        <c:axId val="98181504"/>
        <c:axId val="9818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-6.94</c:v>
                </c:pt>
                <c:pt idx="1">
                  <c:v>-9.39</c:v>
                </c:pt>
                <c:pt idx="2">
                  <c:v>-7.16</c:v>
                </c:pt>
                <c:pt idx="3">
                  <c:v>-0.19</c:v>
                </c:pt>
                <c:pt idx="4">
                  <c:v>8.86</c:v>
                </c:pt>
              </c:numCache>
            </c:numRef>
          </c:val>
          <c:smooth val="0"/>
          <c:extLst>
            <c:ext xmlns:c16="http://schemas.microsoft.com/office/drawing/2014/chart" uri="{C3380CC4-5D6E-409C-BE32-E72D297353CC}">
              <c16:uniqueId val="{00000002-0FC0-4E4F-86D2-0959CBE8E332}"/>
            </c:ext>
          </c:extLst>
        </c:ser>
        <c:dLbls>
          <c:showLegendKey val="0"/>
          <c:showVal val="0"/>
          <c:showCatName val="0"/>
          <c:showSerName val="0"/>
          <c:showPercent val="0"/>
          <c:showBubbleSize val="0"/>
        </c:dLbls>
        <c:marker val="1"/>
        <c:smooth val="0"/>
        <c:axId val="98181504"/>
        <c:axId val="98183424"/>
      </c:lineChart>
      <c:catAx>
        <c:axId val="9818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183424"/>
        <c:crosses val="autoZero"/>
        <c:auto val="1"/>
        <c:lblAlgn val="ctr"/>
        <c:lblOffset val="100"/>
        <c:tickLblSkip val="1"/>
        <c:tickMarkSkip val="1"/>
        <c:noMultiLvlLbl val="0"/>
      </c:catAx>
      <c:valAx>
        <c:axId val="9818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8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0.06</c:v>
                </c:pt>
                <c:pt idx="4">
                  <c:v>#N/A</c:v>
                </c:pt>
                <c:pt idx="5">
                  <c:v>7.0000000000000007E-2</c:v>
                </c:pt>
                <c:pt idx="6">
                  <c:v>0</c:v>
                </c:pt>
                <c:pt idx="7">
                  <c:v>0</c:v>
                </c:pt>
                <c:pt idx="8">
                  <c:v>0</c:v>
                </c:pt>
                <c:pt idx="9">
                  <c:v>0</c:v>
                </c:pt>
              </c:numCache>
            </c:numRef>
          </c:val>
          <c:extLst>
            <c:ext xmlns:c16="http://schemas.microsoft.com/office/drawing/2014/chart" uri="{C3380CC4-5D6E-409C-BE32-E72D297353CC}">
              <c16:uniqueId val="{00000000-80DF-4DF6-B890-EDE0B8D69F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DF-4DF6-B890-EDE0B8D69F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DF-4DF6-B890-EDE0B8D69F4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3-80DF-4DF6-B890-EDE0B8D69F4B}"/>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0.02</c:v>
                </c:pt>
              </c:numCache>
            </c:numRef>
          </c:val>
          <c:extLst>
            <c:ext xmlns:c16="http://schemas.microsoft.com/office/drawing/2014/chart" uri="{C3380CC4-5D6E-409C-BE32-E72D297353CC}">
              <c16:uniqueId val="{00000004-80DF-4DF6-B890-EDE0B8D69F4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16.489999999999998</c:v>
                </c:pt>
                <c:pt idx="2">
                  <c:v>#N/A</c:v>
                </c:pt>
                <c:pt idx="3">
                  <c:v>16.02</c:v>
                </c:pt>
                <c:pt idx="4">
                  <c:v>#N/A</c:v>
                </c:pt>
                <c:pt idx="5">
                  <c:v>15.46</c:v>
                </c:pt>
                <c:pt idx="6">
                  <c:v>#N/A</c:v>
                </c:pt>
                <c:pt idx="7">
                  <c:v>14.19</c:v>
                </c:pt>
                <c:pt idx="8">
                  <c:v>#N/A</c:v>
                </c:pt>
                <c:pt idx="9">
                  <c:v>1.02</c:v>
                </c:pt>
              </c:numCache>
            </c:numRef>
          </c:val>
          <c:extLst>
            <c:ext xmlns:c16="http://schemas.microsoft.com/office/drawing/2014/chart" uri="{C3380CC4-5D6E-409C-BE32-E72D297353CC}">
              <c16:uniqueId val="{00000005-80DF-4DF6-B890-EDE0B8D69F4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3.16</c:v>
                </c:pt>
                <c:pt idx="2">
                  <c:v>#N/A</c:v>
                </c:pt>
                <c:pt idx="3">
                  <c:v>3</c:v>
                </c:pt>
                <c:pt idx="4">
                  <c:v>#N/A</c:v>
                </c:pt>
                <c:pt idx="5">
                  <c:v>3.01</c:v>
                </c:pt>
                <c:pt idx="6">
                  <c:v>#N/A</c:v>
                </c:pt>
                <c:pt idx="7">
                  <c:v>3.41</c:v>
                </c:pt>
                <c:pt idx="8">
                  <c:v>#N/A</c:v>
                </c:pt>
                <c:pt idx="9">
                  <c:v>3.63</c:v>
                </c:pt>
              </c:numCache>
            </c:numRef>
          </c:val>
          <c:extLst>
            <c:ext xmlns:c16="http://schemas.microsoft.com/office/drawing/2014/chart" uri="{C3380CC4-5D6E-409C-BE32-E72D297353CC}">
              <c16:uniqueId val="{00000006-80DF-4DF6-B890-EDE0B8D69F4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6.2</c:v>
                </c:pt>
                <c:pt idx="2">
                  <c:v>#N/A</c:v>
                </c:pt>
                <c:pt idx="3">
                  <c:v>5.96</c:v>
                </c:pt>
                <c:pt idx="4">
                  <c:v>#N/A</c:v>
                </c:pt>
                <c:pt idx="5">
                  <c:v>7.97</c:v>
                </c:pt>
                <c:pt idx="6">
                  <c:v>#N/A</c:v>
                </c:pt>
                <c:pt idx="7">
                  <c:v>8.2799999999999994</c:v>
                </c:pt>
                <c:pt idx="8">
                  <c:v>#N/A</c:v>
                </c:pt>
                <c:pt idx="9">
                  <c:v>8.08</c:v>
                </c:pt>
              </c:numCache>
            </c:numRef>
          </c:val>
          <c:extLst>
            <c:ext xmlns:c16="http://schemas.microsoft.com/office/drawing/2014/chart" uri="{C3380CC4-5D6E-409C-BE32-E72D297353CC}">
              <c16:uniqueId val="{00000007-80DF-4DF6-B890-EDE0B8D69F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0.22</c:v>
                </c:pt>
                <c:pt idx="2">
                  <c:v>#N/A</c:v>
                </c:pt>
                <c:pt idx="3">
                  <c:v>1.32</c:v>
                </c:pt>
                <c:pt idx="4">
                  <c:v>#N/A</c:v>
                </c:pt>
                <c:pt idx="5">
                  <c:v>2.85</c:v>
                </c:pt>
                <c:pt idx="6">
                  <c:v>#N/A</c:v>
                </c:pt>
                <c:pt idx="7">
                  <c:v>3.78</c:v>
                </c:pt>
                <c:pt idx="8">
                  <c:v>#N/A</c:v>
                </c:pt>
                <c:pt idx="9">
                  <c:v>12.42</c:v>
                </c:pt>
              </c:numCache>
            </c:numRef>
          </c:val>
          <c:extLst>
            <c:ext xmlns:c16="http://schemas.microsoft.com/office/drawing/2014/chart" uri="{C3380CC4-5D6E-409C-BE32-E72D297353CC}">
              <c16:uniqueId val="{00000008-80DF-4DF6-B890-EDE0B8D69F4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49.21</c:v>
                </c:pt>
                <c:pt idx="2">
                  <c:v>#N/A</c:v>
                </c:pt>
                <c:pt idx="3">
                  <c:v>52.56</c:v>
                </c:pt>
                <c:pt idx="4">
                  <c:v>#N/A</c:v>
                </c:pt>
                <c:pt idx="5">
                  <c:v>57.47</c:v>
                </c:pt>
                <c:pt idx="6">
                  <c:v>#N/A</c:v>
                </c:pt>
                <c:pt idx="7">
                  <c:v>65.17</c:v>
                </c:pt>
                <c:pt idx="8">
                  <c:v>#N/A</c:v>
                </c:pt>
                <c:pt idx="9">
                  <c:v>73.52</c:v>
                </c:pt>
              </c:numCache>
            </c:numRef>
          </c:val>
          <c:extLst>
            <c:ext xmlns:c16="http://schemas.microsoft.com/office/drawing/2014/chart" uri="{C3380CC4-5D6E-409C-BE32-E72D297353CC}">
              <c16:uniqueId val="{00000009-80DF-4DF6-B890-EDE0B8D69F4B}"/>
            </c:ext>
          </c:extLst>
        </c:ser>
        <c:dLbls>
          <c:showLegendKey val="0"/>
          <c:showVal val="0"/>
          <c:showCatName val="0"/>
          <c:showSerName val="0"/>
          <c:showPercent val="0"/>
          <c:showBubbleSize val="0"/>
        </c:dLbls>
        <c:gapWidth val="150"/>
        <c:overlap val="100"/>
        <c:axId val="130750720"/>
        <c:axId val="130756608"/>
      </c:barChart>
      <c:catAx>
        <c:axId val="13075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56608"/>
        <c:crosses val="autoZero"/>
        <c:auto val="1"/>
        <c:lblAlgn val="ctr"/>
        <c:lblOffset val="100"/>
        <c:tickLblSkip val="1"/>
        <c:tickMarkSkip val="1"/>
        <c:noMultiLvlLbl val="0"/>
      </c:catAx>
      <c:valAx>
        <c:axId val="13075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5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1594</c:v>
                </c:pt>
                <c:pt idx="5">
                  <c:v>1576</c:v>
                </c:pt>
                <c:pt idx="8">
                  <c:v>1495</c:v>
                </c:pt>
                <c:pt idx="11">
                  <c:v>1484</c:v>
                </c:pt>
                <c:pt idx="14">
                  <c:v>1635</c:v>
                </c:pt>
              </c:numCache>
            </c:numRef>
          </c:val>
          <c:extLst>
            <c:ext xmlns:c16="http://schemas.microsoft.com/office/drawing/2014/chart" uri="{C3380CC4-5D6E-409C-BE32-E72D297353CC}">
              <c16:uniqueId val="{00000000-D13B-4394-8B05-B705D0B74D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3B-4394-8B05-B705D0B74D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3B-4394-8B05-B705D0B74D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0</c:v>
                </c:pt>
                <c:pt idx="6">
                  <c:v>0</c:v>
                </c:pt>
                <c:pt idx="9">
                  <c:v>0</c:v>
                </c:pt>
                <c:pt idx="12">
                  <c:v>0</c:v>
                </c:pt>
              </c:numCache>
            </c:numRef>
          </c:val>
          <c:extLst>
            <c:ext xmlns:c16="http://schemas.microsoft.com/office/drawing/2014/chart" uri="{C3380CC4-5D6E-409C-BE32-E72D297353CC}">
              <c16:uniqueId val="{00000003-D13B-4394-8B05-B705D0B74D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773</c:v>
                </c:pt>
                <c:pt idx="3">
                  <c:v>747</c:v>
                </c:pt>
                <c:pt idx="6">
                  <c:v>652</c:v>
                </c:pt>
                <c:pt idx="9">
                  <c:v>557</c:v>
                </c:pt>
                <c:pt idx="12">
                  <c:v>560</c:v>
                </c:pt>
              </c:numCache>
            </c:numRef>
          </c:val>
          <c:extLst>
            <c:ext xmlns:c16="http://schemas.microsoft.com/office/drawing/2014/chart" uri="{C3380CC4-5D6E-409C-BE32-E72D297353CC}">
              <c16:uniqueId val="{00000004-D13B-4394-8B05-B705D0B74D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3B-4394-8B05-B705D0B74D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3B-4394-8B05-B705D0B74D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1511</c:v>
                </c:pt>
                <c:pt idx="3">
                  <c:v>1540</c:v>
                </c:pt>
                <c:pt idx="6">
                  <c:v>1593</c:v>
                </c:pt>
                <c:pt idx="9">
                  <c:v>1639</c:v>
                </c:pt>
                <c:pt idx="12">
                  <c:v>1656</c:v>
                </c:pt>
              </c:numCache>
            </c:numRef>
          </c:val>
          <c:extLst>
            <c:ext xmlns:c16="http://schemas.microsoft.com/office/drawing/2014/chart" uri="{C3380CC4-5D6E-409C-BE32-E72D297353CC}">
              <c16:uniqueId val="{00000007-D13B-4394-8B05-B705D0B74DED}"/>
            </c:ext>
          </c:extLst>
        </c:ser>
        <c:dLbls>
          <c:showLegendKey val="0"/>
          <c:showVal val="0"/>
          <c:showCatName val="0"/>
          <c:showSerName val="0"/>
          <c:showPercent val="0"/>
          <c:showBubbleSize val="0"/>
        </c:dLbls>
        <c:gapWidth val="100"/>
        <c:overlap val="100"/>
        <c:axId val="131327104"/>
        <c:axId val="13132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727</c:v>
                </c:pt>
                <c:pt idx="2">
                  <c:v>#N/A</c:v>
                </c:pt>
                <c:pt idx="3">
                  <c:v>#N/A</c:v>
                </c:pt>
                <c:pt idx="4">
                  <c:v>711</c:v>
                </c:pt>
                <c:pt idx="5">
                  <c:v>#N/A</c:v>
                </c:pt>
                <c:pt idx="6">
                  <c:v>#N/A</c:v>
                </c:pt>
                <c:pt idx="7">
                  <c:v>750</c:v>
                </c:pt>
                <c:pt idx="8">
                  <c:v>#N/A</c:v>
                </c:pt>
                <c:pt idx="9">
                  <c:v>#N/A</c:v>
                </c:pt>
                <c:pt idx="10">
                  <c:v>712</c:v>
                </c:pt>
                <c:pt idx="11">
                  <c:v>#N/A</c:v>
                </c:pt>
                <c:pt idx="12">
                  <c:v>#N/A</c:v>
                </c:pt>
                <c:pt idx="13">
                  <c:v>581</c:v>
                </c:pt>
                <c:pt idx="14">
                  <c:v>#N/A</c:v>
                </c:pt>
              </c:numCache>
            </c:numRef>
          </c:val>
          <c:smooth val="0"/>
          <c:extLst>
            <c:ext xmlns:c16="http://schemas.microsoft.com/office/drawing/2014/chart" uri="{C3380CC4-5D6E-409C-BE32-E72D297353CC}">
              <c16:uniqueId val="{00000008-D13B-4394-8B05-B705D0B74DED}"/>
            </c:ext>
          </c:extLst>
        </c:ser>
        <c:dLbls>
          <c:showLegendKey val="0"/>
          <c:showVal val="0"/>
          <c:showCatName val="0"/>
          <c:showSerName val="0"/>
          <c:showPercent val="0"/>
          <c:showBubbleSize val="0"/>
        </c:dLbls>
        <c:marker val="1"/>
        <c:smooth val="0"/>
        <c:axId val="131327104"/>
        <c:axId val="131329024"/>
      </c:lineChart>
      <c:catAx>
        <c:axId val="1313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29024"/>
        <c:crosses val="autoZero"/>
        <c:auto val="1"/>
        <c:lblAlgn val="ctr"/>
        <c:lblOffset val="100"/>
        <c:tickLblSkip val="1"/>
        <c:tickMarkSkip val="1"/>
        <c:noMultiLvlLbl val="0"/>
      </c:catAx>
      <c:valAx>
        <c:axId val="13132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2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13279</c:v>
                </c:pt>
                <c:pt idx="5">
                  <c:v>13047</c:v>
                </c:pt>
                <c:pt idx="8">
                  <c:v>13246</c:v>
                </c:pt>
                <c:pt idx="11">
                  <c:v>14914</c:v>
                </c:pt>
                <c:pt idx="14">
                  <c:v>16660</c:v>
                </c:pt>
              </c:numCache>
            </c:numRef>
          </c:val>
          <c:extLst>
            <c:ext xmlns:c16="http://schemas.microsoft.com/office/drawing/2014/chart" uri="{C3380CC4-5D6E-409C-BE32-E72D297353CC}">
              <c16:uniqueId val="{00000000-A9F9-4D6B-8325-DA807D6C13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1698</c:v>
                </c:pt>
                <c:pt idx="5">
                  <c:v>1690</c:v>
                </c:pt>
                <c:pt idx="8">
                  <c:v>1614</c:v>
                </c:pt>
                <c:pt idx="11">
                  <c:v>1342</c:v>
                </c:pt>
                <c:pt idx="14">
                  <c:v>1132</c:v>
                </c:pt>
              </c:numCache>
            </c:numRef>
          </c:val>
          <c:extLst>
            <c:ext xmlns:c16="http://schemas.microsoft.com/office/drawing/2014/chart" uri="{C3380CC4-5D6E-409C-BE32-E72D297353CC}">
              <c16:uniqueId val="{00000001-A9F9-4D6B-8325-DA807D6C13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4810</c:v>
                </c:pt>
                <c:pt idx="5">
                  <c:v>3954</c:v>
                </c:pt>
                <c:pt idx="8">
                  <c:v>3325</c:v>
                </c:pt>
                <c:pt idx="11">
                  <c:v>3214</c:v>
                </c:pt>
                <c:pt idx="14">
                  <c:v>4874</c:v>
                </c:pt>
              </c:numCache>
            </c:numRef>
          </c:val>
          <c:extLst>
            <c:ext xmlns:c16="http://schemas.microsoft.com/office/drawing/2014/chart" uri="{C3380CC4-5D6E-409C-BE32-E72D297353CC}">
              <c16:uniqueId val="{00000002-A9F9-4D6B-8325-DA807D6C13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F9-4D6B-8325-DA807D6C13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F9-4D6B-8325-DA807D6C13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F9-4D6B-8325-DA807D6C13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2127</c:v>
                </c:pt>
                <c:pt idx="3">
                  <c:v>2040</c:v>
                </c:pt>
                <c:pt idx="6">
                  <c:v>2031</c:v>
                </c:pt>
                <c:pt idx="9">
                  <c:v>1810</c:v>
                </c:pt>
                <c:pt idx="12">
                  <c:v>1792</c:v>
                </c:pt>
              </c:numCache>
            </c:numRef>
          </c:val>
          <c:extLst>
            <c:ext xmlns:c16="http://schemas.microsoft.com/office/drawing/2014/chart" uri="{C3380CC4-5D6E-409C-BE32-E72D297353CC}">
              <c16:uniqueId val="{00000006-A9F9-4D6B-8325-DA807D6C13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9</c:v>
                </c:pt>
                <c:pt idx="12">
                  <c:v>10</c:v>
                </c:pt>
              </c:numCache>
            </c:numRef>
          </c:val>
          <c:extLst>
            <c:ext xmlns:c16="http://schemas.microsoft.com/office/drawing/2014/chart" uri="{C3380CC4-5D6E-409C-BE32-E72D297353CC}">
              <c16:uniqueId val="{00000007-A9F9-4D6B-8325-DA807D6C13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5332</c:v>
                </c:pt>
                <c:pt idx="3">
                  <c:v>4594</c:v>
                </c:pt>
                <c:pt idx="6">
                  <c:v>4083</c:v>
                </c:pt>
                <c:pt idx="9">
                  <c:v>4031</c:v>
                </c:pt>
                <c:pt idx="12">
                  <c:v>3680</c:v>
                </c:pt>
              </c:numCache>
            </c:numRef>
          </c:val>
          <c:extLst>
            <c:ext xmlns:c16="http://schemas.microsoft.com/office/drawing/2014/chart" uri="{C3380CC4-5D6E-409C-BE32-E72D297353CC}">
              <c16:uniqueId val="{00000008-A9F9-4D6B-8325-DA807D6C13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F9-4D6B-8325-DA807D6C13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14859</c:v>
                </c:pt>
                <c:pt idx="3">
                  <c:v>14956</c:v>
                </c:pt>
                <c:pt idx="6">
                  <c:v>15536</c:v>
                </c:pt>
                <c:pt idx="9">
                  <c:v>17182</c:v>
                </c:pt>
                <c:pt idx="12">
                  <c:v>19602</c:v>
                </c:pt>
              </c:numCache>
            </c:numRef>
          </c:val>
          <c:extLst>
            <c:ext xmlns:c16="http://schemas.microsoft.com/office/drawing/2014/chart" uri="{C3380CC4-5D6E-409C-BE32-E72D297353CC}">
              <c16:uniqueId val="{0000000A-A9F9-4D6B-8325-DA807D6C1398}"/>
            </c:ext>
          </c:extLst>
        </c:ser>
        <c:dLbls>
          <c:showLegendKey val="0"/>
          <c:showVal val="0"/>
          <c:showCatName val="0"/>
          <c:showSerName val="0"/>
          <c:showPercent val="0"/>
          <c:showBubbleSize val="0"/>
        </c:dLbls>
        <c:gapWidth val="100"/>
        <c:overlap val="100"/>
        <c:axId val="131986944"/>
        <c:axId val="13198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2531</c:v>
                </c:pt>
                <c:pt idx="2">
                  <c:v>#N/A</c:v>
                </c:pt>
                <c:pt idx="3">
                  <c:v>#N/A</c:v>
                </c:pt>
                <c:pt idx="4">
                  <c:v>2898</c:v>
                </c:pt>
                <c:pt idx="5">
                  <c:v>#N/A</c:v>
                </c:pt>
                <c:pt idx="6">
                  <c:v>#N/A</c:v>
                </c:pt>
                <c:pt idx="7">
                  <c:v>3466</c:v>
                </c:pt>
                <c:pt idx="8">
                  <c:v>#N/A</c:v>
                </c:pt>
                <c:pt idx="9">
                  <c:v>#N/A</c:v>
                </c:pt>
                <c:pt idx="10">
                  <c:v>3562</c:v>
                </c:pt>
                <c:pt idx="11">
                  <c:v>#N/A</c:v>
                </c:pt>
                <c:pt idx="12">
                  <c:v>#N/A</c:v>
                </c:pt>
                <c:pt idx="13">
                  <c:v>2418</c:v>
                </c:pt>
                <c:pt idx="14">
                  <c:v>#N/A</c:v>
                </c:pt>
              </c:numCache>
            </c:numRef>
          </c:val>
          <c:smooth val="0"/>
          <c:extLst>
            <c:ext xmlns:c16="http://schemas.microsoft.com/office/drawing/2014/chart" uri="{C3380CC4-5D6E-409C-BE32-E72D297353CC}">
              <c16:uniqueId val="{0000000B-A9F9-4D6B-8325-DA807D6C1398}"/>
            </c:ext>
          </c:extLst>
        </c:ser>
        <c:dLbls>
          <c:showLegendKey val="0"/>
          <c:showVal val="0"/>
          <c:showCatName val="0"/>
          <c:showSerName val="0"/>
          <c:showPercent val="0"/>
          <c:showBubbleSize val="0"/>
        </c:dLbls>
        <c:marker val="1"/>
        <c:smooth val="0"/>
        <c:axId val="131986944"/>
        <c:axId val="131988864"/>
      </c:lineChart>
      <c:catAx>
        <c:axId val="1319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988864"/>
        <c:crosses val="autoZero"/>
        <c:auto val="1"/>
        <c:lblAlgn val="ctr"/>
        <c:lblOffset val="100"/>
        <c:tickLblSkip val="1"/>
        <c:tickMarkSkip val="1"/>
        <c:noMultiLvlLbl val="0"/>
      </c:catAx>
      <c:valAx>
        <c:axId val="13198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8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550</c:v>
                </c:pt>
                <c:pt idx="1">
                  <c:v>570</c:v>
                </c:pt>
                <c:pt idx="2">
                  <c:v>731</c:v>
                </c:pt>
              </c:numCache>
            </c:numRef>
          </c:val>
          <c:extLst>
            <c:ext xmlns:c16="http://schemas.microsoft.com/office/drawing/2014/chart" uri="{C3380CC4-5D6E-409C-BE32-E72D297353CC}">
              <c16:uniqueId val="{00000000-7F84-4223-891D-561C9249C2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453</c:v>
                </c:pt>
                <c:pt idx="1">
                  <c:v>353</c:v>
                </c:pt>
                <c:pt idx="2">
                  <c:v>803</c:v>
                </c:pt>
              </c:numCache>
            </c:numRef>
          </c:val>
          <c:extLst>
            <c:ext xmlns:c16="http://schemas.microsoft.com/office/drawing/2014/chart" uri="{C3380CC4-5D6E-409C-BE32-E72D297353CC}">
              <c16:uniqueId val="{00000001-7F84-4223-891D-561C9249C2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1649</c:v>
                </c:pt>
                <c:pt idx="1">
                  <c:v>1658</c:v>
                </c:pt>
                <c:pt idx="2">
                  <c:v>1587</c:v>
                </c:pt>
              </c:numCache>
            </c:numRef>
          </c:val>
          <c:extLst>
            <c:ext xmlns:c16="http://schemas.microsoft.com/office/drawing/2014/chart" uri="{C3380CC4-5D6E-409C-BE32-E72D297353CC}">
              <c16:uniqueId val="{00000002-7F84-4223-891D-561C9249C22E}"/>
            </c:ext>
          </c:extLst>
        </c:ser>
        <c:dLbls>
          <c:showLegendKey val="0"/>
          <c:showVal val="0"/>
          <c:showCatName val="0"/>
          <c:showSerName val="0"/>
          <c:showPercent val="0"/>
          <c:showBubbleSize val="0"/>
        </c:dLbls>
        <c:gapWidth val="120"/>
        <c:overlap val="100"/>
        <c:axId val="131399040"/>
        <c:axId val="128263296"/>
      </c:barChart>
      <c:catAx>
        <c:axId val="1313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263296"/>
        <c:crosses val="autoZero"/>
        <c:auto val="1"/>
        <c:lblAlgn val="ctr"/>
        <c:lblOffset val="100"/>
        <c:tickLblSkip val="1"/>
        <c:tickMarkSkip val="1"/>
        <c:noMultiLvlLbl val="0"/>
      </c:catAx>
      <c:valAx>
        <c:axId val="128263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13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{1EFA9940-8E5F-40D3-8D60-74402041D9A6}</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8AE-4EEA-B8F9-6EF0064AC9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{8EDBA1F6-4FA8-41F8-878A-35326B648DF0}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AE-4EEA-B8F9-6EF0064AC9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{68EEF74F-9DBA-4231-9F80-A603155C5348}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AE-4EEA-B8F9-6EF0064AC9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{92532F15-1222-40FE-A56F-0913A92EC985}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AE-4EEA-B8F9-6EF0064AC9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{8EBBA7D1-87CB-49E4-BC28-2BEC3CD3CECE}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AE-4EEA-B8F9-6EF0064AC95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{EDD6FCC6-C7D1-4BBB-B293-8D38BE06A7C8}</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8AE-4EEA-B8F9-6EF0064AC95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{9479F157-4BB1-4474-9CF2-6D161F09B1A4}</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8AE-4EEA-B8F9-6EF0064AC95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{C54F4E73-A7DB-4547-882E-1787681D0B5A}</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8AE-4EEA-B8F9-6EF0064AC95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{87E61DDB-5A6B-4349-BA30-861BF7124F37}</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8AE-4EEA-B8F9-6EF0064AC9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63.2</c:v>
                </c:pt>
                <c:pt idx="8">
                  <c:v>64.099999999999994</c:v>
                </c:pt>
                <c:pt idx="16">
                  <c:v>64.3</c:v>
                </c:pt>
                <c:pt idx="24">
                  <c:v>63.6</c:v>
                </c:pt>
                <c:pt idx="32">
                  <c:v>58.8</c:v>
                </c:pt>
              </c:numCache>
            </c:numRef>
          </c:xVal>
          <c:yVal>
            <c:numRef>
              <c:f>[1]公会計指標分析・財政指標組合せ分析表!$BP$51:$DC$51</c:f>
              <c:numCache>
                <c:formatCode>General</c:formatCode>
                <c:ptCount val="40"/>
                <c:pt idx="0">
                  <c:v>38.4</c:v>
                </c:pt>
                <c:pt idx="8">
                  <c:v>43.7</c:v>
                </c:pt>
                <c:pt idx="16">
                  <c:v>51.9</c:v>
                </c:pt>
                <c:pt idx="24">
                  <c:v>51.3</c:v>
                </c:pt>
                <c:pt idx="32">
                  <c:v>33.1</c:v>
                </c:pt>
              </c:numCache>
            </c:numRef>
          </c:yVal>
          <c:smooth val="0"/>
          <c:extLst>
            <c:ext xmlns:c16="http://schemas.microsoft.com/office/drawing/2014/chart" uri="{C3380CC4-5D6E-409C-BE32-E72D297353CC}">
              <c16:uniqueId val="{00000009-B8AE-4EEA-B8F9-6EF0064AC95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{B62AE335-A1D7-44B1-A031-9F19B5B7DE23}</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8AE-4EEA-B8F9-6EF0064AC9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{BE23450A-8C67-4E6B-94B3-72551F661E20}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AE-4EEA-B8F9-6EF0064AC9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{57A85242-FDA7-482B-A361-670EC9E8280A}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AE-4EEA-B8F9-6EF0064AC9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{B8C41B02-9A30-48F0-BA2C-67BBEEB3A0DC}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AE-4EEA-B8F9-6EF0064AC9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{AE8C1FC3-44AE-44CD-A375-A3928715C2E2}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AE-4EEA-B8F9-6EF0064AC95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{E66DE9DE-18C4-494D-A18E-0E58C9D429B2}</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8AE-4EEA-B8F9-6EF0064AC95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{8875A3DE-2697-489D-9D7C-0E33121F59FC}</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8AE-4EEA-B8F9-6EF0064AC95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{4445B57F-FC39-4193-B0CF-957847896DAF}</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8AE-4EEA-B8F9-6EF0064AC95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{B761A3D7-C26E-46C8-B50A-71937C7F1F51}</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8AE-4EEA-B8F9-6EF0064AC9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59.4</c:v>
                </c:pt>
                <c:pt idx="8">
                  <c:v>60.7</c:v>
                </c:pt>
                <c:pt idx="16">
                  <c:v>61.4</c:v>
                </c:pt>
                <c:pt idx="24">
                  <c:v>62.6</c:v>
                </c:pt>
                <c:pt idx="32">
                  <c:v>62.8</c:v>
                </c:pt>
              </c:numCache>
            </c:numRef>
          </c:xVal>
          <c:yVal>
            <c:numRef>
              <c:f>[1]公会計指標分析・財政指標組合せ分析表!$BP$55:$DC$55</c:f>
              <c:numCache>
                <c:formatCode>General</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B8AE-4EEA-B8F9-6EF0064AC950}"/>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{FCED6C90-6F1B-4F27-BA23-50251195B5A0}</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F80-4412-AD6E-B0A15FF733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{DE84FF25-9A73-4F07-B75C-958AA533B5FF}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80-4412-AD6E-B0A15FF733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{C2D24597-E467-469F-A9C4-86AC39602323}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80-4412-AD6E-B0A15FF733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{E48C6AE1-DE74-4C79-B959-10635B431489}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80-4412-AD6E-B0A15FF733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{CE0BA003-DFE9-48A0-BEC1-948E8CEE3383}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80-4412-AD6E-B0A15FF73390}"/>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{CD51E675-53AA-43CD-97F0-657A7C58E5AB}</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F80-4412-AD6E-B0A15FF73390}"/>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{026BF83E-5F4F-41B5-A69C-6BEB38D675ED}</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F80-4412-AD6E-B0A15FF73390}"/>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{1C21F9FB-63E3-4ECA-854A-03A5564572F0}</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F80-4412-AD6E-B0A15FF73390}"/>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{DE880E7B-8DE4-4B09-ABA1-BC77183B4A95}</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F80-4412-AD6E-B0A15FF733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12.4</c:v>
                </c:pt>
                <c:pt idx="8">
                  <c:v>11.5</c:v>
                </c:pt>
                <c:pt idx="16">
                  <c:v>11</c:v>
                </c:pt>
                <c:pt idx="24">
                  <c:v>10.7</c:v>
                </c:pt>
                <c:pt idx="32">
                  <c:v>9.8000000000000007</c:v>
                </c:pt>
              </c:numCache>
            </c:numRef>
          </c:xVal>
          <c:yVal>
            <c:numRef>
              <c:f>[1]公会計指標分析・財政指標組合せ分析表!$BP$73:$DC$73</c:f>
              <c:numCache>
                <c:formatCode>General</c:formatCode>
                <c:ptCount val="40"/>
                <c:pt idx="0">
                  <c:v>38.4</c:v>
                </c:pt>
                <c:pt idx="8">
                  <c:v>43.7</c:v>
                </c:pt>
                <c:pt idx="16">
                  <c:v>51.9</c:v>
                </c:pt>
                <c:pt idx="24">
                  <c:v>51.3</c:v>
                </c:pt>
                <c:pt idx="32">
                  <c:v>33.1</c:v>
                </c:pt>
              </c:numCache>
            </c:numRef>
          </c:yVal>
          <c:smooth val="0"/>
          <c:extLst>
            <c:ext xmlns:c16="http://schemas.microsoft.com/office/drawing/2014/chart" uri="{C3380CC4-5D6E-409C-BE32-E72D297353CC}">
              <c16:uniqueId val="{00000009-4F80-4412-AD6E-B0A15FF7339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129304811881853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{213BE77F-F343-451F-AFF5-8395319A821B}</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F80-4412-AD6E-B0A15FF733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{B0EBF814-D394-4097-9952-E93EE60B0003}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80-4412-AD6E-B0A15FF733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{06F422A7-012B-4EEA-9756-982F0F3FD722}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80-4412-AD6E-B0A15FF733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{71FB66EE-9510-4D22-8D4B-31176E5870CF}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80-4412-AD6E-B0A15FF733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{49595518-92C9-459D-84EA-FB627706CE8E}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80-4412-AD6E-B0A15FF73390}"/>
                </c:ext>
              </c:extLst>
            </c:dLbl>
            <c:dLbl>
              <c:idx val="8"/>
              <c:layout>
                <c:manualLayout>
                  <c:x val="0"/>
                  <c:y val="-7.1228852248807631E-3"/>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{72F4A4B8-BEB4-4CCC-896D-B750A032F9A7}</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F80-4412-AD6E-B0A15FF73390}"/>
                </c:ext>
              </c:extLst>
            </c:dLbl>
            <c:dLbl>
              <c:idx val="16"/>
              <c:layout>
                <c:manualLayout>
                  <c:x val="0"/>
                  <c:y val="1.8252361280547243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{CB4D3225-08CF-464A-9693-BC99BF8DF83E}</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F80-4412-AD6E-B0A15FF7339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{D9DAF202-64F1-4FA4-82D6-12E368C232C8}</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F80-4412-AD6E-B0A15FF7339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{04812823-132A-4596-A167-2E724470B66B}</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F80-4412-AD6E-B0A15FF733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8.9</c:v>
                </c:pt>
                <c:pt idx="8">
                  <c:v>8.6999999999999993</c:v>
                </c:pt>
                <c:pt idx="16">
                  <c:v>8.8000000000000007</c:v>
                </c:pt>
                <c:pt idx="24">
                  <c:v>8.6999999999999993</c:v>
                </c:pt>
                <c:pt idx="32">
                  <c:v>8.1999999999999993</c:v>
                </c:pt>
              </c:numCache>
            </c:numRef>
          </c:xVal>
          <c:yVal>
            <c:numRef>
              <c:f>[1]公会計指標分析・財政指標組合せ分析表!$BP$77:$DC$77</c:f>
              <c:numCache>
                <c:formatCode>General</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4F80-4412-AD6E-B0A15FF73390}"/>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令和３年度（単年度）の実質公債費比率を算定する際の分子にあたる数値が前年度と比較し約</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百万円減少し、分母にあたる数値が前年度と比較し約</a:t>
          </a:r>
          <a:r>
            <a:rPr kumimoji="1" lang="en-US" altLang="ja-JP" sz="1400">
              <a:latin typeface="ＭＳ ゴシック" pitchFamily="49" charset="-128"/>
              <a:ea typeface="ＭＳ ゴシック" pitchFamily="49" charset="-128"/>
            </a:rPr>
            <a:t>344</a:t>
          </a:r>
          <a:r>
            <a:rPr kumimoji="1" lang="ja-JP" altLang="en-US" sz="1400">
              <a:latin typeface="ＭＳ ゴシック" pitchFamily="49" charset="-128"/>
              <a:ea typeface="ＭＳ ゴシック" pitchFamily="49" charset="-128"/>
            </a:rPr>
            <a:t>百万円増加したことにより、令和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年度（単年度）の実質公債費比率が</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となったため、</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か年平均をとる実質公債費比率が前年度から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実質公債費比率の分子の減少は、算入公債費等（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において災害復旧費等に係る基準財政需要額が前年度と比較し約</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百万円増加したことが主な要因である。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将来負担比率を算出する際の分子にあたる将来負担額（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を控除した数値が前年度と比較し</a:t>
          </a:r>
          <a:r>
            <a:rPr kumimoji="1" lang="en-US" altLang="ja-JP" sz="1400">
              <a:latin typeface="ＭＳ ゴシック" pitchFamily="49" charset="-128"/>
              <a:ea typeface="ＭＳ ゴシック" pitchFamily="49" charset="-128"/>
            </a:rPr>
            <a:t>1,144</a:t>
          </a:r>
          <a:r>
            <a:rPr kumimoji="1" lang="ja-JP" altLang="en-US" sz="1400">
              <a:latin typeface="ＭＳ ゴシック" pitchFamily="49" charset="-128"/>
              <a:ea typeface="ＭＳ ゴシック" pitchFamily="49" charset="-128"/>
            </a:rPr>
            <a:t>百万円減少し、比率が</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ポイント減となった。</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については、前年度から約</a:t>
          </a:r>
          <a:r>
            <a:rPr kumimoji="1" lang="en-US" altLang="ja-JP" sz="1400">
              <a:latin typeface="ＭＳ ゴシック" pitchFamily="49" charset="-128"/>
              <a:ea typeface="ＭＳ ゴシック" pitchFamily="49" charset="-128"/>
            </a:rPr>
            <a:t>2,052</a:t>
          </a:r>
          <a:r>
            <a:rPr kumimoji="1" lang="ja-JP" altLang="en-US" sz="1400">
              <a:latin typeface="ＭＳ ゴシック" pitchFamily="49" charset="-128"/>
              <a:ea typeface="ＭＳ ゴシック" pitchFamily="49" charset="-128"/>
            </a:rPr>
            <a:t>百万円増加したが、主な要因は一般会計等に係る地方債現在高において、市庁舎建設事業に伴う災害復旧事業債の発行等により</a:t>
          </a:r>
          <a:r>
            <a:rPr kumimoji="1" lang="en-US" altLang="ja-JP" sz="1400">
              <a:latin typeface="ＭＳ ゴシック" pitchFamily="49" charset="-128"/>
              <a:ea typeface="ＭＳ ゴシック" pitchFamily="49" charset="-128"/>
            </a:rPr>
            <a:t>2,420</a:t>
          </a:r>
          <a:r>
            <a:rPr kumimoji="1" lang="ja-JP" altLang="en-US" sz="1400">
              <a:latin typeface="ＭＳ ゴシック" pitchFamily="49" charset="-128"/>
              <a:ea typeface="ＭＳ ゴシック" pitchFamily="49" charset="-128"/>
            </a:rPr>
            <a:t>百万円増加し、公営企業債等繰入見込額については、公営企業の地方債現在高が減少したことなどによるもの。</a:t>
          </a: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について、前年度から</a:t>
          </a:r>
          <a:r>
            <a:rPr kumimoji="1" lang="en-US" altLang="ja-JP" sz="1400">
              <a:latin typeface="ＭＳ ゴシック" pitchFamily="49" charset="-128"/>
              <a:ea typeface="ＭＳ ゴシック" pitchFamily="49" charset="-128"/>
            </a:rPr>
            <a:t>3,196</a:t>
          </a:r>
          <a:r>
            <a:rPr kumimoji="1" lang="ja-JP" altLang="en-US" sz="1400">
              <a:latin typeface="ＭＳ ゴシック" pitchFamily="49" charset="-128"/>
              <a:ea typeface="ＭＳ ゴシック" pitchFamily="49" charset="-128"/>
            </a:rPr>
            <a:t>百万円増加したのは、基準財政需要額算入見込額において、災害復旧事業債の償還に係るもの等により</a:t>
          </a:r>
          <a:r>
            <a:rPr kumimoji="1" lang="en-US" altLang="ja-JP" sz="1400">
              <a:latin typeface="ＭＳ ゴシック" pitchFamily="49" charset="-128"/>
              <a:ea typeface="ＭＳ ゴシック" pitchFamily="49" charset="-128"/>
            </a:rPr>
            <a:t>1,746</a:t>
          </a:r>
          <a:r>
            <a:rPr kumimoji="1" lang="ja-JP" altLang="en-US" sz="1400">
              <a:latin typeface="ＭＳ ゴシック" pitchFamily="49" charset="-128"/>
              <a:ea typeface="ＭＳ ゴシック" pitchFamily="49" charset="-128"/>
            </a:rPr>
            <a:t>百万円増加し、充当可能基金においては、国民健康保険財政調整基金、減債基金等の積立に伴い</a:t>
          </a:r>
          <a:r>
            <a:rPr kumimoji="1" lang="en-US" altLang="ja-JP" sz="1400">
              <a:latin typeface="ＭＳ ゴシック" pitchFamily="49" charset="-128"/>
              <a:ea typeface="ＭＳ ゴシック" pitchFamily="49" charset="-128"/>
            </a:rPr>
            <a:t>1,660</a:t>
          </a:r>
          <a:r>
            <a:rPr kumimoji="1" lang="ja-JP" altLang="en-US" sz="1400">
              <a:latin typeface="ＭＳ ゴシック" pitchFamily="49" charset="-128"/>
              <a:ea typeface="ＭＳ ゴシック" pitchFamily="49" charset="-128"/>
            </a:rPr>
            <a:t>百万円増加したことが主な要因である。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将来の公債費増額に対応するための減債基金積み立てやふるさと納税（寄附金）額の増加によるその他特定目的基金が増額により、全体として増額となった。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減債基金は市庁舎建設に係る災害復旧事業債の償還により令和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億円を取り崩す計画であるため、令和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年度に残高はほぼゼロとなる見込みである。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ふるさと納税（寄附金）額が毎年増加しており残高は増加していく見込みであるが、公共施設の老朽化に対応していくため、公共施設整備基金を財源に活用するなど、一部の基金については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以上のことから、全体としては、減額となる見込みである。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ふるさと創生基金：ふるさと創生に関する「自ら考え自ら実践する地域づくり」の推進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社会福祉振興基金：高齢者及び障害者の社会福祉の充実及び向上に係る施策の推進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公共施設整備基金：市庁舎建替事業の財源として取り崩した。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ふるさと創生基金：ふるさと納税（寄附金）が増額したことによる積立金が増額となった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社会福祉振興基金：高齢者及び障がい者等の社会福祉の充実及び向上のため、高齢者雇用サポート等の財源として一部を取崩したため減少した。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額が毎年増加しており、その他特定目的基金全体の残高は増加していく見込みであるが、公共施設の老朽化に対応していくため、公共施設整備基金を財源に活用するなど、一部の基金については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取り崩し無しとした上で、歳計剰余処分による積み立てにより増額となった。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適正な水準とされる標準財政規模の２０％である約１７億円を大きく下回っており、毎年のように発生する災害をはじめとした突発的な財政需要に備えるため、取り崩しを最小限にするなどで、基金残高を増やし、必要な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市庁舎建替事業に係る災害復旧事業債について、令和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年度までの償還に関し、地方交付税に算入されない部分の財源を確保するため、令和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市庁舎建設に係る災害復旧事業債の償還により令和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億円を取り崩す計画であるため、令和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年度に残高はほぼゼロとなる見込みである。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0B2472-A161-497F-AF0F-9F03B362A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7EA0750-5B35-4586-B72B-2ADC611B3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26F1E29-AC86-438D-B7F5-79E30424D4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E705295-3789-4771-8E3C-918A5CAB5A1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B876893-811F-41C4-B08D-CDE3D00B30A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47F0A04-FCED-4266-9B4F-06293E9A450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06B31C5-4F2F-4343-8B06-45CC024EEAB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A3C3F5E-AAE9-4A02-BE92-FA4003801A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4E9B56E-A94D-42A2-9C3A-95FF3B253C2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FC22DAB-D489-446E-B8DA-61F0C05B972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BAA708B-3E48-4CB1-929A-21629C0AF21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2FB7823-FDDA-4185-AEFB-A0AADC2F4E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23,246
23,177
163.29
21,126,476
19,967,017
1,096,826
8,826,510
19,601,640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E767500-BA63-4CA0-A01D-79E780E4CD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FD8090C-239C-471E-98D6-91ED108191C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7E55AF5-9B84-4C6F-AA57-4329F170BC0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749533A-70E8-42B3-B45D-07200DCE4D5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5930076-CB86-4167-B92B-3B572754505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30C0B2C-A4C4-4306-B36D-ADEEC02520F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79E4CC3-3B2E-4A6C-B33B-D40F937E2B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91D931D-3D99-4EBA-B4B9-8E76DFC813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4A402E3-C48E-4B73-B87F-C84F86EB01E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E6A4436-5950-46E5-AA11-5ACC59F5607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15D9169-7683-43A9-B27E-F9D2229E33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867498F-C66E-471C-8138-F17EE073E36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75380D8-BC0A-4119-989D-527FD0C61B0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8CBF2D7-9308-4255-B229-E43F11F0468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5803DAC-779D-4B3E-A229-6A35B80A13D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F01B43E-78CE-4AA7-B2CB-D18C6EB2E1A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C61D764-9CC4-4126-A410-805BA8ACD5A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D352349-D378-44BF-A552-A42355EFBEC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90543C0-9747-48E7-9673-2A162FBCBC4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6C0C2EC-B9EA-4828-B278-8268FEC4AE7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EF7556F-505B-4E1C-9167-BB69D8A4165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9BEC70D-B19A-453E-B908-511F4278DBE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572F0A0-48B7-49BC-9C0D-BE907F9F70A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074FDF7-0243-4494-8470-A9E5E038E61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31BEE48-3B04-4CF7-B1AF-3A2FA27DA17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9170674-E776-41AE-89C2-D98EC61C68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78CB7EA-8DBA-499C-AE43-DA425C85F13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3E6D8E-4369-41CC-8AC6-7F061407B86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2C8A201-2F5B-47FC-9C1F-C2493178E9B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2E0CA93-A13E-4B28-BADD-636FB8DCB9C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BB569DC-830A-4999-B973-485F1C1944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EF1CC4A-DE79-4D2B-9F13-419A56411DB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FBBF2A0-63D5-49ED-BE55-33A3529BBC8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0A38EA0-F02E-452F-ADEF-F81463A9EC2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34FD07A-8F2D-483D-BA08-6668D13CD21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有形固定資産減価償却率は、類似団体内平均と比較し</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ポイント低くなった。これは、平成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年度の熊本地震で被災した庁舎を建て替えたことによるものである。</a:t>
          </a:r>
        </a:p>
        <a:p>
          <a:r>
            <a:rPr kumimoji="1" lang="ja-JP" altLang="en-US" sz="1100">
              <a:latin typeface="ＭＳ Ｐゴシック" panose="020B0600070205080204" pitchFamily="50" charset="-128"/>
              <a:ea typeface="ＭＳ Ｐゴシック" panose="020B0600070205080204" pitchFamily="50" charset="-128"/>
            </a:rPr>
            <a:t>　大規模改修を必要とする老朽化した施設も多いため、公共施設等総合管理計画及び個別施設計画に基づき、点検・診断や計画的な予防保全による長寿命化と併せて、施設の廃止・集約化を進めていくなど、公共施設等の適正管理及び保有量の適正化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0F50CCC-7362-4715-90B4-A76C677AC41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8FF3DCD-F32C-4E39-B394-E4943F8B699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41C6449-E393-45C4-B8D2-FA8BFDB0D88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0BA2146-2A2B-4A1A-BE45-B03E913E991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EC83D50-2AA6-41AF-AA8A-3CD4F4972A9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A9E336E-4FDC-4A8C-8D24-489C0553A81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534BAEA-3CE1-491F-BD22-E1E268522A6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27378F9-4D74-4394-AF2B-1D6C2A43E0B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61D14BE-5D71-4D75-A59B-458F3FFDA9A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8DC47EC-4965-4F43-AA37-EF3B1080919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08CCEB8-AAFC-499F-956F-12319EB7800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A0470EB-8536-41CE-9363-FD3AFCD8F77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BD321A5-D65C-4E94-A385-50361942574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1F619D3-A8C8-458B-8635-2039980AFCA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B54D641-C40C-4F38-A140-E04197084E4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85F8F67-65BB-4E5A-9551-F42E74D98ED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8578CC09-10D2-467F-BC7B-0E91379019A5}"/>
            </a:ext>
          </a:extLst>
        </xdr:cNvPr>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E4254B19-6008-47B0-97FE-04D5BC4DCCF4}"/>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311E5CAE-0C16-493F-9B21-1AC937F915D9}"/>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BB9299BE-0A3A-44B9-883F-8C6B28F61A2E}"/>
            </a:ext>
          </a:extLst>
        </xdr:cNvPr>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59017C20-1C08-43AB-A728-A291A35D844E}"/>
            </a:ext>
          </a:extLst>
        </xdr:cNvPr>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94BF4CC9-54E6-4A6D-BFC1-C4DE815D313C}"/>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5CE0066E-877B-4ECC-9BE5-BDBF09B89192}"/>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a:extLst>
            <a:ext uri="{FF2B5EF4-FFF2-40B4-BE49-F238E27FC236}">
              <a16:creationId xmlns:a16="http://schemas.microsoft.com/office/drawing/2014/main" id="{DD6A92D1-A064-4C0B-B810-E393C9CBE256}"/>
            </a:ext>
          </a:extLst>
        </xdr:cNvPr>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F4F663BD-1F25-4F96-8ADB-936F463CA84F}"/>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a:extLst>
            <a:ext uri="{FF2B5EF4-FFF2-40B4-BE49-F238E27FC236}">
              <a16:creationId xmlns:a16="http://schemas.microsoft.com/office/drawing/2014/main" id="{77E43EBF-1C0A-48EA-8E92-3A0A8E4DF9DA}"/>
            </a:ext>
          </a:extLst>
        </xdr:cNvPr>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a:extLst>
            <a:ext uri="{FF2B5EF4-FFF2-40B4-BE49-F238E27FC236}">
              <a16:creationId xmlns:a16="http://schemas.microsoft.com/office/drawing/2014/main" id="{2D4DF155-DE1F-42AE-8D86-826CE19A0620}"/>
            </a:ext>
          </a:extLst>
        </xdr:cNvPr>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2F3ED51-BA47-4EA1-A1A4-E7201006C10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8C4AD8E-0391-4F51-BC89-ECE72BE0A0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DB11BB3-2915-4304-B841-5BAB4C2853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86B2AF1-2684-4772-80AE-90AA581ED4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97C11B1-AD38-445B-B456-98202B99FCE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1" name="楕円 80">
          <a:extLst>
            <a:ext uri="{FF2B5EF4-FFF2-40B4-BE49-F238E27FC236}">
              <a16:creationId xmlns:a16="http://schemas.microsoft.com/office/drawing/2014/main" id="{85A0D4E9-E79B-46BE-864F-EB66AFEDA3AB}"/>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82" name="有形固定資産減価償却率該当値テキスト">
          <a:extLst>
            <a:ext uri="{FF2B5EF4-FFF2-40B4-BE49-F238E27FC236}">
              <a16:creationId xmlns:a16="http://schemas.microsoft.com/office/drawing/2014/main" id="{F06EEDF1-2968-41F4-809F-3307B2E43E0B}"/>
            </a:ext>
          </a:extLst>
        </xdr:cNvPr>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a:extLst>
            <a:ext uri="{FF2B5EF4-FFF2-40B4-BE49-F238E27FC236}">
              <a16:creationId xmlns:a16="http://schemas.microsoft.com/office/drawing/2014/main" id="{C8A7B6B8-2B81-4AB8-AB0D-D87C06D6A531}"/>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31</xdr:row>
      <xdr:rowOff>75565</xdr:rowOff>
    </xdr:to>
    <xdr:cxnSp macro="">
      <xdr:nvCxnSpPr>
        <xdr:cNvPr id="84" name="直線コネクタ 83">
          <a:extLst>
            <a:ext uri="{FF2B5EF4-FFF2-40B4-BE49-F238E27FC236}">
              <a16:creationId xmlns:a16="http://schemas.microsoft.com/office/drawing/2014/main" id="{0DC6FDCF-D957-453B-9A66-99BB38C84A39}"/>
            </a:ext>
          </a:extLst>
        </xdr:cNvPr>
        <xdr:cNvCxnSpPr/>
      </xdr:nvCxnSpPr>
      <xdr:spPr>
        <a:xfrm flipV="1">
          <a:off x="4051300" y="5989320"/>
          <a:ext cx="7112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49953</xdr:rowOff>
    </xdr:from>
    <xdr:to>
      <xdr:col>15</xdr:col>
      <xdr:colOff>187325</xdr:colOff>
      <xdr:row>31</xdr:row>
      <xdr:rowOff>151553</xdr:rowOff>
    </xdr:to>
    <xdr:sp macro="" textlink="">
      <xdr:nvSpPr>
        <xdr:cNvPr id="85" name="楕円 84">
          <a:extLst>
            <a:ext uri="{FF2B5EF4-FFF2-40B4-BE49-F238E27FC236}">
              <a16:creationId xmlns:a16="http://schemas.microsoft.com/office/drawing/2014/main" id="{352556E5-998B-4291-A4A1-B24DFD5B5E22}"/>
            </a:ext>
          </a:extLst>
        </xdr:cNvPr>
        <xdr:cNvSpPr/>
      </xdr:nvSpPr>
      <xdr:spPr>
        <a:xfrm>
          <a:off x="3238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100753</xdr:rowOff>
    </xdr:to>
    <xdr:cxnSp macro="">
      <xdr:nvCxnSpPr>
        <xdr:cNvPr id="86" name="直線コネクタ 85">
          <a:extLst>
            <a:ext uri="{FF2B5EF4-FFF2-40B4-BE49-F238E27FC236}">
              <a16:creationId xmlns:a16="http://schemas.microsoft.com/office/drawing/2014/main" id="{48E1282F-5881-498A-BAF9-2B3F10536952}"/>
            </a:ext>
          </a:extLst>
        </xdr:cNvPr>
        <xdr:cNvCxnSpPr/>
      </xdr:nvCxnSpPr>
      <xdr:spPr>
        <a:xfrm flipV="1">
          <a:off x="3289300" y="616204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87" name="楕円 86">
          <a:extLst>
            <a:ext uri="{FF2B5EF4-FFF2-40B4-BE49-F238E27FC236}">
              <a16:creationId xmlns:a16="http://schemas.microsoft.com/office/drawing/2014/main" id="{B4C8A9C5-90A4-4C17-A566-13EE6F76A85E}"/>
            </a:ext>
          </a:extLst>
        </xdr:cNvPr>
        <xdr:cNvSpPr/>
      </xdr:nvSpPr>
      <xdr:spPr>
        <a:xfrm>
          <a:off x="2476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31</xdr:row>
      <xdr:rowOff>100753</xdr:rowOff>
    </xdr:to>
    <xdr:cxnSp macro="">
      <xdr:nvCxnSpPr>
        <xdr:cNvPr id="88" name="直線コネクタ 87">
          <a:extLst>
            <a:ext uri="{FF2B5EF4-FFF2-40B4-BE49-F238E27FC236}">
              <a16:creationId xmlns:a16="http://schemas.microsoft.com/office/drawing/2014/main" id="{22E5B26A-7453-4318-94E2-32CD9C648A25}"/>
            </a:ext>
          </a:extLst>
        </xdr:cNvPr>
        <xdr:cNvCxnSpPr/>
      </xdr:nvCxnSpPr>
      <xdr:spPr>
        <a:xfrm>
          <a:off x="2527300" y="618003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10372</xdr:rowOff>
    </xdr:from>
    <xdr:to>
      <xdr:col>7</xdr:col>
      <xdr:colOff>187325</xdr:colOff>
      <xdr:row>31</xdr:row>
      <xdr:rowOff>111972</xdr:rowOff>
    </xdr:to>
    <xdr:sp macro="" textlink="">
      <xdr:nvSpPr>
        <xdr:cNvPr id="89" name="楕円 88">
          <a:extLst>
            <a:ext uri="{FF2B5EF4-FFF2-40B4-BE49-F238E27FC236}">
              <a16:creationId xmlns:a16="http://schemas.microsoft.com/office/drawing/2014/main" id="{13A60724-E90B-44B3-87A5-2EDA1478EA04}"/>
            </a:ext>
          </a:extLst>
        </xdr:cNvPr>
        <xdr:cNvSpPr/>
      </xdr:nvSpPr>
      <xdr:spPr>
        <a:xfrm>
          <a:off x="1714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61172</xdr:rowOff>
    </xdr:from>
    <xdr:to>
      <xdr:col>11</xdr:col>
      <xdr:colOff>136525</xdr:colOff>
      <xdr:row>31</xdr:row>
      <xdr:rowOff>93557</xdr:rowOff>
    </xdr:to>
    <xdr:cxnSp macro="">
      <xdr:nvCxnSpPr>
        <xdr:cNvPr id="90" name="直線コネクタ 89">
          <a:extLst>
            <a:ext uri="{FF2B5EF4-FFF2-40B4-BE49-F238E27FC236}">
              <a16:creationId xmlns:a16="http://schemas.microsoft.com/office/drawing/2014/main" id="{04394032-2E8B-418B-93E0-735DC497109F}"/>
            </a:ext>
          </a:extLst>
        </xdr:cNvPr>
        <xdr:cNvCxnSpPr/>
      </xdr:nvCxnSpPr>
      <xdr:spPr>
        <a:xfrm>
          <a:off x="1765300" y="614764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91" name="n_1aveValue有形固定資産減価償却率">
          <a:extLst>
            <a:ext uri="{FF2B5EF4-FFF2-40B4-BE49-F238E27FC236}">
              <a16:creationId xmlns:a16="http://schemas.microsoft.com/office/drawing/2014/main" id="{20EB605C-75CD-4A05-8D23-DD4FF6CF7BC5}"/>
            </a:ext>
          </a:extLst>
        </xdr:cNvPr>
        <xdr:cNvSpPr txBox="1"/>
      </xdr:nvSpPr>
      <xdr:spPr>
        <a:xfrm>
          <a:off x="38360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a:extLst>
            <a:ext uri="{FF2B5EF4-FFF2-40B4-BE49-F238E27FC236}">
              <a16:creationId xmlns:a16="http://schemas.microsoft.com/office/drawing/2014/main" id="{A8926B9E-7389-4FA2-AF94-FE2AD9F624AE}"/>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3" name="n_3aveValue有形固定資産減価償却率">
          <a:extLst>
            <a:ext uri="{FF2B5EF4-FFF2-40B4-BE49-F238E27FC236}">
              <a16:creationId xmlns:a16="http://schemas.microsoft.com/office/drawing/2014/main" id="{F7680F31-D134-4284-A292-787501A576BB}"/>
            </a:ext>
          </a:extLst>
        </xdr:cNvPr>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4" name="n_4aveValue有形固定資産減価償却率">
          <a:extLst>
            <a:ext uri="{FF2B5EF4-FFF2-40B4-BE49-F238E27FC236}">
              <a16:creationId xmlns:a16="http://schemas.microsoft.com/office/drawing/2014/main" id="{CC3D6C75-E71D-4CBD-89B5-B726A336500C}"/>
            </a:ext>
          </a:extLst>
        </xdr:cNvPr>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5" name="n_1mainValue有形固定資産減価償却率">
          <a:extLst>
            <a:ext uri="{FF2B5EF4-FFF2-40B4-BE49-F238E27FC236}">
              <a16:creationId xmlns:a16="http://schemas.microsoft.com/office/drawing/2014/main" id="{9869705D-11DE-4BE9-B4EA-734E2DEB776B}"/>
            </a:ext>
          </a:extLst>
        </xdr:cNvPr>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142680</xdr:rowOff>
    </xdr:from>
    <xdr:ext cx="405111" cy="259045"/>
    <xdr:sp macro="" textlink="">
      <xdr:nvSpPr>
        <xdr:cNvPr id="96" name="n_2mainValue有形固定資産減価償却率">
          <a:extLst>
            <a:ext uri="{FF2B5EF4-FFF2-40B4-BE49-F238E27FC236}">
              <a16:creationId xmlns:a16="http://schemas.microsoft.com/office/drawing/2014/main" id="{4B0F96CA-5CCA-41FD-9692-F16FA3797DD5}"/>
            </a:ext>
          </a:extLst>
        </xdr:cNvPr>
        <xdr:cNvSpPr txBox="1"/>
      </xdr:nvSpPr>
      <xdr:spPr>
        <a:xfrm>
          <a:off x="3086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97" name="n_3mainValue有形固定資産減価償却率">
          <a:extLst>
            <a:ext uri="{FF2B5EF4-FFF2-40B4-BE49-F238E27FC236}">
              <a16:creationId xmlns:a16="http://schemas.microsoft.com/office/drawing/2014/main" id="{1AA70C0B-BBA7-4E52-ABD8-3BE3D0785E6F}"/>
            </a:ext>
          </a:extLst>
        </xdr:cNvPr>
        <xdr:cNvSpPr txBox="1"/>
      </xdr:nvSpPr>
      <xdr:spPr>
        <a:xfrm>
          <a:off x="2324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103099</xdr:rowOff>
    </xdr:from>
    <xdr:ext cx="405111" cy="259045"/>
    <xdr:sp macro="" textlink="">
      <xdr:nvSpPr>
        <xdr:cNvPr id="98" name="n_4mainValue有形固定資産減価償却率">
          <a:extLst>
            <a:ext uri="{FF2B5EF4-FFF2-40B4-BE49-F238E27FC236}">
              <a16:creationId xmlns:a16="http://schemas.microsoft.com/office/drawing/2014/main" id="{985EAAB8-3034-4381-ABD3-DFF8B05FB1EC}"/>
            </a:ext>
          </a:extLst>
        </xdr:cNvPr>
        <xdr:cNvSpPr txBox="1"/>
      </xdr:nvSpPr>
      <xdr:spPr>
        <a:xfrm>
          <a:off x="1562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988D3C1-8889-4640-89D6-8583C1582A1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FF65C51-6309-4A5B-B038-F94F2629D1D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7D178C3-BA75-4654-BF37-423B2E1EC07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994275D-0022-497B-9B02-FEE49660495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C3805C6-D483-4554-A96D-3ABC924AF9F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59EB79A-7077-4E3C-A76A-1730E855A5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432FC66-4FD1-42E8-A9C5-90F762C7CCC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7681D99-F4AA-4427-A26C-909694DA5BF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DFB6D23-0416-4D3D-BDCC-E8CB8E4499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F2327C9-6CDE-4A0B-B9E6-B6A5D9A688E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34117E9-B80F-40A5-B6F4-79B2F589A4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D6132DE-334C-42F5-894E-88821CB4A95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3516E8A-971F-484D-B3D7-EA48B3871A8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債務償還比率は類似団体内平均値と比較して</a:t>
          </a:r>
          <a:r>
            <a:rPr kumimoji="1" lang="en-US" altLang="ja-JP" sz="1100">
              <a:latin typeface="ＭＳ Ｐゴシック" panose="020B0600070205080204" pitchFamily="50" charset="-128"/>
              <a:ea typeface="ＭＳ Ｐゴシック" panose="020B0600070205080204" pitchFamily="50" charset="-128"/>
            </a:rPr>
            <a:t>31.3</a:t>
          </a:r>
          <a:r>
            <a:rPr kumimoji="1" lang="ja-JP" altLang="en-US" sz="1100">
              <a:latin typeface="ＭＳ Ｐゴシック" panose="020B0600070205080204" pitchFamily="50" charset="-128"/>
              <a:ea typeface="ＭＳ Ｐゴシック" panose="020B0600070205080204" pitchFamily="50" charset="-128"/>
            </a:rPr>
            <a:t>ポイント高いものの、前年度から大幅に減少し類似団体内平均値に近づいた。</a:t>
          </a:r>
        </a:p>
        <a:p>
          <a:r>
            <a:rPr kumimoji="1" lang="ja-JP" altLang="en-US" sz="1100">
              <a:latin typeface="ＭＳ Ｐゴシック" panose="020B0600070205080204" pitchFamily="50" charset="-128"/>
              <a:ea typeface="ＭＳ Ｐゴシック" panose="020B0600070205080204" pitchFamily="50" charset="-128"/>
            </a:rPr>
            <a:t>　減少の要因としては、国民健康保険財政調整基金、減債基金等の積立てに伴い充当可能基金が増加したこと等による。</a:t>
          </a:r>
        </a:p>
        <a:p>
          <a:r>
            <a:rPr kumimoji="1" lang="ja-JP" altLang="en-US" sz="1100">
              <a:latin typeface="ＭＳ Ｐゴシック" panose="020B0600070205080204" pitchFamily="50" charset="-128"/>
              <a:ea typeface="ＭＳ Ｐゴシック" panose="020B0600070205080204" pitchFamily="50" charset="-128"/>
            </a:rPr>
            <a:t>　今後も必要な大型事業は実施しつつ、新発債の発行を償還額以下に抑えるなど、地方債残高の減少に取り組んでいく必要がある。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C53730-B661-42AF-9262-45197564148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BA328BB-D1D5-4D0C-B505-2C69613B028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0ED8910-16C5-4048-A4EE-CA9669753E0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C4CC6A67-DF59-44B0-AF9E-2052090B275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34448313-0C8A-448C-923C-3C3FEE0931A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F554619-19A1-441E-91A8-ACC0A50E071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FF8CE78F-FACB-4575-956E-B7B7038BE7D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693E36A-9A88-4AFE-BCA1-B84F69AF89D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233220AE-3513-497A-BF28-CA038B24420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DF5CB8F9-4F4E-4D01-AB63-73AE99DB1BA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AB19A0B-0EDA-4862-82DF-5ABBF84EEA3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9D948545-5D6A-48F2-A865-E112DC75CB3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20AC792E-332C-4F3F-AA91-ED19BB37646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3DA7B87C-D8EB-473B-941C-FAA9980C1B5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A56DB8BA-414A-44C2-A823-4152642B55F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89CEC50-0B4B-413E-8AA4-8CCFDC0B423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81F50A5-8B7C-4925-B1BA-3E6D5324945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6A66F62D-7A1F-464F-BA83-9EC6CDE16C46}"/>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DA1F148B-B193-4862-832D-421D1B1B8D39}"/>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24B497D3-C02E-4DF5-95B6-42BE1006677F}"/>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1DB211B2-9B1F-451B-86FA-A00E56A65099}"/>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A0B722EA-F0B1-450E-91B0-D004C756C43B}"/>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a:extLst>
            <a:ext uri="{FF2B5EF4-FFF2-40B4-BE49-F238E27FC236}">
              <a16:creationId xmlns:a16="http://schemas.microsoft.com/office/drawing/2014/main" id="{77DFD386-F8EB-492F-8E37-44FDBE21AD70}"/>
            </a:ext>
          </a:extLst>
        </xdr:cNvPr>
        <xdr:cNvSpPr txBox="1"/>
      </xdr:nvSpPr>
      <xdr:spPr>
        <a:xfrm>
          <a:off x="14846300"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CF3FCFA2-BFA2-4160-83BB-2D3B77A3C0EC}"/>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a:extLst>
            <a:ext uri="{FF2B5EF4-FFF2-40B4-BE49-F238E27FC236}">
              <a16:creationId xmlns:a16="http://schemas.microsoft.com/office/drawing/2014/main" id="{E6E594CE-6331-4797-94DD-5A67C406820C}"/>
            </a:ext>
          </a:extLst>
        </xdr:cNvPr>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a:extLst>
            <a:ext uri="{FF2B5EF4-FFF2-40B4-BE49-F238E27FC236}">
              <a16:creationId xmlns:a16="http://schemas.microsoft.com/office/drawing/2014/main" id="{2CA06676-9EFC-4A92-8DCD-29B5353BDE0F}"/>
            </a:ext>
          </a:extLst>
        </xdr:cNvPr>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a:extLst>
            <a:ext uri="{FF2B5EF4-FFF2-40B4-BE49-F238E27FC236}">
              <a16:creationId xmlns:a16="http://schemas.microsoft.com/office/drawing/2014/main" id="{011C2799-AFF7-412C-A7D2-2E5EBC944030}"/>
            </a:ext>
          </a:extLst>
        </xdr:cNvPr>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a:extLst>
            <a:ext uri="{FF2B5EF4-FFF2-40B4-BE49-F238E27FC236}">
              <a16:creationId xmlns:a16="http://schemas.microsoft.com/office/drawing/2014/main" id="{1186FA69-A86C-4A37-925B-DDD18F28D139}"/>
            </a:ext>
          </a:extLst>
        </xdr:cNvPr>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4A5D516-F3AB-40CE-8CF5-4699F29878F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0F89DAB-0007-473D-8643-66D95501222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AC40FD7-F37B-4B53-9219-FA7863D533B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41C40C7-D45D-4000-875F-A0ABED6BCF4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7278149-E77C-4093-AD18-7EC683D7BED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134838</xdr:rowOff>
    </xdr:from>
    <xdr:to>
      <xdr:col>76</xdr:col>
      <xdr:colOff>73025</xdr:colOff>
      <xdr:row>31</xdr:row>
      <xdr:rowOff>64988</xdr:rowOff>
    </xdr:to>
    <xdr:sp macro="" textlink="">
      <xdr:nvSpPr>
        <xdr:cNvPr id="145" name="楕円 144">
          <a:extLst>
            <a:ext uri="{FF2B5EF4-FFF2-40B4-BE49-F238E27FC236}">
              <a16:creationId xmlns:a16="http://schemas.microsoft.com/office/drawing/2014/main" id="{25B3A6A2-6CA2-4BF6-9BA0-7DAF773EC75B}"/>
            </a:ext>
          </a:extLst>
        </xdr:cNvPr>
        <xdr:cNvSpPr/>
      </xdr:nvSpPr>
      <xdr:spPr>
        <a:xfrm>
          <a:off x="14744700" y="60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113265</xdr:rowOff>
    </xdr:from>
    <xdr:ext cx="469744" cy="259045"/>
    <xdr:sp macro="" textlink="">
      <xdr:nvSpPr>
        <xdr:cNvPr id="146" name="債務償還比率該当値テキスト">
          <a:extLst>
            <a:ext uri="{FF2B5EF4-FFF2-40B4-BE49-F238E27FC236}">
              <a16:creationId xmlns:a16="http://schemas.microsoft.com/office/drawing/2014/main" id="{92ED3AEB-25F8-4B47-906E-5E009427C4B2}"/>
            </a:ext>
          </a:extLst>
        </xdr:cNvPr>
        <xdr:cNvSpPr txBox="1"/>
      </xdr:nvSpPr>
      <xdr:spPr>
        <a:xfrm>
          <a:off x="14846300" y="602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16973</xdr:rowOff>
    </xdr:from>
    <xdr:to>
      <xdr:col>72</xdr:col>
      <xdr:colOff>123825</xdr:colOff>
      <xdr:row>33</xdr:row>
      <xdr:rowOff>118573</xdr:rowOff>
    </xdr:to>
    <xdr:sp macro="" textlink="">
      <xdr:nvSpPr>
        <xdr:cNvPr id="147" name="楕円 146">
          <a:extLst>
            <a:ext uri="{FF2B5EF4-FFF2-40B4-BE49-F238E27FC236}">
              <a16:creationId xmlns:a16="http://schemas.microsoft.com/office/drawing/2014/main" id="{89AA19AF-F9FF-4752-809A-45254B6F89E5}"/>
            </a:ext>
          </a:extLst>
        </xdr:cNvPr>
        <xdr:cNvSpPr/>
      </xdr:nvSpPr>
      <xdr:spPr>
        <a:xfrm>
          <a:off x="14033500" y="64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14188</xdr:rowOff>
    </xdr:from>
    <xdr:to>
      <xdr:col>76</xdr:col>
      <xdr:colOff>22225</xdr:colOff>
      <xdr:row>33</xdr:row>
      <xdr:rowOff>67773</xdr:rowOff>
    </xdr:to>
    <xdr:cxnSp macro="">
      <xdr:nvCxnSpPr>
        <xdr:cNvPr id="148" name="直線コネクタ 147">
          <a:extLst>
            <a:ext uri="{FF2B5EF4-FFF2-40B4-BE49-F238E27FC236}">
              <a16:creationId xmlns:a16="http://schemas.microsoft.com/office/drawing/2014/main" id="{F067C8ED-7CEB-4A67-9C54-F3FDC791F75E}"/>
            </a:ext>
          </a:extLst>
        </xdr:cNvPr>
        <xdr:cNvCxnSpPr/>
      </xdr:nvCxnSpPr>
      <xdr:spPr>
        <a:xfrm flipV="1">
          <a:off x="14084300" y="6100663"/>
          <a:ext cx="711200" cy="39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133404</xdr:rowOff>
    </xdr:from>
    <xdr:to>
      <xdr:col>68</xdr:col>
      <xdr:colOff>123825</xdr:colOff>
      <xdr:row>34</xdr:row>
      <xdr:rowOff>63554</xdr:rowOff>
    </xdr:to>
    <xdr:sp macro="" textlink="">
      <xdr:nvSpPr>
        <xdr:cNvPr id="149" name="楕円 148">
          <a:extLst>
            <a:ext uri="{FF2B5EF4-FFF2-40B4-BE49-F238E27FC236}">
              <a16:creationId xmlns:a16="http://schemas.microsoft.com/office/drawing/2014/main" id="{C0223DA6-DDA6-4DE4-9899-69E75B22C996}"/>
            </a:ext>
          </a:extLst>
        </xdr:cNvPr>
        <xdr:cNvSpPr/>
      </xdr:nvSpPr>
      <xdr:spPr>
        <a:xfrm>
          <a:off x="13271500" y="65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67773</xdr:rowOff>
    </xdr:from>
    <xdr:to>
      <xdr:col>72</xdr:col>
      <xdr:colOff>73025</xdr:colOff>
      <xdr:row>34</xdr:row>
      <xdr:rowOff>12754</xdr:rowOff>
    </xdr:to>
    <xdr:cxnSp macro="">
      <xdr:nvCxnSpPr>
        <xdr:cNvPr id="150" name="直線コネクタ 149">
          <a:extLst>
            <a:ext uri="{FF2B5EF4-FFF2-40B4-BE49-F238E27FC236}">
              <a16:creationId xmlns:a16="http://schemas.microsoft.com/office/drawing/2014/main" id="{F80DC2E0-FE1B-4C17-B93B-D7A54FE82998}"/>
            </a:ext>
          </a:extLst>
        </xdr:cNvPr>
        <xdr:cNvCxnSpPr/>
      </xdr:nvCxnSpPr>
      <xdr:spPr>
        <a:xfrm flipV="1">
          <a:off x="13322300" y="6497148"/>
          <a:ext cx="762000" cy="1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17744</xdr:rowOff>
    </xdr:from>
    <xdr:to>
      <xdr:col>64</xdr:col>
      <xdr:colOff>123825</xdr:colOff>
      <xdr:row>33</xdr:row>
      <xdr:rowOff>119344</xdr:rowOff>
    </xdr:to>
    <xdr:sp macro="" textlink="">
      <xdr:nvSpPr>
        <xdr:cNvPr id="151" name="楕円 150">
          <a:extLst>
            <a:ext uri="{FF2B5EF4-FFF2-40B4-BE49-F238E27FC236}">
              <a16:creationId xmlns:a16="http://schemas.microsoft.com/office/drawing/2014/main" id="{96031550-9B8C-41A0-AAF3-6FCD437F5CB0}"/>
            </a:ext>
          </a:extLst>
        </xdr:cNvPr>
        <xdr:cNvSpPr/>
      </xdr:nvSpPr>
      <xdr:spPr>
        <a:xfrm>
          <a:off x="12509500" y="64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68544</xdr:rowOff>
    </xdr:from>
    <xdr:to>
      <xdr:col>68</xdr:col>
      <xdr:colOff>73025</xdr:colOff>
      <xdr:row>34</xdr:row>
      <xdr:rowOff>12754</xdr:rowOff>
    </xdr:to>
    <xdr:cxnSp macro="">
      <xdr:nvCxnSpPr>
        <xdr:cNvPr id="152" name="直線コネクタ 151">
          <a:extLst>
            <a:ext uri="{FF2B5EF4-FFF2-40B4-BE49-F238E27FC236}">
              <a16:creationId xmlns:a16="http://schemas.microsoft.com/office/drawing/2014/main" id="{DFAC76EC-4E9A-4431-A6FA-FEE6E7BE20FE}"/>
            </a:ext>
          </a:extLst>
        </xdr:cNvPr>
        <xdr:cNvCxnSpPr/>
      </xdr:nvCxnSpPr>
      <xdr:spPr>
        <a:xfrm>
          <a:off x="12560300" y="6497919"/>
          <a:ext cx="762000" cy="1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25418</xdr:rowOff>
    </xdr:from>
    <xdr:to>
      <xdr:col>60</xdr:col>
      <xdr:colOff>123825</xdr:colOff>
      <xdr:row>32</xdr:row>
      <xdr:rowOff>127018</xdr:rowOff>
    </xdr:to>
    <xdr:sp macro="" textlink="">
      <xdr:nvSpPr>
        <xdr:cNvPr id="153" name="楕円 152">
          <a:extLst>
            <a:ext uri="{FF2B5EF4-FFF2-40B4-BE49-F238E27FC236}">
              <a16:creationId xmlns:a16="http://schemas.microsoft.com/office/drawing/2014/main" id="{159DACCF-3D63-43E2-96C9-BA5E2A75DF2F}"/>
            </a:ext>
          </a:extLst>
        </xdr:cNvPr>
        <xdr:cNvSpPr/>
      </xdr:nvSpPr>
      <xdr:spPr>
        <a:xfrm>
          <a:off x="11747500" y="62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76218</xdr:rowOff>
    </xdr:from>
    <xdr:to>
      <xdr:col>64</xdr:col>
      <xdr:colOff>73025</xdr:colOff>
      <xdr:row>33</xdr:row>
      <xdr:rowOff>68544</xdr:rowOff>
    </xdr:to>
    <xdr:cxnSp macro="">
      <xdr:nvCxnSpPr>
        <xdr:cNvPr id="154" name="直線コネクタ 153">
          <a:extLst>
            <a:ext uri="{FF2B5EF4-FFF2-40B4-BE49-F238E27FC236}">
              <a16:creationId xmlns:a16="http://schemas.microsoft.com/office/drawing/2014/main" id="{6A6FE399-D570-406D-BD88-F1C085842245}"/>
            </a:ext>
          </a:extLst>
        </xdr:cNvPr>
        <xdr:cNvCxnSpPr/>
      </xdr:nvCxnSpPr>
      <xdr:spPr>
        <a:xfrm>
          <a:off x="11798300" y="6334143"/>
          <a:ext cx="762000" cy="16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a:extLst>
            <a:ext uri="{FF2B5EF4-FFF2-40B4-BE49-F238E27FC236}">
              <a16:creationId xmlns:a16="http://schemas.microsoft.com/office/drawing/2014/main" id="{13D01AB2-CAEA-48FE-86FC-9C0D4EA469C2}"/>
            </a:ext>
          </a:extLst>
        </xdr:cNvPr>
        <xdr:cNvSpPr txBox="1"/>
      </xdr:nvSpPr>
      <xdr:spPr>
        <a:xfrm>
          <a:off x="138367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a:extLst>
            <a:ext uri="{FF2B5EF4-FFF2-40B4-BE49-F238E27FC236}">
              <a16:creationId xmlns:a16="http://schemas.microsoft.com/office/drawing/2014/main" id="{C8F02374-8D66-45C4-A7DC-C2D3053FA675}"/>
            </a:ext>
          </a:extLst>
        </xdr:cNvPr>
        <xdr:cNvSpPr txBox="1"/>
      </xdr:nvSpPr>
      <xdr:spPr>
        <a:xfrm>
          <a:off x="130874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7" name="n_3aveValue債務償還比率">
          <a:extLst>
            <a:ext uri="{FF2B5EF4-FFF2-40B4-BE49-F238E27FC236}">
              <a16:creationId xmlns:a16="http://schemas.microsoft.com/office/drawing/2014/main" id="{58E5F4F7-E002-41CE-BD46-7C20B49F9BCF}"/>
            </a:ext>
          </a:extLst>
        </xdr:cNvPr>
        <xdr:cNvSpPr txBox="1"/>
      </xdr:nvSpPr>
      <xdr:spPr>
        <a:xfrm>
          <a:off x="1232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58" name="n_4aveValue債務償還比率">
          <a:extLst>
            <a:ext uri="{FF2B5EF4-FFF2-40B4-BE49-F238E27FC236}">
              <a16:creationId xmlns:a16="http://schemas.microsoft.com/office/drawing/2014/main" id="{492ADC51-2D2D-4F1E-B44F-2441E0A8A2D4}"/>
            </a:ext>
          </a:extLst>
        </xdr:cNvPr>
        <xdr:cNvSpPr txBox="1"/>
      </xdr:nvSpPr>
      <xdr:spPr>
        <a:xfrm>
          <a:off x="11563427" y="601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109700</xdr:rowOff>
    </xdr:from>
    <xdr:ext cx="469744" cy="259045"/>
    <xdr:sp macro="" textlink="">
      <xdr:nvSpPr>
        <xdr:cNvPr id="159" name="n_1mainValue債務償還比率">
          <a:extLst>
            <a:ext uri="{FF2B5EF4-FFF2-40B4-BE49-F238E27FC236}">
              <a16:creationId xmlns:a16="http://schemas.microsoft.com/office/drawing/2014/main" id="{5E348750-7395-4262-B2FD-F1293BD4AFFE}"/>
            </a:ext>
          </a:extLst>
        </xdr:cNvPr>
        <xdr:cNvSpPr txBox="1"/>
      </xdr:nvSpPr>
      <xdr:spPr>
        <a:xfrm>
          <a:off x="13836727" y="653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54681</xdr:rowOff>
    </xdr:from>
    <xdr:ext cx="469744" cy="259045"/>
    <xdr:sp macro="" textlink="">
      <xdr:nvSpPr>
        <xdr:cNvPr id="160" name="n_2mainValue債務償還比率">
          <a:extLst>
            <a:ext uri="{FF2B5EF4-FFF2-40B4-BE49-F238E27FC236}">
              <a16:creationId xmlns:a16="http://schemas.microsoft.com/office/drawing/2014/main" id="{E04B5FAE-C619-481E-9AB9-FB8F79990827}"/>
            </a:ext>
          </a:extLst>
        </xdr:cNvPr>
        <xdr:cNvSpPr txBox="1"/>
      </xdr:nvSpPr>
      <xdr:spPr>
        <a:xfrm>
          <a:off x="13087427" y="665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110471</xdr:rowOff>
    </xdr:from>
    <xdr:ext cx="469744" cy="259045"/>
    <xdr:sp macro="" textlink="">
      <xdr:nvSpPr>
        <xdr:cNvPr id="161" name="n_3mainValue債務償還比率">
          <a:extLst>
            <a:ext uri="{FF2B5EF4-FFF2-40B4-BE49-F238E27FC236}">
              <a16:creationId xmlns:a16="http://schemas.microsoft.com/office/drawing/2014/main" id="{3F57AEA4-DF24-4953-AFEE-BF6415A36FDB}"/>
            </a:ext>
          </a:extLst>
        </xdr:cNvPr>
        <xdr:cNvSpPr txBox="1"/>
      </xdr:nvSpPr>
      <xdr:spPr>
        <a:xfrm>
          <a:off x="12325427" y="653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118145</xdr:rowOff>
    </xdr:from>
    <xdr:ext cx="469744" cy="259045"/>
    <xdr:sp macro="" textlink="">
      <xdr:nvSpPr>
        <xdr:cNvPr id="162" name="n_4mainValue債務償還比率">
          <a:extLst>
            <a:ext uri="{FF2B5EF4-FFF2-40B4-BE49-F238E27FC236}">
              <a16:creationId xmlns:a16="http://schemas.microsoft.com/office/drawing/2014/main" id="{3DE5D2C2-8F11-485D-ADFD-2D7848177159}"/>
            </a:ext>
          </a:extLst>
        </xdr:cNvPr>
        <xdr:cNvSpPr txBox="1"/>
      </xdr:nvSpPr>
      <xdr:spPr>
        <a:xfrm>
          <a:off x="11563427" y="63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4962A51-5B1E-4610-B192-6CC20256E0D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F9926CF-7C51-44B8-8743-ED912217436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EEBCB2A-9DDD-460A-910B-BF7995D023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74F4D7F-0ABD-4086-B070-F0A009A910E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22A9D82-7829-458C-8920-25D98688F6D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2A11E6C-D6E1-4982-A8AF-ADB5BA3139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48D6EF-EFBD-49DC-B193-2F4AD88B46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874AE3-09D4-4B91-BFBB-9033CA0EDB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EE17D4-A37A-4B9A-83C4-293E57525E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7D7968-F84A-414F-853F-068BFF905F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F83194-E3FC-4FEB-8D26-659EEB8DFB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9D3C33-5B11-4B94-B044-17C9AB6F08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AACD24-870C-42A3-A12E-D23F93CB87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FE3441-E34A-4847-A78B-F792F11483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EE7CF6-2986-4FF1-84D1-764793CDBD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FACC58-806D-421D-99C3-B2E8AD0BEC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23,246
23,177
163.29
21,126,476
19,967,017
1,096,826
8,826,510
19,601,640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C455E2-4C68-468A-A70F-24675C639F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DB1792-BB7B-4429-93D3-19F2198616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E87477-E064-4C62-9E40-46EAD557F0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D89575-3790-4232-B6B6-778EE7495E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18CD7A-FE2F-4B6C-8319-34CA18506B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E54E656-9D78-4747-89BC-A16831F2546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1A4E36-0564-4AC6-940D-D8E5DC6C9D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4273CF1-1D87-4B58-92E9-E81AFA3FD2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EFAEF4-5A08-414D-BD13-182121D05C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F34C5D-5054-475F-BFD9-EC53D420C2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766C82-18D7-4051-8395-E4414D0D84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DBB936-7501-4507-912E-356A8759D3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30AA1F-42F9-4DFE-AC1D-7E98FC21DA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16D9E8-51CF-41B1-9807-F1DED56961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575EAB-2BF4-4872-BD0A-C259EF952F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E3A02A-05B4-4C2F-8714-66B5E06882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0BEE49-E85A-4C39-B27D-EA8BFF08B0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AD9C5C-AB65-43E0-BE0E-7487EDC948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7DDCFA-4654-4F1C-8FD5-EF01CEB9AF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95045E0-8AF4-48EA-885A-9B283F2E7E5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1ED99F-E7DF-45CE-987B-215BF1B853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D70292-3114-4165-906D-9CB8975CBD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600430-AA7D-4506-A686-38DE545149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40F5D0-94A4-4EB2-A68C-60E4701974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CC94A0-5BC6-4B7F-926F-EEAD16B7EC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BF70E1-1F0E-4A26-AB68-74582A071C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999C8C-4F70-46B0-9A0F-FBB23102AD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20E00C-C4D5-453D-8533-2DFAF1BEBE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DEB40B-75A3-4C8F-B27F-AF10FBA0F8B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3B6B35A-D431-4F6C-960A-3BE82467A1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6C92CA-3DF5-46EA-A09A-38C8A2C60A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A94254-4F18-423E-89D9-17FD1356385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775621E-C6C0-4280-A810-9FB83A35701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988DE62-CCD9-4CFE-9D97-7F7B2AE58B0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1BA5D77-0096-4713-8AD5-A905D925F26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D4B3FAC-98D9-47E0-B8FF-26B15DEDC03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341B1EB-67B1-4F46-BE93-08B3E0D4D49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A8D8E22-A0FB-45F9-B0FB-50274648EAA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7EF218-A75D-46D0-BD0E-783B0642862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E73458E-4CC6-4F92-8BDE-A52C3456C71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5B60A6C-5BA4-459F-9946-1EC34F2D4BC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3A90A8C-0CEA-4DD5-8E36-4B3FFD442E9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869F828-72E8-4286-A1B4-C336D0C041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79F79C6-6D1F-47A3-B3E5-DED24D5ACE1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52762A5-AA5F-4AD9-A885-5601CBCC974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1B0C36BD-1427-4F17-BDA4-3634F493FFFD}"/>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2E060A68-4214-4E44-B32A-7D24A7AEF6B1}"/>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57A57033-CD6D-4F57-8DF5-6B45EBD28F36}"/>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FEF9891E-F830-45A7-8766-7FC59A8B7F30}"/>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4C6955A8-6054-4A08-8A85-D7F0D5A62FD6}"/>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9C69020D-F961-4EF3-B54C-E22938C77803}"/>
            </a:ext>
          </a:extLst>
        </xdr:cNvPr>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C4EBA9CB-4587-440B-9318-C4726C71CCDC}"/>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25D52B4D-F40F-4F11-B285-20D6E662E661}"/>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A457A100-0932-4734-81AD-6A66E9E0BF0A}"/>
            </a:ext>
          </a:extLst>
        </xdr:cNvPr>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F5717786-6252-4722-B7EF-2BCC2C8C5548}"/>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263590D9-7997-40A0-87AD-F9540EFA575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3195878-0C79-4A5F-9D43-67F38A4AE39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E51C98-FA17-44E2-9C0C-B98610A6B53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349698-100C-44D6-B34E-C3530568B3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01EEE16-8259-43FF-8CD7-5164778A40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233512A-F69B-4A15-B44E-EC15B897F8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3" name="楕円 72">
          <a:extLst>
            <a:ext uri="{FF2B5EF4-FFF2-40B4-BE49-F238E27FC236}">
              <a16:creationId xmlns:a16="http://schemas.microsoft.com/office/drawing/2014/main" id="{756CC4F4-F2D7-492C-804B-762A28B4FC67}"/>
            </a:ext>
          </a:extLst>
        </xdr:cNvPr>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id="{6627D3ED-07B0-49B0-9728-6F2590F9E065}"/>
            </a:ext>
          </a:extLst>
        </xdr:cNvPr>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a:extLst>
            <a:ext uri="{FF2B5EF4-FFF2-40B4-BE49-F238E27FC236}">
              <a16:creationId xmlns:a16="http://schemas.microsoft.com/office/drawing/2014/main" id="{BAD44C71-EADC-4499-9168-8E8B6CD7CA40}"/>
            </a:ext>
          </a:extLst>
        </xdr:cNvPr>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108585</xdr:rowOff>
    </xdr:to>
    <xdr:cxnSp macro="">
      <xdr:nvCxnSpPr>
        <xdr:cNvPr id="76" name="直線コネクタ 75">
          <a:extLst>
            <a:ext uri="{FF2B5EF4-FFF2-40B4-BE49-F238E27FC236}">
              <a16:creationId xmlns:a16="http://schemas.microsoft.com/office/drawing/2014/main" id="{B3798256-C118-4644-B15C-3BB664F5F1D7}"/>
            </a:ext>
          </a:extLst>
        </xdr:cNvPr>
        <xdr:cNvCxnSpPr/>
      </xdr:nvCxnSpPr>
      <xdr:spPr>
        <a:xfrm>
          <a:off x="3797300" y="64160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a:extLst>
            <a:ext uri="{FF2B5EF4-FFF2-40B4-BE49-F238E27FC236}">
              <a16:creationId xmlns:a16="http://schemas.microsoft.com/office/drawing/2014/main" id="{F5F31509-8201-4532-A997-CDAC62062075}"/>
            </a:ext>
          </a:extLst>
        </xdr:cNvPr>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131445</xdr:rowOff>
    </xdr:to>
    <xdr:cxnSp macro="">
      <xdr:nvCxnSpPr>
        <xdr:cNvPr id="78" name="直線コネクタ 77">
          <a:extLst>
            <a:ext uri="{FF2B5EF4-FFF2-40B4-BE49-F238E27FC236}">
              <a16:creationId xmlns:a16="http://schemas.microsoft.com/office/drawing/2014/main" id="{F2AA8EB3-5BFA-4000-BA87-47095F9A53CE}"/>
            </a:ext>
          </a:extLst>
        </xdr:cNvPr>
        <xdr:cNvCxnSpPr/>
      </xdr:nvCxnSpPr>
      <xdr:spPr>
        <a:xfrm flipV="1">
          <a:off x="2908300" y="641604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9" name="楕円 78">
          <a:extLst>
            <a:ext uri="{FF2B5EF4-FFF2-40B4-BE49-F238E27FC236}">
              <a16:creationId xmlns:a16="http://schemas.microsoft.com/office/drawing/2014/main" id="{578E7065-52F2-4A73-9DDA-978F3AA499FF}"/>
            </a:ext>
          </a:extLst>
        </xdr:cNvPr>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7243381F-81D4-4777-A189-7F403907644E}"/>
            </a:ext>
          </a:extLst>
        </xdr:cNvPr>
        <xdr:cNvCxnSpPr/>
      </xdr:nvCxnSpPr>
      <xdr:spPr>
        <a:xfrm>
          <a:off x="2019300" y="6438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1" name="楕円 80">
          <a:extLst>
            <a:ext uri="{FF2B5EF4-FFF2-40B4-BE49-F238E27FC236}">
              <a16:creationId xmlns:a16="http://schemas.microsoft.com/office/drawing/2014/main" id="{7E220DCB-29D6-4C49-B4C7-13E0C04DC8A1}"/>
            </a:ext>
          </a:extLst>
        </xdr:cNvPr>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95250</xdr:rowOff>
    </xdr:to>
    <xdr:cxnSp macro="">
      <xdr:nvCxnSpPr>
        <xdr:cNvPr id="82" name="直線コネクタ 81">
          <a:extLst>
            <a:ext uri="{FF2B5EF4-FFF2-40B4-BE49-F238E27FC236}">
              <a16:creationId xmlns:a16="http://schemas.microsoft.com/office/drawing/2014/main" id="{ADDB1BA6-968B-453A-B4B1-E1ECFF96A935}"/>
            </a:ext>
          </a:extLst>
        </xdr:cNvPr>
        <xdr:cNvCxnSpPr/>
      </xdr:nvCxnSpPr>
      <xdr:spPr>
        <a:xfrm>
          <a:off x="1130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3E6B527D-96D1-4819-8676-81698CF1D9B4}"/>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id="{849A02EB-2689-4019-BC1F-61B0EF21EBD3}"/>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id="{7640C341-F5CD-45F3-B2ED-A7438CAFF0A2}"/>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B3DBB237-3537-4D4F-B521-0BE9CC049976}"/>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7" name="n_1mainValue【道路】&#10;有形固定資産減価償却率">
          <a:extLst>
            <a:ext uri="{FF2B5EF4-FFF2-40B4-BE49-F238E27FC236}">
              <a16:creationId xmlns:a16="http://schemas.microsoft.com/office/drawing/2014/main" id="{98626CCF-24C3-48E5-8263-A299D0D4C0F9}"/>
            </a:ext>
          </a:extLst>
        </xdr:cNvPr>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8" name="n_2mainValue【道路】&#10;有形固定資産減価償却率">
          <a:extLst>
            <a:ext uri="{FF2B5EF4-FFF2-40B4-BE49-F238E27FC236}">
              <a16:creationId xmlns:a16="http://schemas.microsoft.com/office/drawing/2014/main" id="{A7F03029-5896-4957-9685-3C18856B96A6}"/>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137177</xdr:rowOff>
    </xdr:from>
    <xdr:ext cx="405111" cy="259045"/>
    <xdr:sp macro="" textlink="">
      <xdr:nvSpPr>
        <xdr:cNvPr id="89" name="n_3mainValue【道路】&#10;有形固定資産減価償却率">
          <a:extLst>
            <a:ext uri="{FF2B5EF4-FFF2-40B4-BE49-F238E27FC236}">
              <a16:creationId xmlns:a16="http://schemas.microsoft.com/office/drawing/2014/main" id="{8B92122F-59BD-452D-AE4D-0149D0E3C563}"/>
            </a:ext>
          </a:extLst>
        </xdr:cNvPr>
        <xdr:cNvSpPr txBox="1"/>
      </xdr:nvSpPr>
      <xdr:spPr>
        <a:xfrm>
          <a:off x="1816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99077</xdr:rowOff>
    </xdr:from>
    <xdr:ext cx="405111" cy="259045"/>
    <xdr:sp macro="" textlink="">
      <xdr:nvSpPr>
        <xdr:cNvPr id="90" name="n_4mainValue【道路】&#10;有形固定資産減価償却率">
          <a:extLst>
            <a:ext uri="{FF2B5EF4-FFF2-40B4-BE49-F238E27FC236}">
              <a16:creationId xmlns:a16="http://schemas.microsoft.com/office/drawing/2014/main" id="{3CCC8CE5-2F97-406B-A54B-9B8FEFFD0AB7}"/>
            </a:ext>
          </a:extLst>
        </xdr:cNvPr>
        <xdr:cNvSpPr txBox="1"/>
      </xdr:nvSpPr>
      <xdr:spPr>
        <a:xfrm>
          <a:off x="927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B5B1353-8DAF-4A3C-BBBA-6F2FD696A0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F414A25-DEB6-46A8-84F5-31940E5320A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419920F-8D7B-4787-9619-93EE60CC27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075592F-9C94-46C9-847F-31D960FEE5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77E13A0-06D8-46BF-B75B-DD2807B8A02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10F97C4-0D13-497B-89B8-11D872F8E32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9F2C316-A892-489C-A0BE-C005617086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F848FED-1A75-44F9-8937-57BADDB340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9F5B5A8-6868-4D6F-9E1E-A065DA753F7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B324775-A5F9-46D5-8ED8-D18D93CBB0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E2A342E-9EE5-442A-8687-30B7C2FBF7E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A8DFC52-D9DC-4240-B147-D7BC89BE4A0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B72E325-5BCD-47A0-BCD2-332B993BDB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C3C8341-0786-451F-8C23-9F4BE90FE24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AA3A260-01FA-43C0-85FB-FA98193FD44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E13B8BA0-742B-4B41-94F3-40C6931ECB4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AF1A967-AD7B-4AC0-A082-AE9EAF8540E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CEE7E9D-9173-44D6-A100-3FA4F339035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DF6E1DD-6BA4-4C24-9FDA-32AE340A9CD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CBC35B4-55FE-494A-B1B9-AE7C077BA98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DA82554-7548-4B79-A6FD-AE7C18AECCA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7D81BC77-3E82-4A03-A013-01D9B8C4C28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34EF396-DE94-4610-983C-E2533EB2E2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CA510B02-3757-4E3F-9803-2C25B13D4593}"/>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3F09C7CA-1176-407B-9821-C8906FBC5F02}"/>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22B034A-3986-42CF-8DCB-5479A8A5C661}"/>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97CABFC2-83C7-429B-82F0-E70137F64066}"/>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815E2938-DE36-4823-B9C7-FCB18CDA0FDF}"/>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43D0160A-1858-47CE-BE5C-22849F0916C1}"/>
            </a:ext>
          </a:extLst>
        </xdr:cNvPr>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EAFE5A0C-7F60-4928-B012-8DD422424B41}"/>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17A0A807-464E-4D7F-840E-764CF154D599}"/>
            </a:ext>
          </a:extLst>
        </xdr:cNvPr>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EB50806B-78B6-4AB9-8D99-EB9089A9DDDB}"/>
            </a:ext>
          </a:extLst>
        </xdr:cNvPr>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EF21E1FC-B28D-406A-BD6B-3B2345BB3B4C}"/>
            </a:ext>
          </a:extLst>
        </xdr:cNvPr>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1CB2AF9B-1026-46D8-9A89-766C0116D52E}"/>
            </a:ext>
          </a:extLst>
        </xdr:cNvPr>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28208F5-AD4A-4D4C-940A-17D80816E5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C3E3ACA-7F69-4BCE-9721-45525AABDAB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72F77BE-939E-47BA-8BB3-D9A9301537F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80819AE-6B4A-4A46-8EA6-B4CA46641B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1BE0F1E-7018-4B3A-96C5-BA06BF7F39F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165018</xdr:rowOff>
    </xdr:from>
    <xdr:to>
      <xdr:col>55</xdr:col>
      <xdr:colOff>50800</xdr:colOff>
      <xdr:row>40</xdr:row>
      <xdr:rowOff>95168</xdr:rowOff>
    </xdr:to>
    <xdr:sp macro="" textlink="">
      <xdr:nvSpPr>
        <xdr:cNvPr id="130" name="楕円 129">
          <a:extLst>
            <a:ext uri="{FF2B5EF4-FFF2-40B4-BE49-F238E27FC236}">
              <a16:creationId xmlns:a16="http://schemas.microsoft.com/office/drawing/2014/main" id="{2659C448-D2AD-49C2-A059-F4748638E1F9}"/>
            </a:ext>
          </a:extLst>
        </xdr:cNvPr>
        <xdr:cNvSpPr/>
      </xdr:nvSpPr>
      <xdr:spPr>
        <a:xfrm>
          <a:off x="10426700" y="68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16445</xdr:rowOff>
    </xdr:from>
    <xdr:ext cx="534377" cy="259045"/>
    <xdr:sp macro="" textlink="">
      <xdr:nvSpPr>
        <xdr:cNvPr id="131" name="【道路】&#10;一人当たり延長該当値テキスト">
          <a:extLst>
            <a:ext uri="{FF2B5EF4-FFF2-40B4-BE49-F238E27FC236}">
              <a16:creationId xmlns:a16="http://schemas.microsoft.com/office/drawing/2014/main" id="{8FFE0B3C-80BE-4B5C-A830-1DEC9190BD56}"/>
            </a:ext>
          </a:extLst>
        </xdr:cNvPr>
        <xdr:cNvSpPr txBox="1"/>
      </xdr:nvSpPr>
      <xdr:spPr>
        <a:xfrm>
          <a:off x="10515600" y="67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xdr:rowOff>
    </xdr:from>
    <xdr:to>
      <xdr:col>50</xdr:col>
      <xdr:colOff>165100</xdr:colOff>
      <xdr:row>40</xdr:row>
      <xdr:rowOff>101740</xdr:rowOff>
    </xdr:to>
    <xdr:sp macro="" textlink="">
      <xdr:nvSpPr>
        <xdr:cNvPr id="132" name="楕円 131">
          <a:extLst>
            <a:ext uri="{FF2B5EF4-FFF2-40B4-BE49-F238E27FC236}">
              <a16:creationId xmlns:a16="http://schemas.microsoft.com/office/drawing/2014/main" id="{CF046EB9-0B42-4D72-AFD9-9F384FD2B8CE}"/>
            </a:ext>
          </a:extLst>
        </xdr:cNvPr>
        <xdr:cNvSpPr/>
      </xdr:nvSpPr>
      <xdr:spPr>
        <a:xfrm>
          <a:off x="9588500" y="68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44368</xdr:rowOff>
    </xdr:from>
    <xdr:to>
      <xdr:col>55</xdr:col>
      <xdr:colOff>0</xdr:colOff>
      <xdr:row>40</xdr:row>
      <xdr:rowOff>50940</xdr:rowOff>
    </xdr:to>
    <xdr:cxnSp macro="">
      <xdr:nvCxnSpPr>
        <xdr:cNvPr id="133" name="直線コネクタ 132">
          <a:extLst>
            <a:ext uri="{FF2B5EF4-FFF2-40B4-BE49-F238E27FC236}">
              <a16:creationId xmlns:a16="http://schemas.microsoft.com/office/drawing/2014/main" id="{FB4AACD2-67F1-4B9C-A303-19BCE3240099}"/>
            </a:ext>
          </a:extLst>
        </xdr:cNvPr>
        <xdr:cNvCxnSpPr/>
      </xdr:nvCxnSpPr>
      <xdr:spPr>
        <a:xfrm flipV="1">
          <a:off x="9639300" y="6902368"/>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73025</xdr:rowOff>
    </xdr:from>
    <xdr:to>
      <xdr:col>46</xdr:col>
      <xdr:colOff>38100</xdr:colOff>
      <xdr:row>41</xdr:row>
      <xdr:rowOff>3175</xdr:rowOff>
    </xdr:to>
    <xdr:sp macro="" textlink="">
      <xdr:nvSpPr>
        <xdr:cNvPr id="134" name="楕円 133">
          <a:extLst>
            <a:ext uri="{FF2B5EF4-FFF2-40B4-BE49-F238E27FC236}">
              <a16:creationId xmlns:a16="http://schemas.microsoft.com/office/drawing/2014/main" id="{2987FD3C-6823-40FE-8F5A-9DB5ED8FB606}"/>
            </a:ext>
          </a:extLst>
        </xdr:cNvPr>
        <xdr:cNvSpPr/>
      </xdr:nvSpPr>
      <xdr:spPr>
        <a:xfrm>
          <a:off x="8699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50940</xdr:rowOff>
    </xdr:from>
    <xdr:to>
      <xdr:col>50</xdr:col>
      <xdr:colOff>114300</xdr:colOff>
      <xdr:row>40</xdr:row>
      <xdr:rowOff>123825</xdr:rowOff>
    </xdr:to>
    <xdr:cxnSp macro="">
      <xdr:nvCxnSpPr>
        <xdr:cNvPr id="135" name="直線コネクタ 134">
          <a:extLst>
            <a:ext uri="{FF2B5EF4-FFF2-40B4-BE49-F238E27FC236}">
              <a16:creationId xmlns:a16="http://schemas.microsoft.com/office/drawing/2014/main" id="{AFC9E5FC-86D3-47FB-A7B0-0480B55A36B6}"/>
            </a:ext>
          </a:extLst>
        </xdr:cNvPr>
        <xdr:cNvCxnSpPr/>
      </xdr:nvCxnSpPr>
      <xdr:spPr>
        <a:xfrm flipV="1">
          <a:off x="8750300" y="6908940"/>
          <a:ext cx="889000" cy="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9017</xdr:rowOff>
    </xdr:from>
    <xdr:to>
      <xdr:col>41</xdr:col>
      <xdr:colOff>101600</xdr:colOff>
      <xdr:row>40</xdr:row>
      <xdr:rowOff>110617</xdr:rowOff>
    </xdr:to>
    <xdr:sp macro="" textlink="">
      <xdr:nvSpPr>
        <xdr:cNvPr id="136" name="楕円 135">
          <a:extLst>
            <a:ext uri="{FF2B5EF4-FFF2-40B4-BE49-F238E27FC236}">
              <a16:creationId xmlns:a16="http://schemas.microsoft.com/office/drawing/2014/main" id="{9CAC1E89-1806-444A-B0DA-5106B932C5B3}"/>
            </a:ext>
          </a:extLst>
        </xdr:cNvPr>
        <xdr:cNvSpPr/>
      </xdr:nvSpPr>
      <xdr:spPr>
        <a:xfrm>
          <a:off x="7810500" y="68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59817</xdr:rowOff>
    </xdr:from>
    <xdr:to>
      <xdr:col>45</xdr:col>
      <xdr:colOff>177800</xdr:colOff>
      <xdr:row>40</xdr:row>
      <xdr:rowOff>123825</xdr:rowOff>
    </xdr:to>
    <xdr:cxnSp macro="">
      <xdr:nvCxnSpPr>
        <xdr:cNvPr id="137" name="直線コネクタ 136">
          <a:extLst>
            <a:ext uri="{FF2B5EF4-FFF2-40B4-BE49-F238E27FC236}">
              <a16:creationId xmlns:a16="http://schemas.microsoft.com/office/drawing/2014/main" id="{4D7961BB-7BA0-46D3-BB7D-FEBC4EABCEFA}"/>
            </a:ext>
          </a:extLst>
        </xdr:cNvPr>
        <xdr:cNvCxnSpPr/>
      </xdr:nvCxnSpPr>
      <xdr:spPr>
        <a:xfrm>
          <a:off x="7861300" y="691781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14103</xdr:rowOff>
    </xdr:from>
    <xdr:to>
      <xdr:col>36</xdr:col>
      <xdr:colOff>165100</xdr:colOff>
      <xdr:row>40</xdr:row>
      <xdr:rowOff>115703</xdr:rowOff>
    </xdr:to>
    <xdr:sp macro="" textlink="">
      <xdr:nvSpPr>
        <xdr:cNvPr id="138" name="楕円 137">
          <a:extLst>
            <a:ext uri="{FF2B5EF4-FFF2-40B4-BE49-F238E27FC236}">
              <a16:creationId xmlns:a16="http://schemas.microsoft.com/office/drawing/2014/main" id="{2D186FA0-9A77-4ED5-B1C0-47E4C0E91372}"/>
            </a:ext>
          </a:extLst>
        </xdr:cNvPr>
        <xdr:cNvSpPr/>
      </xdr:nvSpPr>
      <xdr:spPr>
        <a:xfrm>
          <a:off x="6921500" y="68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59817</xdr:rowOff>
    </xdr:from>
    <xdr:to>
      <xdr:col>41</xdr:col>
      <xdr:colOff>50800</xdr:colOff>
      <xdr:row>40</xdr:row>
      <xdr:rowOff>64903</xdr:rowOff>
    </xdr:to>
    <xdr:cxnSp macro="">
      <xdr:nvCxnSpPr>
        <xdr:cNvPr id="139" name="直線コネクタ 138">
          <a:extLst>
            <a:ext uri="{FF2B5EF4-FFF2-40B4-BE49-F238E27FC236}">
              <a16:creationId xmlns:a16="http://schemas.microsoft.com/office/drawing/2014/main" id="{404C9A66-14D5-40EA-8CB9-1C2038EF9137}"/>
            </a:ext>
          </a:extLst>
        </xdr:cNvPr>
        <xdr:cNvCxnSpPr/>
      </xdr:nvCxnSpPr>
      <xdr:spPr>
        <a:xfrm flipV="1">
          <a:off x="6972300" y="6917817"/>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a:extLst>
            <a:ext uri="{FF2B5EF4-FFF2-40B4-BE49-F238E27FC236}">
              <a16:creationId xmlns:a16="http://schemas.microsoft.com/office/drawing/2014/main" id="{5D3401CD-AF64-4F05-9C77-2CE8961ACC3F}"/>
            </a:ext>
          </a:extLst>
        </xdr:cNvPr>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a:extLst>
            <a:ext uri="{FF2B5EF4-FFF2-40B4-BE49-F238E27FC236}">
              <a16:creationId xmlns:a16="http://schemas.microsoft.com/office/drawing/2014/main" id="{C355F7F2-5449-45D5-94AF-E1E1AAEAF820}"/>
            </a:ext>
          </a:extLst>
        </xdr:cNvPr>
        <xdr:cNvSpPr txBox="1"/>
      </xdr:nvSpPr>
      <xdr:spPr>
        <a:xfrm>
          <a:off x="84831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119404</xdr:rowOff>
    </xdr:from>
    <xdr:ext cx="534377" cy="259045"/>
    <xdr:sp macro="" textlink="">
      <xdr:nvSpPr>
        <xdr:cNvPr id="142" name="n_3aveValue【道路】&#10;一人当たり延長">
          <a:extLst>
            <a:ext uri="{FF2B5EF4-FFF2-40B4-BE49-F238E27FC236}">
              <a16:creationId xmlns:a16="http://schemas.microsoft.com/office/drawing/2014/main" id="{042E9D60-F59E-4AE9-99F4-4F6ABBE3C26C}"/>
            </a:ext>
          </a:extLst>
        </xdr:cNvPr>
        <xdr:cNvSpPr txBox="1"/>
      </xdr:nvSpPr>
      <xdr:spPr>
        <a:xfrm>
          <a:off x="7594111" y="69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123747</xdr:rowOff>
    </xdr:from>
    <xdr:ext cx="534377" cy="259045"/>
    <xdr:sp macro="" textlink="">
      <xdr:nvSpPr>
        <xdr:cNvPr id="143" name="n_4aveValue【道路】&#10;一人当たり延長">
          <a:extLst>
            <a:ext uri="{FF2B5EF4-FFF2-40B4-BE49-F238E27FC236}">
              <a16:creationId xmlns:a16="http://schemas.microsoft.com/office/drawing/2014/main" id="{AB85E239-8755-487B-B29B-71BF4CF3A43E}"/>
            </a:ext>
          </a:extLst>
        </xdr:cNvPr>
        <xdr:cNvSpPr txBox="1"/>
      </xdr:nvSpPr>
      <xdr:spPr>
        <a:xfrm>
          <a:off x="6705111" y="69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92867</xdr:rowOff>
    </xdr:from>
    <xdr:ext cx="534377" cy="259045"/>
    <xdr:sp macro="" textlink="">
      <xdr:nvSpPr>
        <xdr:cNvPr id="144" name="n_1mainValue【道路】&#10;一人当たり延長">
          <a:extLst>
            <a:ext uri="{FF2B5EF4-FFF2-40B4-BE49-F238E27FC236}">
              <a16:creationId xmlns:a16="http://schemas.microsoft.com/office/drawing/2014/main" id="{45CFA26C-51A5-4C25-90AC-768D2D85A5ED}"/>
            </a:ext>
          </a:extLst>
        </xdr:cNvPr>
        <xdr:cNvSpPr txBox="1"/>
      </xdr:nvSpPr>
      <xdr:spPr>
        <a:xfrm>
          <a:off x="9359411" y="69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165752</xdr:rowOff>
    </xdr:from>
    <xdr:ext cx="534377" cy="259045"/>
    <xdr:sp macro="" textlink="">
      <xdr:nvSpPr>
        <xdr:cNvPr id="145" name="n_2mainValue【道路】&#10;一人当たり延長">
          <a:extLst>
            <a:ext uri="{FF2B5EF4-FFF2-40B4-BE49-F238E27FC236}">
              <a16:creationId xmlns:a16="http://schemas.microsoft.com/office/drawing/2014/main" id="{0F8B71D4-3159-4491-9F83-0609F5D4B27B}"/>
            </a:ext>
          </a:extLst>
        </xdr:cNvPr>
        <xdr:cNvSpPr txBox="1"/>
      </xdr:nvSpPr>
      <xdr:spPr>
        <a:xfrm>
          <a:off x="8483111" y="70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127144</xdr:rowOff>
    </xdr:from>
    <xdr:ext cx="534377" cy="259045"/>
    <xdr:sp macro="" textlink="">
      <xdr:nvSpPr>
        <xdr:cNvPr id="146" name="n_3mainValue【道路】&#10;一人当たり延長">
          <a:extLst>
            <a:ext uri="{FF2B5EF4-FFF2-40B4-BE49-F238E27FC236}">
              <a16:creationId xmlns:a16="http://schemas.microsoft.com/office/drawing/2014/main" id="{DDC069A8-53AD-40A1-8BFB-ACE8C78406BA}"/>
            </a:ext>
          </a:extLst>
        </xdr:cNvPr>
        <xdr:cNvSpPr txBox="1"/>
      </xdr:nvSpPr>
      <xdr:spPr>
        <a:xfrm>
          <a:off x="7594111" y="66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132230</xdr:rowOff>
    </xdr:from>
    <xdr:ext cx="534377" cy="259045"/>
    <xdr:sp macro="" textlink="">
      <xdr:nvSpPr>
        <xdr:cNvPr id="147" name="n_4mainValue【道路】&#10;一人当たり延長">
          <a:extLst>
            <a:ext uri="{FF2B5EF4-FFF2-40B4-BE49-F238E27FC236}">
              <a16:creationId xmlns:a16="http://schemas.microsoft.com/office/drawing/2014/main" id="{8D47D752-98E6-4BEE-97E0-2CCAB19E8740}"/>
            </a:ext>
          </a:extLst>
        </xdr:cNvPr>
        <xdr:cNvSpPr txBox="1"/>
      </xdr:nvSpPr>
      <xdr:spPr>
        <a:xfrm>
          <a:off x="6705111" y="66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F961791-D226-4B5E-AA58-0F5FEB61A7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52607C0-B871-4353-8192-9C069F03B5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AD43627-D227-46E4-A222-AA38AAFDCF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0FE1AE0-8454-452A-B53C-93BBD0EE53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65596D4-093E-48B8-BBD6-1AFFBD18A4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26468C8-8912-44F2-9D1D-00D5424DF1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67A5063-0638-4A03-9009-5A75D59C3F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AB39A35-0CED-4D2E-A069-13FA0CEB06D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1B8DFAD-6F7B-4F99-BBBA-DB353C8A05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AF9BAB6-9B97-4599-BAAE-E25E5D91C6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1ECCE51-3049-418D-9EED-853170115F8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CFACEB2-F60F-43C5-AC18-ED6E24A5CBB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1094601-8643-4EB5-BABC-657CC8A7925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E44F7EF1-1C44-4B66-96E9-EFA4CA13939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CBA3E63-8E4D-4015-8910-7943D9EE820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0CBAE70-72E7-40AB-8754-DC62307DDB6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3FE1FF08-9298-4036-9343-46CBC677B46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2D40197-9461-4FD4-BF70-D1F1F136DD5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AC915B9-CA35-4371-AF8E-DB7AF611EBF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F7622C8-327E-4C10-9BD6-8127F3B8167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15FE09F5-A91B-4A72-B840-02B8B3FDE9C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19200C6-4BB2-4B5E-B66A-DA9D13C5C51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B39A1785-618A-4E9F-B413-D2FFB234510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197C7B5-5F08-4B45-8ADC-942B6CC897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6084771-1E0B-4FC6-8411-E8B805441D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72E88D1-5B05-4796-B8C1-26C862BE3891}"/>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85AE431-9293-4BF8-B295-EA1E415FF617}"/>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167838B5-D0BD-4331-B831-0A0E77B0C0F7}"/>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2B5EFE5-F407-434E-A3B8-BACA9C33932D}"/>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69065A9C-013D-4C23-B91A-A6A6802BB142}"/>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704A32A-7BD0-4EED-9183-D1A5327CC00A}"/>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9E24B142-AE8D-4078-9E57-81F9668F9A66}"/>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806334C2-40EE-4890-801A-78C5A1E10B7D}"/>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383D4CE2-F96E-44A7-BEA0-B4AAB0B88256}"/>
            </a:ext>
          </a:extLst>
        </xdr:cNvPr>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5B631564-1FBF-4ABF-B300-934C4B3866C7}"/>
            </a:ext>
          </a:extLst>
        </xdr:cNvPr>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CEF0F1DB-B19A-418F-8EA0-F0958701AC8B}"/>
            </a:ext>
          </a:extLst>
        </xdr:cNvPr>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BD2060A-D8BB-419E-96A0-4081798A89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BD3D20F-4ADA-4BE2-94A3-D50E6D3EC9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B3A9128-1E22-404D-9216-DCB3CFE61E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0D10FE1-44BB-44E3-9618-D98279B2EA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D3A15CE-9CB6-4118-8928-470A9B02585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89" name="楕円 188">
          <a:extLst>
            <a:ext uri="{FF2B5EF4-FFF2-40B4-BE49-F238E27FC236}">
              <a16:creationId xmlns:a16="http://schemas.microsoft.com/office/drawing/2014/main" id="{7F80FF1A-BE93-4FD1-BBF6-AE1B65721374}"/>
            </a:ext>
          </a:extLst>
        </xdr:cNvPr>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144C186-64C2-4F71-AC2A-4F1313315ECF}"/>
            </a:ext>
          </a:extLst>
        </xdr:cNvPr>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161472</xdr:rowOff>
    </xdr:from>
    <xdr:to>
      <xdr:col>20</xdr:col>
      <xdr:colOff>38100</xdr:colOff>
      <xdr:row>62</xdr:row>
      <xdr:rowOff>91622</xdr:rowOff>
    </xdr:to>
    <xdr:sp macro="" textlink="">
      <xdr:nvSpPr>
        <xdr:cNvPr id="191" name="楕円 190">
          <a:extLst>
            <a:ext uri="{FF2B5EF4-FFF2-40B4-BE49-F238E27FC236}">
              <a16:creationId xmlns:a16="http://schemas.microsoft.com/office/drawing/2014/main" id="{A55524B9-622E-4D31-86E4-9F8D0E12DB55}"/>
            </a:ext>
          </a:extLst>
        </xdr:cNvPr>
        <xdr:cNvSpPr/>
      </xdr:nvSpPr>
      <xdr:spPr>
        <a:xfrm>
          <a:off x="3746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40822</xdr:rowOff>
    </xdr:from>
    <xdr:to>
      <xdr:col>24</xdr:col>
      <xdr:colOff>63500</xdr:colOff>
      <xdr:row>62</xdr:row>
      <xdr:rowOff>62049</xdr:rowOff>
    </xdr:to>
    <xdr:cxnSp macro="">
      <xdr:nvCxnSpPr>
        <xdr:cNvPr id="192" name="直線コネクタ 191">
          <a:extLst>
            <a:ext uri="{FF2B5EF4-FFF2-40B4-BE49-F238E27FC236}">
              <a16:creationId xmlns:a16="http://schemas.microsoft.com/office/drawing/2014/main" id="{603003EE-3585-4158-B154-E43D6590260E}"/>
            </a:ext>
          </a:extLst>
        </xdr:cNvPr>
        <xdr:cNvCxnSpPr/>
      </xdr:nvCxnSpPr>
      <xdr:spPr>
        <a:xfrm>
          <a:off x="3797300" y="1067072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140244</xdr:rowOff>
    </xdr:from>
    <xdr:to>
      <xdr:col>15</xdr:col>
      <xdr:colOff>101600</xdr:colOff>
      <xdr:row>62</xdr:row>
      <xdr:rowOff>70394</xdr:rowOff>
    </xdr:to>
    <xdr:sp macro="" textlink="">
      <xdr:nvSpPr>
        <xdr:cNvPr id="193" name="楕円 192">
          <a:extLst>
            <a:ext uri="{FF2B5EF4-FFF2-40B4-BE49-F238E27FC236}">
              <a16:creationId xmlns:a16="http://schemas.microsoft.com/office/drawing/2014/main" id="{00A7B77D-9452-4FE5-97B4-2493AE7D7848}"/>
            </a:ext>
          </a:extLst>
        </xdr:cNvPr>
        <xdr:cNvSpPr/>
      </xdr:nvSpPr>
      <xdr:spPr>
        <a:xfrm>
          <a:off x="2857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19594</xdr:rowOff>
    </xdr:from>
    <xdr:to>
      <xdr:col>19</xdr:col>
      <xdr:colOff>177800</xdr:colOff>
      <xdr:row>62</xdr:row>
      <xdr:rowOff>40822</xdr:rowOff>
    </xdr:to>
    <xdr:cxnSp macro="">
      <xdr:nvCxnSpPr>
        <xdr:cNvPr id="194" name="直線コネクタ 193">
          <a:extLst>
            <a:ext uri="{FF2B5EF4-FFF2-40B4-BE49-F238E27FC236}">
              <a16:creationId xmlns:a16="http://schemas.microsoft.com/office/drawing/2014/main" id="{1F07134B-39A5-41C1-9477-9908875273B6}"/>
            </a:ext>
          </a:extLst>
        </xdr:cNvPr>
        <xdr:cNvCxnSpPr/>
      </xdr:nvCxnSpPr>
      <xdr:spPr>
        <a:xfrm>
          <a:off x="2908300" y="106494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119017</xdr:rowOff>
    </xdr:from>
    <xdr:to>
      <xdr:col>10</xdr:col>
      <xdr:colOff>165100</xdr:colOff>
      <xdr:row>62</xdr:row>
      <xdr:rowOff>49167</xdr:rowOff>
    </xdr:to>
    <xdr:sp macro="" textlink="">
      <xdr:nvSpPr>
        <xdr:cNvPr id="195" name="楕円 194">
          <a:extLst>
            <a:ext uri="{FF2B5EF4-FFF2-40B4-BE49-F238E27FC236}">
              <a16:creationId xmlns:a16="http://schemas.microsoft.com/office/drawing/2014/main" id="{083497B0-6884-47C2-960D-5F7C69E5E036}"/>
            </a:ext>
          </a:extLst>
        </xdr:cNvPr>
        <xdr:cNvSpPr/>
      </xdr:nvSpPr>
      <xdr:spPr>
        <a:xfrm>
          <a:off x="1968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169817</xdr:rowOff>
    </xdr:from>
    <xdr:to>
      <xdr:col>15</xdr:col>
      <xdr:colOff>50800</xdr:colOff>
      <xdr:row>62</xdr:row>
      <xdr:rowOff>19594</xdr:rowOff>
    </xdr:to>
    <xdr:cxnSp macro="">
      <xdr:nvCxnSpPr>
        <xdr:cNvPr id="196" name="直線コネクタ 195">
          <a:extLst>
            <a:ext uri="{FF2B5EF4-FFF2-40B4-BE49-F238E27FC236}">
              <a16:creationId xmlns:a16="http://schemas.microsoft.com/office/drawing/2014/main" id="{44CD7AE3-A9C9-44AA-BFA6-ECDC919627FE}"/>
            </a:ext>
          </a:extLst>
        </xdr:cNvPr>
        <xdr:cNvCxnSpPr/>
      </xdr:nvCxnSpPr>
      <xdr:spPr>
        <a:xfrm>
          <a:off x="2019300" y="106282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102688</xdr:rowOff>
    </xdr:from>
    <xdr:to>
      <xdr:col>6</xdr:col>
      <xdr:colOff>38100</xdr:colOff>
      <xdr:row>62</xdr:row>
      <xdr:rowOff>32838</xdr:rowOff>
    </xdr:to>
    <xdr:sp macro="" textlink="">
      <xdr:nvSpPr>
        <xdr:cNvPr id="197" name="楕円 196">
          <a:extLst>
            <a:ext uri="{FF2B5EF4-FFF2-40B4-BE49-F238E27FC236}">
              <a16:creationId xmlns:a16="http://schemas.microsoft.com/office/drawing/2014/main" id="{33BD41E6-24C3-4A39-B5A1-67569AC1FB56}"/>
            </a:ext>
          </a:extLst>
        </xdr:cNvPr>
        <xdr:cNvSpPr/>
      </xdr:nvSpPr>
      <xdr:spPr>
        <a:xfrm>
          <a:off x="1079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153488</xdr:rowOff>
    </xdr:from>
    <xdr:to>
      <xdr:col>10</xdr:col>
      <xdr:colOff>114300</xdr:colOff>
      <xdr:row>61</xdr:row>
      <xdr:rowOff>169817</xdr:rowOff>
    </xdr:to>
    <xdr:cxnSp macro="">
      <xdr:nvCxnSpPr>
        <xdr:cNvPr id="198" name="直線コネクタ 197">
          <a:extLst>
            <a:ext uri="{FF2B5EF4-FFF2-40B4-BE49-F238E27FC236}">
              <a16:creationId xmlns:a16="http://schemas.microsoft.com/office/drawing/2014/main" id="{E5F76A1D-5E69-4490-BEC7-90E6064A3CAF}"/>
            </a:ext>
          </a:extLst>
        </xdr:cNvPr>
        <xdr:cNvCxnSpPr/>
      </xdr:nvCxnSpPr>
      <xdr:spPr>
        <a:xfrm>
          <a:off x="1130300" y="106119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43DACB4-41E3-4EF9-9E68-6B0A2CAED28F}"/>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47DB844-754E-431C-A914-4441FE5BD5A2}"/>
            </a:ext>
          </a:extLst>
        </xdr:cNvPr>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3290B7B-64B9-470B-8367-3729D2D790E1}"/>
            </a:ext>
          </a:extLst>
        </xdr:cNvPr>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2C9FB1A-BE38-4021-9207-57C987F475E0}"/>
            </a:ext>
          </a:extLst>
        </xdr:cNvPr>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82749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F842EEA-4CB2-4296-B7AF-47ED76E4E52B}"/>
            </a:ext>
          </a:extLst>
        </xdr:cNvPr>
        <xdr:cNvSpPr txBox="1"/>
      </xdr:nvSpPr>
      <xdr:spPr>
        <a:xfrm>
          <a:off x="3582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61521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0BB83B3-AD03-49AF-A1DF-F45770D4513D}"/>
            </a:ext>
          </a:extLst>
        </xdr:cNvPr>
        <xdr:cNvSpPr txBox="1"/>
      </xdr:nvSpPr>
      <xdr:spPr>
        <a:xfrm>
          <a:off x="2705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40294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A41E5FD-321A-4B9E-9466-3FE53E09A625}"/>
            </a:ext>
          </a:extLst>
        </xdr:cNvPr>
        <xdr:cNvSpPr txBox="1"/>
      </xdr:nvSpPr>
      <xdr:spPr>
        <a:xfrm>
          <a:off x="1816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23965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E197A60-FDB3-4704-891D-2945E2EAF4F0}"/>
            </a:ext>
          </a:extLst>
        </xdr:cNvPr>
        <xdr:cNvSpPr txBox="1"/>
      </xdr:nvSpPr>
      <xdr:spPr>
        <a:xfrm>
          <a:off x="927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885A8F6-09AC-4E8D-ABD7-87DAA42779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67C4910-040B-4D98-A5EE-9638AB7118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B4CB825-7456-454B-B7BC-C4E4C8556D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8126F2F-AA3E-49F8-AF96-FAED1A5867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9345D11-D599-44FF-B3CC-67174850DD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1616917-0538-458D-8987-737DEC2D1E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EF322A0-3247-49B5-927A-BE19626611A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BDDC276-061C-4FDD-8BE7-E50BB071E7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A4F1278-D622-4419-8701-92FBDB767CB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1A9FC95-153A-4862-89D4-945691DE65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60AEBB33-0C2A-4937-8D8F-D32BA1B3CB4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B6897AA8-6061-4C19-B532-98BB2C3C935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C0F3F052-0A58-43B6-AF35-DF75B1B0B92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3C2CACAC-4670-4A13-89E5-FC587F379BD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BD2253B-D2F9-43A5-8815-D8CA532A44A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AEDA3778-B23C-4762-BAD1-1E9F805E3BE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B9C540C1-F424-4DEE-8A57-00F8E58E061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FE1D8C05-9F99-4294-8837-E8E88B3D6E9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BF6B8F11-8293-4108-8D6E-B492CDC4215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CEAD9BED-D97D-4DFF-81C9-3EA6EFC748C8}"/>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EC9FFEC2-1D08-4785-A312-D83E94D29B3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CF15B3AD-5022-4E20-BA05-58326E8EBDC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393FF6A-8661-4799-A70A-E50F7A328D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C74457C-00DF-4CBA-8C19-8EAEF1DB8AF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36A1BEE6-7F14-41EE-868A-E13D46DC141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FD6ABD10-FE38-4D25-80F8-BA5F0620BAF5}"/>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B3CAE91A-3C71-403C-9C0B-609864CA27BA}"/>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1F90DDDC-2657-4C39-A0ED-BD0FA746095A}"/>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AD885173-D344-4BF1-9EFB-7120C06738A1}"/>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AA1EBB02-1A78-4AE4-92B6-E41091F2FF9B}"/>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3657474-6CDB-4100-AE7A-0C6D7F74BC26}"/>
            </a:ext>
          </a:extLst>
        </xdr:cNvPr>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C482B472-3D28-468B-AC93-851F95521AC9}"/>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C3DFDE89-3326-49C0-B759-4999BDBB285B}"/>
            </a:ext>
          </a:extLst>
        </xdr:cNvPr>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5FB3628F-9C56-4664-90B1-B7B63052E603}"/>
            </a:ext>
          </a:extLst>
        </xdr:cNvPr>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7A4E31DD-F296-4EA7-8D02-02D753F332B1}"/>
            </a:ext>
          </a:extLst>
        </xdr:cNvPr>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3F74E778-3FC8-4EB5-A8C1-8D6D8EC217F6}"/>
            </a:ext>
          </a:extLst>
        </xdr:cNvPr>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5225E1C-2713-471B-BC85-12A50DFA7D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0702612-CD2A-4AFC-8841-4FEC3B211E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174B4E4-0456-4B2C-9814-CE865548C0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2C17B5E-CE63-4D8C-BCA2-3AB26A874D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D70FE91-C21B-4FA7-A6D6-5548FC068E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32838</xdr:rowOff>
    </xdr:from>
    <xdr:to>
      <xdr:col>55</xdr:col>
      <xdr:colOff>50800</xdr:colOff>
      <xdr:row>64</xdr:row>
      <xdr:rowOff>134438</xdr:rowOff>
    </xdr:to>
    <xdr:sp macro="" textlink="">
      <xdr:nvSpPr>
        <xdr:cNvPr id="248" name="楕円 247">
          <a:extLst>
            <a:ext uri="{FF2B5EF4-FFF2-40B4-BE49-F238E27FC236}">
              <a16:creationId xmlns:a16="http://schemas.microsoft.com/office/drawing/2014/main" id="{53DC9C49-D5BA-45BB-BB35-75A2B1DA3FF1}"/>
            </a:ext>
          </a:extLst>
        </xdr:cNvPr>
        <xdr:cNvSpPr/>
      </xdr:nvSpPr>
      <xdr:spPr>
        <a:xfrm>
          <a:off x="10426700" y="110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119215</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51A3760-4A25-47EC-ACD1-89977DDF10C7}"/>
            </a:ext>
          </a:extLst>
        </xdr:cNvPr>
        <xdr:cNvSpPr txBox="1"/>
      </xdr:nvSpPr>
      <xdr:spPr>
        <a:xfrm>
          <a:off x="10515600" y="109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33848</xdr:rowOff>
    </xdr:from>
    <xdr:to>
      <xdr:col>50</xdr:col>
      <xdr:colOff>165100</xdr:colOff>
      <xdr:row>64</xdr:row>
      <xdr:rowOff>135448</xdr:rowOff>
    </xdr:to>
    <xdr:sp macro="" textlink="">
      <xdr:nvSpPr>
        <xdr:cNvPr id="250" name="楕円 249">
          <a:extLst>
            <a:ext uri="{FF2B5EF4-FFF2-40B4-BE49-F238E27FC236}">
              <a16:creationId xmlns:a16="http://schemas.microsoft.com/office/drawing/2014/main" id="{3DDE1175-73AE-41A9-AA0A-AA1108962128}"/>
            </a:ext>
          </a:extLst>
        </xdr:cNvPr>
        <xdr:cNvSpPr/>
      </xdr:nvSpPr>
      <xdr:spPr>
        <a:xfrm>
          <a:off x="9588500" y="110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83638</xdr:rowOff>
    </xdr:from>
    <xdr:to>
      <xdr:col>55</xdr:col>
      <xdr:colOff>0</xdr:colOff>
      <xdr:row>64</xdr:row>
      <xdr:rowOff>84648</xdr:rowOff>
    </xdr:to>
    <xdr:cxnSp macro="">
      <xdr:nvCxnSpPr>
        <xdr:cNvPr id="251" name="直線コネクタ 250">
          <a:extLst>
            <a:ext uri="{FF2B5EF4-FFF2-40B4-BE49-F238E27FC236}">
              <a16:creationId xmlns:a16="http://schemas.microsoft.com/office/drawing/2014/main" id="{7FE8BBB1-677F-4E20-83F2-E4226D95C6E7}"/>
            </a:ext>
          </a:extLst>
        </xdr:cNvPr>
        <xdr:cNvCxnSpPr/>
      </xdr:nvCxnSpPr>
      <xdr:spPr>
        <a:xfrm flipV="1">
          <a:off x="9639300" y="11056438"/>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34830</xdr:rowOff>
    </xdr:from>
    <xdr:to>
      <xdr:col>46</xdr:col>
      <xdr:colOff>38100</xdr:colOff>
      <xdr:row>64</xdr:row>
      <xdr:rowOff>136430</xdr:rowOff>
    </xdr:to>
    <xdr:sp macro="" textlink="">
      <xdr:nvSpPr>
        <xdr:cNvPr id="252" name="楕円 251">
          <a:extLst>
            <a:ext uri="{FF2B5EF4-FFF2-40B4-BE49-F238E27FC236}">
              <a16:creationId xmlns:a16="http://schemas.microsoft.com/office/drawing/2014/main" id="{43D97F76-1C2F-4959-920A-DCE74C14681D}"/>
            </a:ext>
          </a:extLst>
        </xdr:cNvPr>
        <xdr:cNvSpPr/>
      </xdr:nvSpPr>
      <xdr:spPr>
        <a:xfrm>
          <a:off x="8699500" y="110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84648</xdr:rowOff>
    </xdr:from>
    <xdr:to>
      <xdr:col>50</xdr:col>
      <xdr:colOff>114300</xdr:colOff>
      <xdr:row>64</xdr:row>
      <xdr:rowOff>85630</xdr:rowOff>
    </xdr:to>
    <xdr:cxnSp macro="">
      <xdr:nvCxnSpPr>
        <xdr:cNvPr id="253" name="直線コネクタ 252">
          <a:extLst>
            <a:ext uri="{FF2B5EF4-FFF2-40B4-BE49-F238E27FC236}">
              <a16:creationId xmlns:a16="http://schemas.microsoft.com/office/drawing/2014/main" id="{5E29179B-32E8-4B07-A286-22C15AE4B556}"/>
            </a:ext>
          </a:extLst>
        </xdr:cNvPr>
        <xdr:cNvCxnSpPr/>
      </xdr:nvCxnSpPr>
      <xdr:spPr>
        <a:xfrm flipV="1">
          <a:off x="8750300" y="11057448"/>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35614</xdr:rowOff>
    </xdr:from>
    <xdr:to>
      <xdr:col>41</xdr:col>
      <xdr:colOff>101600</xdr:colOff>
      <xdr:row>64</xdr:row>
      <xdr:rowOff>137214</xdr:rowOff>
    </xdr:to>
    <xdr:sp macro="" textlink="">
      <xdr:nvSpPr>
        <xdr:cNvPr id="254" name="楕円 253">
          <a:extLst>
            <a:ext uri="{FF2B5EF4-FFF2-40B4-BE49-F238E27FC236}">
              <a16:creationId xmlns:a16="http://schemas.microsoft.com/office/drawing/2014/main" id="{84622BFE-2373-439E-991D-A1D67939F747}"/>
            </a:ext>
          </a:extLst>
        </xdr:cNvPr>
        <xdr:cNvSpPr/>
      </xdr:nvSpPr>
      <xdr:spPr>
        <a:xfrm>
          <a:off x="7810500" y="110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85630</xdr:rowOff>
    </xdr:from>
    <xdr:to>
      <xdr:col>45</xdr:col>
      <xdr:colOff>177800</xdr:colOff>
      <xdr:row>64</xdr:row>
      <xdr:rowOff>86414</xdr:rowOff>
    </xdr:to>
    <xdr:cxnSp macro="">
      <xdr:nvCxnSpPr>
        <xdr:cNvPr id="255" name="直線コネクタ 254">
          <a:extLst>
            <a:ext uri="{FF2B5EF4-FFF2-40B4-BE49-F238E27FC236}">
              <a16:creationId xmlns:a16="http://schemas.microsoft.com/office/drawing/2014/main" id="{A5E34144-63A0-4424-8E52-D3238F14DCD3}"/>
            </a:ext>
          </a:extLst>
        </xdr:cNvPr>
        <xdr:cNvCxnSpPr/>
      </xdr:nvCxnSpPr>
      <xdr:spPr>
        <a:xfrm flipV="1">
          <a:off x="7861300" y="11058430"/>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36461</xdr:rowOff>
    </xdr:from>
    <xdr:to>
      <xdr:col>36</xdr:col>
      <xdr:colOff>165100</xdr:colOff>
      <xdr:row>64</xdr:row>
      <xdr:rowOff>138061</xdr:rowOff>
    </xdr:to>
    <xdr:sp macro="" textlink="">
      <xdr:nvSpPr>
        <xdr:cNvPr id="256" name="楕円 255">
          <a:extLst>
            <a:ext uri="{FF2B5EF4-FFF2-40B4-BE49-F238E27FC236}">
              <a16:creationId xmlns:a16="http://schemas.microsoft.com/office/drawing/2014/main" id="{0AF05536-0243-40DA-AB47-9B3A3BC5BE5D}"/>
            </a:ext>
          </a:extLst>
        </xdr:cNvPr>
        <xdr:cNvSpPr/>
      </xdr:nvSpPr>
      <xdr:spPr>
        <a:xfrm>
          <a:off x="6921500" y="110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86414</xdr:rowOff>
    </xdr:from>
    <xdr:to>
      <xdr:col>41</xdr:col>
      <xdr:colOff>50800</xdr:colOff>
      <xdr:row>64</xdr:row>
      <xdr:rowOff>87261</xdr:rowOff>
    </xdr:to>
    <xdr:cxnSp macro="">
      <xdr:nvCxnSpPr>
        <xdr:cNvPr id="257" name="直線コネクタ 256">
          <a:extLst>
            <a:ext uri="{FF2B5EF4-FFF2-40B4-BE49-F238E27FC236}">
              <a16:creationId xmlns:a16="http://schemas.microsoft.com/office/drawing/2014/main" id="{0FBB4CB4-D378-4A56-B46E-30D63058938C}"/>
            </a:ext>
          </a:extLst>
        </xdr:cNvPr>
        <xdr:cNvCxnSpPr/>
      </xdr:nvCxnSpPr>
      <xdr:spPr>
        <a:xfrm flipV="1">
          <a:off x="6972300" y="11059214"/>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D2CE82A2-3F75-400B-9C3B-4E4EDE1EF676}"/>
            </a:ext>
          </a:extLst>
        </xdr:cNvPr>
        <xdr:cNvSpPr txBox="1"/>
      </xdr:nvSpPr>
      <xdr:spPr>
        <a:xfrm>
          <a:off x="9327095" y="103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77C6115D-5C08-44FB-A905-4BEA56726AD3}"/>
            </a:ext>
          </a:extLst>
        </xdr:cNvPr>
        <xdr:cNvSpPr txBox="1"/>
      </xdr:nvSpPr>
      <xdr:spPr>
        <a:xfrm>
          <a:off x="8450795" y="1037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82C7980-81E6-45BD-8D5C-5CCB8354EA84}"/>
            </a:ext>
          </a:extLst>
        </xdr:cNvPr>
        <xdr:cNvSpPr txBox="1"/>
      </xdr:nvSpPr>
      <xdr:spPr>
        <a:xfrm>
          <a:off x="75617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9EDDF50-6FAB-47E7-806D-7A066FED48F9}"/>
            </a:ext>
          </a:extLst>
        </xdr:cNvPr>
        <xdr:cNvSpPr txBox="1"/>
      </xdr:nvSpPr>
      <xdr:spPr>
        <a:xfrm>
          <a:off x="6672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126575</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5DC86DB3-623E-403F-8324-EB8AF45A6E50}"/>
            </a:ext>
          </a:extLst>
        </xdr:cNvPr>
        <xdr:cNvSpPr txBox="1"/>
      </xdr:nvSpPr>
      <xdr:spPr>
        <a:xfrm>
          <a:off x="9359411" y="11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127557</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5A856328-6267-4B9F-86EB-0C1519386E8E}"/>
            </a:ext>
          </a:extLst>
        </xdr:cNvPr>
        <xdr:cNvSpPr txBox="1"/>
      </xdr:nvSpPr>
      <xdr:spPr>
        <a:xfrm>
          <a:off x="8483111" y="111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128341</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227AA199-644D-484E-9614-9A6445B7E593}"/>
            </a:ext>
          </a:extLst>
        </xdr:cNvPr>
        <xdr:cNvSpPr txBox="1"/>
      </xdr:nvSpPr>
      <xdr:spPr>
        <a:xfrm>
          <a:off x="7594111" y="111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129188</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C3617CF6-90F4-428D-91C3-F501ACB9CEBF}"/>
            </a:ext>
          </a:extLst>
        </xdr:cNvPr>
        <xdr:cNvSpPr txBox="1"/>
      </xdr:nvSpPr>
      <xdr:spPr>
        <a:xfrm>
          <a:off x="6705111" y="1110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CE069F6-B118-405A-B7EB-391B0609C0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B7FCEA5-B97D-403B-8A7A-96DBDA9A72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662BB34-71EC-4FBE-9DF8-2CEE2ADFFA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81A74D2-B2A4-411B-8CE7-7B327BEF4B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5317BC16-0940-4924-BF72-A90C82BE3D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74A041F-D223-413E-BD8F-66FF4AAD03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0752F72-0A93-4C12-BFBD-D27DCBB474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E2147CF-A42B-4E88-AAB4-1243C251D7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20BD6EF5-0D48-4E05-98E0-44B29A2C098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79136C9-26AC-41AC-8A60-74D6EA0326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FD077BC-989A-4A32-88DF-D9CDF230502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23C240C0-DEF0-4A54-B80F-6C6D20D4B03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F8465B5-5022-45D5-8AF8-E0B83DF5063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E92738D8-CBE8-4190-BB3F-64F9E217E4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89C4DD1E-727D-4185-9439-EF032ED030C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39E44A3-4FCB-4464-9E83-4F96DD3234E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E3AB851F-3A03-4F8E-9090-F4DEEF8CB04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336F4A64-93AD-4082-9BD6-0DF20D64454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4F082B5-C442-4C8E-8F3F-1099FB57FB1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547D92F1-9A8B-43BC-BD4D-388CDB158D7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6A6E519D-7F5E-43D3-84CF-318CF858A48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E7B2297-3FB4-4026-A047-54F236F42E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8A267112-F6B5-4809-B539-D5F535AB382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F6ACBA4B-14EB-4ABD-83AE-C64493D69A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F3D7A1AF-0D54-4D87-AFD1-F165581BE816}"/>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82FC61C-F275-44A4-A37C-5F2802CDAF4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6B3B2F36-C249-481F-9223-67698FD1527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3DE289C-614B-4A8E-AED8-26A779F32F07}"/>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87A6F568-3090-4CA5-B93D-A6AF61DD82C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AA7B039A-E9B8-4496-B79A-AA6E5A0AB348}"/>
            </a:ext>
          </a:extLst>
        </xdr:cNvPr>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8B658281-EB11-43C3-8C51-80ED7ED43575}"/>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0FA39B7C-4420-44B9-B79C-409892B7D0C2}"/>
            </a:ext>
          </a:extLst>
        </xdr:cNvPr>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557D6B32-AF37-4ACD-B104-C968E895CCD0}"/>
            </a:ext>
          </a:extLst>
        </xdr:cNvPr>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7CA7D270-882B-4037-AE1F-83C79D12D378}"/>
            </a:ext>
          </a:extLst>
        </xdr:cNvPr>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93E33DE6-5B92-4DD1-B93E-6F2314C77B2C}"/>
            </a:ext>
          </a:extLst>
        </xdr:cNvPr>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5C2AA61-BD76-44DF-91D3-6D0697EB184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894B812-386F-4C5C-BB6C-ADFE5538036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FCC46EA-4C0C-4944-A334-39D872EC29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C456201-4CA7-4DC4-8AEE-89BC8C76DF8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7674B8F-AEB6-4D78-AF31-BC5C6B9F58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156845</xdr:rowOff>
    </xdr:from>
    <xdr:to>
      <xdr:col>24</xdr:col>
      <xdr:colOff>114300</xdr:colOff>
      <xdr:row>83</xdr:row>
      <xdr:rowOff>86995</xdr:rowOff>
    </xdr:to>
    <xdr:sp macro="" textlink="">
      <xdr:nvSpPr>
        <xdr:cNvPr id="306" name="楕円 305">
          <a:extLst>
            <a:ext uri="{FF2B5EF4-FFF2-40B4-BE49-F238E27FC236}">
              <a16:creationId xmlns:a16="http://schemas.microsoft.com/office/drawing/2014/main" id="{33E5FAA3-EBB9-4A2E-AA15-3D622965F9D2}"/>
            </a:ext>
          </a:extLst>
        </xdr:cNvPr>
        <xdr:cNvSpPr/>
      </xdr:nvSpPr>
      <xdr:spPr>
        <a:xfrm>
          <a:off x="4584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8272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DED515B6-F999-404D-A067-384BFD851D5E}"/>
            </a:ext>
          </a:extLst>
        </xdr:cNvPr>
        <xdr:cNvSpPr txBox="1"/>
      </xdr:nvSpPr>
      <xdr:spPr>
        <a:xfrm>
          <a:off x="4673600"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308" name="楕円 307">
          <a:extLst>
            <a:ext uri="{FF2B5EF4-FFF2-40B4-BE49-F238E27FC236}">
              <a16:creationId xmlns:a16="http://schemas.microsoft.com/office/drawing/2014/main" id="{B8FF1278-3A93-4112-AE44-F0F87C7E903B}"/>
            </a:ext>
          </a:extLst>
        </xdr:cNvPr>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xdr:rowOff>
    </xdr:from>
    <xdr:to>
      <xdr:col>24</xdr:col>
      <xdr:colOff>63500</xdr:colOff>
      <xdr:row>83</xdr:row>
      <xdr:rowOff>36195</xdr:rowOff>
    </xdr:to>
    <xdr:cxnSp macro="">
      <xdr:nvCxnSpPr>
        <xdr:cNvPr id="309" name="直線コネクタ 308">
          <a:extLst>
            <a:ext uri="{FF2B5EF4-FFF2-40B4-BE49-F238E27FC236}">
              <a16:creationId xmlns:a16="http://schemas.microsoft.com/office/drawing/2014/main" id="{A1D3D049-CB6A-41BB-977A-B69F814C8226}"/>
            </a:ext>
          </a:extLst>
        </xdr:cNvPr>
        <xdr:cNvCxnSpPr/>
      </xdr:nvCxnSpPr>
      <xdr:spPr>
        <a:xfrm>
          <a:off x="3797300" y="142379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310" name="楕円 309">
          <a:extLst>
            <a:ext uri="{FF2B5EF4-FFF2-40B4-BE49-F238E27FC236}">
              <a16:creationId xmlns:a16="http://schemas.microsoft.com/office/drawing/2014/main" id="{63629FEE-9093-4326-9634-E872F6498373}"/>
            </a:ext>
          </a:extLst>
        </xdr:cNvPr>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7620</xdr:rowOff>
    </xdr:to>
    <xdr:cxnSp macro="">
      <xdr:nvCxnSpPr>
        <xdr:cNvPr id="311" name="直線コネクタ 310">
          <a:extLst>
            <a:ext uri="{FF2B5EF4-FFF2-40B4-BE49-F238E27FC236}">
              <a16:creationId xmlns:a16="http://schemas.microsoft.com/office/drawing/2014/main" id="{51D72EB9-E193-4F4E-A555-A788531A36AA}"/>
            </a:ext>
          </a:extLst>
        </xdr:cNvPr>
        <xdr:cNvCxnSpPr/>
      </xdr:nvCxnSpPr>
      <xdr:spPr>
        <a:xfrm>
          <a:off x="2908300" y="142093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109220</xdr:rowOff>
    </xdr:from>
    <xdr:to>
      <xdr:col>10</xdr:col>
      <xdr:colOff>165100</xdr:colOff>
      <xdr:row>83</xdr:row>
      <xdr:rowOff>39370</xdr:rowOff>
    </xdr:to>
    <xdr:sp macro="" textlink="">
      <xdr:nvSpPr>
        <xdr:cNvPr id="312" name="楕円 311">
          <a:extLst>
            <a:ext uri="{FF2B5EF4-FFF2-40B4-BE49-F238E27FC236}">
              <a16:creationId xmlns:a16="http://schemas.microsoft.com/office/drawing/2014/main" id="{D5991BCB-52B1-4262-B81A-C61CDF6597E2}"/>
            </a:ext>
          </a:extLst>
        </xdr:cNvPr>
        <xdr:cNvSpPr/>
      </xdr:nvSpPr>
      <xdr:spPr>
        <a:xfrm>
          <a:off x="196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82</xdr:row>
      <xdr:rowOff>160020</xdr:rowOff>
    </xdr:to>
    <xdr:cxnSp macro="">
      <xdr:nvCxnSpPr>
        <xdr:cNvPr id="313" name="直線コネクタ 312">
          <a:extLst>
            <a:ext uri="{FF2B5EF4-FFF2-40B4-BE49-F238E27FC236}">
              <a16:creationId xmlns:a16="http://schemas.microsoft.com/office/drawing/2014/main" id="{14E65B42-485C-4E05-B34B-BD5FEFC2E77C}"/>
            </a:ext>
          </a:extLst>
        </xdr:cNvPr>
        <xdr:cNvCxnSpPr/>
      </xdr:nvCxnSpPr>
      <xdr:spPr>
        <a:xfrm flipV="1">
          <a:off x="2019300" y="142093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314" name="楕円 313">
          <a:extLst>
            <a:ext uri="{FF2B5EF4-FFF2-40B4-BE49-F238E27FC236}">
              <a16:creationId xmlns:a16="http://schemas.microsoft.com/office/drawing/2014/main" id="{BDC34ED8-D326-47CB-BEC5-EB2EDF9F58CC}"/>
            </a:ext>
          </a:extLst>
        </xdr:cNvPr>
        <xdr:cNvSpPr/>
      </xdr:nvSpPr>
      <xdr:spPr>
        <a:xfrm>
          <a:off x="107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144780</xdr:rowOff>
    </xdr:from>
    <xdr:to>
      <xdr:col>10</xdr:col>
      <xdr:colOff>114300</xdr:colOff>
      <xdr:row>82</xdr:row>
      <xdr:rowOff>160020</xdr:rowOff>
    </xdr:to>
    <xdr:cxnSp macro="">
      <xdr:nvCxnSpPr>
        <xdr:cNvPr id="315" name="直線コネクタ 314">
          <a:extLst>
            <a:ext uri="{FF2B5EF4-FFF2-40B4-BE49-F238E27FC236}">
              <a16:creationId xmlns:a16="http://schemas.microsoft.com/office/drawing/2014/main" id="{A8C5855E-E442-4734-AE06-2ACFC8CDB02C}"/>
            </a:ext>
          </a:extLst>
        </xdr:cNvPr>
        <xdr:cNvCxnSpPr/>
      </xdr:nvCxnSpPr>
      <xdr:spPr>
        <a:xfrm>
          <a:off x="1130300" y="14203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a:extLst>
            <a:ext uri="{FF2B5EF4-FFF2-40B4-BE49-F238E27FC236}">
              <a16:creationId xmlns:a16="http://schemas.microsoft.com/office/drawing/2014/main" id="{B96B0C95-B22E-464F-8F4A-0CA8BF3AE4BA}"/>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a:extLst>
            <a:ext uri="{FF2B5EF4-FFF2-40B4-BE49-F238E27FC236}">
              <a16:creationId xmlns:a16="http://schemas.microsoft.com/office/drawing/2014/main" id="{4529F410-0C66-4B3C-8C98-BED125988029}"/>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a:extLst>
            <a:ext uri="{FF2B5EF4-FFF2-40B4-BE49-F238E27FC236}">
              <a16:creationId xmlns:a16="http://schemas.microsoft.com/office/drawing/2014/main" id="{4BF69ED5-3263-4344-A081-7A80C30ED17D}"/>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a:extLst>
            <a:ext uri="{FF2B5EF4-FFF2-40B4-BE49-F238E27FC236}">
              <a16:creationId xmlns:a16="http://schemas.microsoft.com/office/drawing/2014/main" id="{050F4B33-D6DD-4FD8-AA5E-EBA3F034A620}"/>
            </a:ext>
          </a:extLst>
        </xdr:cNvPr>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74947</xdr:rowOff>
    </xdr:from>
    <xdr:ext cx="405111" cy="259045"/>
    <xdr:sp macro="" textlink="">
      <xdr:nvSpPr>
        <xdr:cNvPr id="320" name="n_1mainValue【公営住宅】&#10;有形固定資産減価償却率">
          <a:extLst>
            <a:ext uri="{FF2B5EF4-FFF2-40B4-BE49-F238E27FC236}">
              <a16:creationId xmlns:a16="http://schemas.microsoft.com/office/drawing/2014/main" id="{07D4A80A-A1E1-44E8-8301-B2FA8BB3DD6F}"/>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21" name="n_2mainValue【公営住宅】&#10;有形固定資産減価償却率">
          <a:extLst>
            <a:ext uri="{FF2B5EF4-FFF2-40B4-BE49-F238E27FC236}">
              <a16:creationId xmlns:a16="http://schemas.microsoft.com/office/drawing/2014/main" id="{06375D6B-985E-47A5-B621-A22A9E82449A}"/>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55897</xdr:rowOff>
    </xdr:from>
    <xdr:ext cx="405111" cy="259045"/>
    <xdr:sp macro="" textlink="">
      <xdr:nvSpPr>
        <xdr:cNvPr id="322" name="n_3mainValue【公営住宅】&#10;有形固定資産減価償却率">
          <a:extLst>
            <a:ext uri="{FF2B5EF4-FFF2-40B4-BE49-F238E27FC236}">
              <a16:creationId xmlns:a16="http://schemas.microsoft.com/office/drawing/2014/main" id="{1ECB88AB-9DB3-4EB8-8D41-14DC25863E1A}"/>
            </a:ext>
          </a:extLst>
        </xdr:cNvPr>
        <xdr:cNvSpPr txBox="1"/>
      </xdr:nvSpPr>
      <xdr:spPr>
        <a:xfrm>
          <a:off x="1816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40657</xdr:rowOff>
    </xdr:from>
    <xdr:ext cx="405111" cy="259045"/>
    <xdr:sp macro="" textlink="">
      <xdr:nvSpPr>
        <xdr:cNvPr id="323" name="n_4mainValue【公営住宅】&#10;有形固定資産減価償却率">
          <a:extLst>
            <a:ext uri="{FF2B5EF4-FFF2-40B4-BE49-F238E27FC236}">
              <a16:creationId xmlns:a16="http://schemas.microsoft.com/office/drawing/2014/main" id="{7FBC8F8D-62A5-4CDA-B74F-1E1B82CBB845}"/>
            </a:ext>
          </a:extLst>
        </xdr:cNvPr>
        <xdr:cNvSpPr txBox="1"/>
      </xdr:nvSpPr>
      <xdr:spPr>
        <a:xfrm>
          <a:off x="927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2688471-1F59-4A90-BB6F-DE85C2011B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4C47454-3457-49B4-9E17-2E80952ECD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1B78DF7-0C45-4AFD-8DBA-970F2DA398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C099318-9384-42BD-9BDF-8B3300E80C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F995B33-C984-425B-A0FD-094FA0A9BB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BE19DCA8-0FC9-4F2F-92AB-411C9B9064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B940DC2-A33E-45E0-8DCF-853ADD12EE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596EB6F-4C6A-42B0-BBD9-6C9EC804FFE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F72A98D-C54D-452F-A2AD-A2D4E6B0F2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274875F2-0595-45F7-BFE5-0A75E24908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95DCE4C5-4EA6-480E-B68B-BECA9BF49F5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13A2035C-4101-4791-AEFD-D4DACF9C1F1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637457ED-0220-4BE9-84F3-D0AF973A17A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E96E44EB-2158-4A85-BC1E-3E120DCE9322}"/>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356979B9-0BA4-465E-A807-5AD05C030AD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66A04962-F74F-4837-815B-5B139E6B1AAA}"/>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430511CE-023A-4248-B333-A7B29A2CC73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F3AF7A1C-5D3C-4A86-A0DC-D07831CF57FB}"/>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6DA51A97-761B-408F-8C5D-9DB9734AB75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20596918-6B65-46C1-988E-6809A3CE639F}"/>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EB4239B5-73A3-41F7-80BE-DAB6D0AB067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E2703E8A-5762-4A45-AF6E-6A33C7AA0D0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BE614F59-C54E-4287-9DF4-0A95D628A5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AA391E29-1114-4310-912E-8794A645511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6C3BF2C2-E128-4456-BCCE-E7106638AE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A3911A08-CC16-4144-871C-E1A696116489}"/>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A66AAC57-ADA2-4592-9712-E2EF2DEF854F}"/>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8F5F48B4-91F3-4857-9C84-D2DCCBE569FF}"/>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93306570-971B-495A-9EF7-C0E5583840E0}"/>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B6F3CD2F-7467-4F49-9AFC-15D32AE4F5BD}"/>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54" name="【公営住宅】&#10;一人当たり面積平均値テキスト">
          <a:extLst>
            <a:ext uri="{FF2B5EF4-FFF2-40B4-BE49-F238E27FC236}">
              <a16:creationId xmlns:a16="http://schemas.microsoft.com/office/drawing/2014/main" id="{46210871-7C1B-4260-A578-9364469611DD}"/>
            </a:ext>
          </a:extLst>
        </xdr:cNvPr>
        <xdr:cNvSpPr txBox="1"/>
      </xdr:nvSpPr>
      <xdr:spPr>
        <a:xfrm>
          <a:off x="10515600" y="1477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303E92EB-1D5D-4C50-9C24-2092E2F27754}"/>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547C2E43-5EB1-4521-9C60-73F52349B245}"/>
            </a:ext>
          </a:extLst>
        </xdr:cNvPr>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E2FD65A1-12FA-4844-BAA0-F578C3C27385}"/>
            </a:ext>
          </a:extLst>
        </xdr:cNvPr>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4C88018D-0265-4033-A98A-95BF56F076B5}"/>
            </a:ext>
          </a:extLst>
        </xdr:cNvPr>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8CDDE4E8-3AA3-4767-AFD4-E0BBB0462EAB}"/>
            </a:ext>
          </a:extLst>
        </xdr:cNvPr>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A84BFFA-9818-462D-8850-D522141D75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251CE19-C142-4FD3-91A6-38963451C45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B3D1329-B25D-496F-A202-0427694E76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C210431-F1BF-4441-AEBE-86A652A2AE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986DD1A-C01E-4DD5-8C37-6B6016DB18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37167</xdr:rowOff>
    </xdr:from>
    <xdr:to>
      <xdr:col>55</xdr:col>
      <xdr:colOff>50800</xdr:colOff>
      <xdr:row>86</xdr:row>
      <xdr:rowOff>138767</xdr:rowOff>
    </xdr:to>
    <xdr:sp macro="" textlink="">
      <xdr:nvSpPr>
        <xdr:cNvPr id="365" name="楕円 364">
          <a:extLst>
            <a:ext uri="{FF2B5EF4-FFF2-40B4-BE49-F238E27FC236}">
              <a16:creationId xmlns:a16="http://schemas.microsoft.com/office/drawing/2014/main" id="{31A2DB6F-C8EC-484D-9D1B-ABA661D1DC1A}"/>
            </a:ext>
          </a:extLst>
        </xdr:cNvPr>
        <xdr:cNvSpPr/>
      </xdr:nvSpPr>
      <xdr:spPr>
        <a:xfrm>
          <a:off x="10426700" y="147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167994</xdr:rowOff>
    </xdr:from>
    <xdr:ext cx="469744" cy="259045"/>
    <xdr:sp macro="" textlink="">
      <xdr:nvSpPr>
        <xdr:cNvPr id="366" name="【公営住宅】&#10;一人当たり面積該当値テキスト">
          <a:extLst>
            <a:ext uri="{FF2B5EF4-FFF2-40B4-BE49-F238E27FC236}">
              <a16:creationId xmlns:a16="http://schemas.microsoft.com/office/drawing/2014/main" id="{ED29D99C-9C93-4FF6-BFD0-A8222496E051}"/>
            </a:ext>
          </a:extLst>
        </xdr:cNvPr>
        <xdr:cNvSpPr txBox="1"/>
      </xdr:nvSpPr>
      <xdr:spPr>
        <a:xfrm>
          <a:off x="10515600" y="1456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38898</xdr:rowOff>
    </xdr:from>
    <xdr:to>
      <xdr:col>50</xdr:col>
      <xdr:colOff>165100</xdr:colOff>
      <xdr:row>86</xdr:row>
      <xdr:rowOff>140498</xdr:rowOff>
    </xdr:to>
    <xdr:sp macro="" textlink="">
      <xdr:nvSpPr>
        <xdr:cNvPr id="367" name="楕円 366">
          <a:extLst>
            <a:ext uri="{FF2B5EF4-FFF2-40B4-BE49-F238E27FC236}">
              <a16:creationId xmlns:a16="http://schemas.microsoft.com/office/drawing/2014/main" id="{8778A965-C98C-49F2-A6CC-B7B26FF61F45}"/>
            </a:ext>
          </a:extLst>
        </xdr:cNvPr>
        <xdr:cNvSpPr/>
      </xdr:nvSpPr>
      <xdr:spPr>
        <a:xfrm>
          <a:off x="9588500" y="147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87967</xdr:rowOff>
    </xdr:from>
    <xdr:to>
      <xdr:col>55</xdr:col>
      <xdr:colOff>0</xdr:colOff>
      <xdr:row>86</xdr:row>
      <xdr:rowOff>89698</xdr:rowOff>
    </xdr:to>
    <xdr:cxnSp macro="">
      <xdr:nvCxnSpPr>
        <xdr:cNvPr id="368" name="直線コネクタ 367">
          <a:extLst>
            <a:ext uri="{FF2B5EF4-FFF2-40B4-BE49-F238E27FC236}">
              <a16:creationId xmlns:a16="http://schemas.microsoft.com/office/drawing/2014/main" id="{401020A8-B6D1-4BAF-A77A-919FF0006ABC}"/>
            </a:ext>
          </a:extLst>
        </xdr:cNvPr>
        <xdr:cNvCxnSpPr/>
      </xdr:nvCxnSpPr>
      <xdr:spPr>
        <a:xfrm flipV="1">
          <a:off x="9639300" y="14832667"/>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40401</xdr:rowOff>
    </xdr:from>
    <xdr:to>
      <xdr:col>46</xdr:col>
      <xdr:colOff>38100</xdr:colOff>
      <xdr:row>86</xdr:row>
      <xdr:rowOff>142001</xdr:rowOff>
    </xdr:to>
    <xdr:sp macro="" textlink="">
      <xdr:nvSpPr>
        <xdr:cNvPr id="369" name="楕円 368">
          <a:extLst>
            <a:ext uri="{FF2B5EF4-FFF2-40B4-BE49-F238E27FC236}">
              <a16:creationId xmlns:a16="http://schemas.microsoft.com/office/drawing/2014/main" id="{CF861E06-080A-428A-847C-AD3BEBAD972A}"/>
            </a:ext>
          </a:extLst>
        </xdr:cNvPr>
        <xdr:cNvSpPr/>
      </xdr:nvSpPr>
      <xdr:spPr>
        <a:xfrm>
          <a:off x="8699500" y="147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89698</xdr:rowOff>
    </xdr:from>
    <xdr:to>
      <xdr:col>50</xdr:col>
      <xdr:colOff>114300</xdr:colOff>
      <xdr:row>86</xdr:row>
      <xdr:rowOff>91201</xdr:rowOff>
    </xdr:to>
    <xdr:cxnSp macro="">
      <xdr:nvCxnSpPr>
        <xdr:cNvPr id="370" name="直線コネクタ 369">
          <a:extLst>
            <a:ext uri="{FF2B5EF4-FFF2-40B4-BE49-F238E27FC236}">
              <a16:creationId xmlns:a16="http://schemas.microsoft.com/office/drawing/2014/main" id="{69FA1C6A-0C5D-4223-9F76-8F7731BD724C}"/>
            </a:ext>
          </a:extLst>
        </xdr:cNvPr>
        <xdr:cNvCxnSpPr/>
      </xdr:nvCxnSpPr>
      <xdr:spPr>
        <a:xfrm flipV="1">
          <a:off x="8750300" y="14834398"/>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42490</xdr:rowOff>
    </xdr:from>
    <xdr:to>
      <xdr:col>41</xdr:col>
      <xdr:colOff>101600</xdr:colOff>
      <xdr:row>86</xdr:row>
      <xdr:rowOff>144090</xdr:rowOff>
    </xdr:to>
    <xdr:sp macro="" textlink="">
      <xdr:nvSpPr>
        <xdr:cNvPr id="371" name="楕円 370">
          <a:extLst>
            <a:ext uri="{FF2B5EF4-FFF2-40B4-BE49-F238E27FC236}">
              <a16:creationId xmlns:a16="http://schemas.microsoft.com/office/drawing/2014/main" id="{B0BAA658-3D0B-49A9-9729-E633660BC1A6}"/>
            </a:ext>
          </a:extLst>
        </xdr:cNvPr>
        <xdr:cNvSpPr/>
      </xdr:nvSpPr>
      <xdr:spPr>
        <a:xfrm>
          <a:off x="7810500" y="147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91201</xdr:rowOff>
    </xdr:from>
    <xdr:to>
      <xdr:col>45</xdr:col>
      <xdr:colOff>177800</xdr:colOff>
      <xdr:row>86</xdr:row>
      <xdr:rowOff>93290</xdr:rowOff>
    </xdr:to>
    <xdr:cxnSp macro="">
      <xdr:nvCxnSpPr>
        <xdr:cNvPr id="372" name="直線コネクタ 371">
          <a:extLst>
            <a:ext uri="{FF2B5EF4-FFF2-40B4-BE49-F238E27FC236}">
              <a16:creationId xmlns:a16="http://schemas.microsoft.com/office/drawing/2014/main" id="{0AE32FEC-A71D-4D8F-BE6C-FA0ACD645410}"/>
            </a:ext>
          </a:extLst>
        </xdr:cNvPr>
        <xdr:cNvCxnSpPr/>
      </xdr:nvCxnSpPr>
      <xdr:spPr>
        <a:xfrm flipV="1">
          <a:off x="7861300" y="14835901"/>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44155</xdr:rowOff>
    </xdr:from>
    <xdr:to>
      <xdr:col>36</xdr:col>
      <xdr:colOff>165100</xdr:colOff>
      <xdr:row>86</xdr:row>
      <xdr:rowOff>145755</xdr:rowOff>
    </xdr:to>
    <xdr:sp macro="" textlink="">
      <xdr:nvSpPr>
        <xdr:cNvPr id="373" name="楕円 372">
          <a:extLst>
            <a:ext uri="{FF2B5EF4-FFF2-40B4-BE49-F238E27FC236}">
              <a16:creationId xmlns:a16="http://schemas.microsoft.com/office/drawing/2014/main" id="{541A6BE6-CB01-4A25-842D-D9F0B5667F43}"/>
            </a:ext>
          </a:extLst>
        </xdr:cNvPr>
        <xdr:cNvSpPr/>
      </xdr:nvSpPr>
      <xdr:spPr>
        <a:xfrm>
          <a:off x="6921500" y="147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93290</xdr:rowOff>
    </xdr:from>
    <xdr:to>
      <xdr:col>41</xdr:col>
      <xdr:colOff>50800</xdr:colOff>
      <xdr:row>86</xdr:row>
      <xdr:rowOff>94955</xdr:rowOff>
    </xdr:to>
    <xdr:cxnSp macro="">
      <xdr:nvCxnSpPr>
        <xdr:cNvPr id="374" name="直線コネクタ 373">
          <a:extLst>
            <a:ext uri="{FF2B5EF4-FFF2-40B4-BE49-F238E27FC236}">
              <a16:creationId xmlns:a16="http://schemas.microsoft.com/office/drawing/2014/main" id="{E965CEFF-FA52-4D89-827A-4A12C4C536AE}"/>
            </a:ext>
          </a:extLst>
        </xdr:cNvPr>
        <xdr:cNvCxnSpPr/>
      </xdr:nvCxnSpPr>
      <xdr:spPr>
        <a:xfrm flipV="1">
          <a:off x="6972300" y="14837990"/>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FCCD1DB6-F027-49A4-ADF4-E366AD4B1D98}"/>
            </a:ext>
          </a:extLst>
        </xdr:cNvPr>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0C843DA3-E37F-4552-8FAD-38AD3B15B9B3}"/>
            </a:ext>
          </a:extLst>
        </xdr:cNvPr>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81B5C9A6-A9B6-4CC6-B76D-36978A4D76D4}"/>
            </a:ext>
          </a:extLst>
        </xdr:cNvPr>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5B285F48-6AB9-4ED5-9735-9A75F549B437}"/>
            </a:ext>
          </a:extLst>
        </xdr:cNvPr>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131625</xdr:rowOff>
    </xdr:from>
    <xdr:ext cx="469744" cy="259045"/>
    <xdr:sp macro="" textlink="">
      <xdr:nvSpPr>
        <xdr:cNvPr id="379" name="n_1mainValue【公営住宅】&#10;一人当たり面積">
          <a:extLst>
            <a:ext uri="{FF2B5EF4-FFF2-40B4-BE49-F238E27FC236}">
              <a16:creationId xmlns:a16="http://schemas.microsoft.com/office/drawing/2014/main" id="{C9E9417C-2539-48F5-BDEE-15B858C7D068}"/>
            </a:ext>
          </a:extLst>
        </xdr:cNvPr>
        <xdr:cNvSpPr txBox="1"/>
      </xdr:nvSpPr>
      <xdr:spPr>
        <a:xfrm>
          <a:off x="9391727" y="1487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133128</xdr:rowOff>
    </xdr:from>
    <xdr:ext cx="469744" cy="259045"/>
    <xdr:sp macro="" textlink="">
      <xdr:nvSpPr>
        <xdr:cNvPr id="380" name="n_2mainValue【公営住宅】&#10;一人当たり面積">
          <a:extLst>
            <a:ext uri="{FF2B5EF4-FFF2-40B4-BE49-F238E27FC236}">
              <a16:creationId xmlns:a16="http://schemas.microsoft.com/office/drawing/2014/main" id="{2B781534-0326-4721-9379-7F72B129FD36}"/>
            </a:ext>
          </a:extLst>
        </xdr:cNvPr>
        <xdr:cNvSpPr txBox="1"/>
      </xdr:nvSpPr>
      <xdr:spPr>
        <a:xfrm>
          <a:off x="8515427" y="1487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135217</xdr:rowOff>
    </xdr:from>
    <xdr:ext cx="469744" cy="259045"/>
    <xdr:sp macro="" textlink="">
      <xdr:nvSpPr>
        <xdr:cNvPr id="381" name="n_3mainValue【公営住宅】&#10;一人当たり面積">
          <a:extLst>
            <a:ext uri="{FF2B5EF4-FFF2-40B4-BE49-F238E27FC236}">
              <a16:creationId xmlns:a16="http://schemas.microsoft.com/office/drawing/2014/main" id="{9D08F4CB-8661-4FE2-968B-9AA7A8D77D8D}"/>
            </a:ext>
          </a:extLst>
        </xdr:cNvPr>
        <xdr:cNvSpPr txBox="1"/>
      </xdr:nvSpPr>
      <xdr:spPr>
        <a:xfrm>
          <a:off x="7626427" y="1487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136882</xdr:rowOff>
    </xdr:from>
    <xdr:ext cx="469744" cy="259045"/>
    <xdr:sp macro="" textlink="">
      <xdr:nvSpPr>
        <xdr:cNvPr id="382" name="n_4mainValue【公営住宅】&#10;一人当たり面積">
          <a:extLst>
            <a:ext uri="{FF2B5EF4-FFF2-40B4-BE49-F238E27FC236}">
              <a16:creationId xmlns:a16="http://schemas.microsoft.com/office/drawing/2014/main" id="{747593FD-A403-4715-A7C6-41DDEA4315FD}"/>
            </a:ext>
          </a:extLst>
        </xdr:cNvPr>
        <xdr:cNvSpPr txBox="1"/>
      </xdr:nvSpPr>
      <xdr:spPr>
        <a:xfrm>
          <a:off x="6737427" y="148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55209BF1-42B6-4595-A5D0-37B32E3599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44303D04-7FA1-45C3-A46D-486E75380C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40A579D1-C5B6-4930-BB14-78C78E0877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18941DD1-341B-4919-9858-F58162B544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53A59AEC-5AF3-4122-A633-5064AF373D2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04D5F77-9B0E-4A2A-8251-17D1CBBD6E7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B415D0E3-B1ED-4378-91DC-EE59875063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BE274126-0B10-4BEB-9E67-1BE65DE652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FD9DECB7-B557-47B4-AE2B-DDF41783A26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64A022B1-7C3F-4983-8B16-7BDE2B5E175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45F1FAB3-5264-4295-BDC8-DA532431738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9851F973-B97C-4076-A173-1358C2A403A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78FE8F48-225B-4FA3-A1C9-DC243F33782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27BF07A7-25A9-45DF-9022-C2E42268055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DD093CDF-F063-4D92-BD84-FDD30059A49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1E86CF2E-D249-4521-BD52-D7A951C8530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01D76FA4-5E34-48E8-B441-E9B673BB4F7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122EBBC2-B870-4FAC-ADEF-66991154631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52AA1820-3BA0-4CF7-B387-10F46F5A7F2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189111E9-113F-4BC1-8291-348E35D9CDA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78D1C917-A871-4825-A127-84380501EF1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EB579F3F-3C9B-4603-BB09-9BCC3D43C7C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73EC5418-AC9F-4C8B-9BF9-114AF58AB84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FC8CE591-046C-4927-943D-E27027CC01B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F7C219C8-DBDB-4883-8FAE-5C4313706EA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7D5D53AD-898B-447D-A4E5-C096829DC432}"/>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AB4EA398-15EA-45D7-99F0-F4B9203B7B2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644E7A5B-E46C-4683-B895-A786870C911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AB957204-2C5E-4E28-976C-74811806430F}"/>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90E02C82-0E42-497A-A43D-9723D58A4C8A}"/>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3E2911CD-4F4B-41C5-A34E-69C07E5CCC2C}"/>
            </a:ext>
          </a:extLst>
        </xdr:cNvPr>
        <xdr:cNvSpPr txBox="1"/>
      </xdr:nvSpPr>
      <xdr:spPr>
        <a:xfrm>
          <a:off x="4673600" y="180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1BD3FB77-A593-4452-8DFA-181628C7E5FF}"/>
            </a:ext>
          </a:extLst>
        </xdr:cNvPr>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15" name="フローチャート: 判断 414">
          <a:extLst>
            <a:ext uri="{FF2B5EF4-FFF2-40B4-BE49-F238E27FC236}">
              <a16:creationId xmlns:a16="http://schemas.microsoft.com/office/drawing/2014/main" id="{720035B9-A983-47FD-AC24-7CF87F640889}"/>
            </a:ext>
          </a:extLst>
        </xdr:cNvPr>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416" name="フローチャート: 判断 415">
          <a:extLst>
            <a:ext uri="{FF2B5EF4-FFF2-40B4-BE49-F238E27FC236}">
              <a16:creationId xmlns:a16="http://schemas.microsoft.com/office/drawing/2014/main" id="{B21B4945-EB2C-47BA-ABF6-4BCFD685C323}"/>
            </a:ext>
          </a:extLst>
        </xdr:cNvPr>
        <xdr:cNvSpPr/>
      </xdr:nvSpPr>
      <xdr:spPr>
        <a:xfrm>
          <a:off x="2857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17" name="フローチャート: 判断 416">
          <a:extLst>
            <a:ext uri="{FF2B5EF4-FFF2-40B4-BE49-F238E27FC236}">
              <a16:creationId xmlns:a16="http://schemas.microsoft.com/office/drawing/2014/main" id="{E798812B-5C0A-45DD-AE76-121F45EE535D}"/>
            </a:ext>
          </a:extLst>
        </xdr:cNvPr>
        <xdr:cNvSpPr/>
      </xdr:nvSpPr>
      <xdr:spPr>
        <a:xfrm>
          <a:off x="1968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18" name="フローチャート: 判断 417">
          <a:extLst>
            <a:ext uri="{FF2B5EF4-FFF2-40B4-BE49-F238E27FC236}">
              <a16:creationId xmlns:a16="http://schemas.microsoft.com/office/drawing/2014/main" id="{853512A0-AD14-4679-8CBE-5E1FCB5749FE}"/>
            </a:ext>
          </a:extLst>
        </xdr:cNvPr>
        <xdr:cNvSpPr/>
      </xdr:nvSpPr>
      <xdr:spPr>
        <a:xfrm>
          <a:off x="1079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1F7635A-B917-4F57-BC87-2D10CCFB013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32F4E0C-B2FB-468E-81FB-151521D1232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AC6E7E2-1EE3-4DEC-B658-A9351D811D3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5EC9BAD-93F8-4238-AD79-BC5306B8E71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F907D9A6-3F80-4A1F-8495-3E86C9B21FF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126637</xdr:rowOff>
    </xdr:from>
    <xdr:to>
      <xdr:col>24</xdr:col>
      <xdr:colOff>114300</xdr:colOff>
      <xdr:row>101</xdr:row>
      <xdr:rowOff>56787</xdr:rowOff>
    </xdr:to>
    <xdr:sp macro="" textlink="">
      <xdr:nvSpPr>
        <xdr:cNvPr id="424" name="楕円 423">
          <a:extLst>
            <a:ext uri="{FF2B5EF4-FFF2-40B4-BE49-F238E27FC236}">
              <a16:creationId xmlns:a16="http://schemas.microsoft.com/office/drawing/2014/main" id="{F72A7742-A57A-4B59-8064-9BD236CB90DC}"/>
            </a:ext>
          </a:extLst>
        </xdr:cNvPr>
        <xdr:cNvSpPr/>
      </xdr:nvSpPr>
      <xdr:spPr>
        <a:xfrm>
          <a:off x="45847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149514</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B4657C14-B9BF-484D-A6A8-D85D564846A6}"/>
            </a:ext>
          </a:extLst>
        </xdr:cNvPr>
        <xdr:cNvSpPr txBox="1"/>
      </xdr:nvSpPr>
      <xdr:spPr>
        <a:xfrm>
          <a:off x="4673600" y="1712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156029</xdr:rowOff>
    </xdr:from>
    <xdr:to>
      <xdr:col>20</xdr:col>
      <xdr:colOff>38100</xdr:colOff>
      <xdr:row>101</xdr:row>
      <xdr:rowOff>86179</xdr:rowOff>
    </xdr:to>
    <xdr:sp macro="" textlink="">
      <xdr:nvSpPr>
        <xdr:cNvPr id="426" name="楕円 425">
          <a:extLst>
            <a:ext uri="{FF2B5EF4-FFF2-40B4-BE49-F238E27FC236}">
              <a16:creationId xmlns:a16="http://schemas.microsoft.com/office/drawing/2014/main" id="{8B40FD3F-DEEC-4FAD-9AC0-00EDD8C0E2DC}"/>
            </a:ext>
          </a:extLst>
        </xdr:cNvPr>
        <xdr:cNvSpPr/>
      </xdr:nvSpPr>
      <xdr:spPr>
        <a:xfrm>
          <a:off x="3746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5987</xdr:rowOff>
    </xdr:from>
    <xdr:to>
      <xdr:col>24</xdr:col>
      <xdr:colOff>63500</xdr:colOff>
      <xdr:row>101</xdr:row>
      <xdr:rowOff>35379</xdr:rowOff>
    </xdr:to>
    <xdr:cxnSp macro="">
      <xdr:nvCxnSpPr>
        <xdr:cNvPr id="427" name="直線コネクタ 426">
          <a:extLst>
            <a:ext uri="{FF2B5EF4-FFF2-40B4-BE49-F238E27FC236}">
              <a16:creationId xmlns:a16="http://schemas.microsoft.com/office/drawing/2014/main" id="{E1CFBFA1-D182-4587-B6F2-8A232B8E9A4F}"/>
            </a:ext>
          </a:extLst>
        </xdr:cNvPr>
        <xdr:cNvCxnSpPr/>
      </xdr:nvCxnSpPr>
      <xdr:spPr>
        <a:xfrm flipV="1">
          <a:off x="3797300" y="173224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108676</xdr:rowOff>
    </xdr:from>
    <xdr:to>
      <xdr:col>15</xdr:col>
      <xdr:colOff>101600</xdr:colOff>
      <xdr:row>101</xdr:row>
      <xdr:rowOff>38826</xdr:rowOff>
    </xdr:to>
    <xdr:sp macro="" textlink="">
      <xdr:nvSpPr>
        <xdr:cNvPr id="428" name="楕円 427">
          <a:extLst>
            <a:ext uri="{FF2B5EF4-FFF2-40B4-BE49-F238E27FC236}">
              <a16:creationId xmlns:a16="http://schemas.microsoft.com/office/drawing/2014/main" id="{00A8AA96-AF10-4953-972C-D6BF6D969D61}"/>
            </a:ext>
          </a:extLst>
        </xdr:cNvPr>
        <xdr:cNvSpPr/>
      </xdr:nvSpPr>
      <xdr:spPr>
        <a:xfrm>
          <a:off x="2857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159476</xdr:rowOff>
    </xdr:from>
    <xdr:to>
      <xdr:col>19</xdr:col>
      <xdr:colOff>177800</xdr:colOff>
      <xdr:row>101</xdr:row>
      <xdr:rowOff>35379</xdr:rowOff>
    </xdr:to>
    <xdr:cxnSp macro="">
      <xdr:nvCxnSpPr>
        <xdr:cNvPr id="429" name="直線コネクタ 428">
          <a:extLst>
            <a:ext uri="{FF2B5EF4-FFF2-40B4-BE49-F238E27FC236}">
              <a16:creationId xmlns:a16="http://schemas.microsoft.com/office/drawing/2014/main" id="{1F2D3285-AF3F-4B47-B7DF-B39644A24D79}"/>
            </a:ext>
          </a:extLst>
        </xdr:cNvPr>
        <xdr:cNvCxnSpPr/>
      </xdr:nvCxnSpPr>
      <xdr:spPr>
        <a:xfrm>
          <a:off x="2908300" y="1730447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43362</xdr:rowOff>
    </xdr:from>
    <xdr:to>
      <xdr:col>10</xdr:col>
      <xdr:colOff>165100</xdr:colOff>
      <xdr:row>102</xdr:row>
      <xdr:rowOff>144962</xdr:rowOff>
    </xdr:to>
    <xdr:sp macro="" textlink="">
      <xdr:nvSpPr>
        <xdr:cNvPr id="430" name="楕円 429">
          <a:extLst>
            <a:ext uri="{FF2B5EF4-FFF2-40B4-BE49-F238E27FC236}">
              <a16:creationId xmlns:a16="http://schemas.microsoft.com/office/drawing/2014/main" id="{31CE7570-E576-4B48-9A99-E97A3377DCDF}"/>
            </a:ext>
          </a:extLst>
        </xdr:cNvPr>
        <xdr:cNvSpPr/>
      </xdr:nvSpPr>
      <xdr:spPr>
        <a:xfrm>
          <a:off x="1968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159476</xdr:rowOff>
    </xdr:from>
    <xdr:to>
      <xdr:col>15</xdr:col>
      <xdr:colOff>50800</xdr:colOff>
      <xdr:row>102</xdr:row>
      <xdr:rowOff>94162</xdr:rowOff>
    </xdr:to>
    <xdr:cxnSp macro="">
      <xdr:nvCxnSpPr>
        <xdr:cNvPr id="431" name="直線コネクタ 430">
          <a:extLst>
            <a:ext uri="{FF2B5EF4-FFF2-40B4-BE49-F238E27FC236}">
              <a16:creationId xmlns:a16="http://schemas.microsoft.com/office/drawing/2014/main" id="{895FE1EE-C220-4B4A-89C8-4D7878F396BE}"/>
            </a:ext>
          </a:extLst>
        </xdr:cNvPr>
        <xdr:cNvCxnSpPr/>
      </xdr:nvCxnSpPr>
      <xdr:spPr>
        <a:xfrm flipV="1">
          <a:off x="2019300" y="17304476"/>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41729</xdr:rowOff>
    </xdr:from>
    <xdr:to>
      <xdr:col>6</xdr:col>
      <xdr:colOff>38100</xdr:colOff>
      <xdr:row>107</xdr:row>
      <xdr:rowOff>143329</xdr:rowOff>
    </xdr:to>
    <xdr:sp macro="" textlink="">
      <xdr:nvSpPr>
        <xdr:cNvPr id="432" name="楕円 431">
          <a:extLst>
            <a:ext uri="{FF2B5EF4-FFF2-40B4-BE49-F238E27FC236}">
              <a16:creationId xmlns:a16="http://schemas.microsoft.com/office/drawing/2014/main" id="{497C5611-3E54-4BBC-B610-38A4A3A281A6}"/>
            </a:ext>
          </a:extLst>
        </xdr:cNvPr>
        <xdr:cNvSpPr/>
      </xdr:nvSpPr>
      <xdr:spPr>
        <a:xfrm>
          <a:off x="1079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94162</xdr:rowOff>
    </xdr:from>
    <xdr:to>
      <xdr:col>10</xdr:col>
      <xdr:colOff>114300</xdr:colOff>
      <xdr:row>107</xdr:row>
      <xdr:rowOff>92529</xdr:rowOff>
    </xdr:to>
    <xdr:cxnSp macro="">
      <xdr:nvCxnSpPr>
        <xdr:cNvPr id="433" name="直線コネクタ 432">
          <a:extLst>
            <a:ext uri="{FF2B5EF4-FFF2-40B4-BE49-F238E27FC236}">
              <a16:creationId xmlns:a16="http://schemas.microsoft.com/office/drawing/2014/main" id="{6D421938-D344-498D-920A-205CAD372805}"/>
            </a:ext>
          </a:extLst>
        </xdr:cNvPr>
        <xdr:cNvCxnSpPr/>
      </xdr:nvCxnSpPr>
      <xdr:spPr>
        <a:xfrm flipV="1">
          <a:off x="1130300" y="17582062"/>
          <a:ext cx="889000" cy="85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34" name="n_1aveValue【港湾・漁港】&#10;有形固定資産減価償却率">
          <a:extLst>
            <a:ext uri="{FF2B5EF4-FFF2-40B4-BE49-F238E27FC236}">
              <a16:creationId xmlns:a16="http://schemas.microsoft.com/office/drawing/2014/main" id="{F6B86240-6A51-41B4-BB6D-32FE1D5F21C2}"/>
            </a:ext>
          </a:extLst>
        </xdr:cNvPr>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35" name="n_2aveValue【港湾・漁港】&#10;有形固定資産減価償却率">
          <a:extLst>
            <a:ext uri="{FF2B5EF4-FFF2-40B4-BE49-F238E27FC236}">
              <a16:creationId xmlns:a16="http://schemas.microsoft.com/office/drawing/2014/main" id="{6496F43F-EEF4-49C8-A72A-496E6B9E8DBA}"/>
            </a:ext>
          </a:extLst>
        </xdr:cNvPr>
        <xdr:cNvSpPr txBox="1"/>
      </xdr:nvSpPr>
      <xdr:spPr>
        <a:xfrm>
          <a:off x="2705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436" name="n_3aveValue【港湾・漁港】&#10;有形固定資産減価償却率">
          <a:extLst>
            <a:ext uri="{FF2B5EF4-FFF2-40B4-BE49-F238E27FC236}">
              <a16:creationId xmlns:a16="http://schemas.microsoft.com/office/drawing/2014/main" id="{D384B5A1-53FB-45BB-BD41-16A152C3FBD1}"/>
            </a:ext>
          </a:extLst>
        </xdr:cNvPr>
        <xdr:cNvSpPr txBox="1"/>
      </xdr:nvSpPr>
      <xdr:spPr>
        <a:xfrm>
          <a:off x="1816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151691</xdr:rowOff>
    </xdr:from>
    <xdr:ext cx="405111" cy="259045"/>
    <xdr:sp macro="" textlink="">
      <xdr:nvSpPr>
        <xdr:cNvPr id="437" name="n_4aveValue【港湾・漁港】&#10;有形固定資産減価償却率">
          <a:extLst>
            <a:ext uri="{FF2B5EF4-FFF2-40B4-BE49-F238E27FC236}">
              <a16:creationId xmlns:a16="http://schemas.microsoft.com/office/drawing/2014/main" id="{3B287EBC-5042-44D3-8505-2F90C2F7450B}"/>
            </a:ext>
          </a:extLst>
        </xdr:cNvPr>
        <xdr:cNvSpPr txBox="1"/>
      </xdr:nvSpPr>
      <xdr:spPr>
        <a:xfrm>
          <a:off x="927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102706</xdr:rowOff>
    </xdr:from>
    <xdr:ext cx="405111" cy="259045"/>
    <xdr:sp macro="" textlink="">
      <xdr:nvSpPr>
        <xdr:cNvPr id="438" name="n_1mainValue【港湾・漁港】&#10;有形固定資産減価償却率">
          <a:extLst>
            <a:ext uri="{FF2B5EF4-FFF2-40B4-BE49-F238E27FC236}">
              <a16:creationId xmlns:a16="http://schemas.microsoft.com/office/drawing/2014/main" id="{B0A16FFF-2318-4EAA-B509-D4E942165E2C}"/>
            </a:ext>
          </a:extLst>
        </xdr:cNvPr>
        <xdr:cNvSpPr txBox="1"/>
      </xdr:nvSpPr>
      <xdr:spPr>
        <a:xfrm>
          <a:off x="35820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55353</xdr:rowOff>
    </xdr:from>
    <xdr:ext cx="405111" cy="259045"/>
    <xdr:sp macro="" textlink="">
      <xdr:nvSpPr>
        <xdr:cNvPr id="439" name="n_2mainValue【港湾・漁港】&#10;有形固定資産減価償却率">
          <a:extLst>
            <a:ext uri="{FF2B5EF4-FFF2-40B4-BE49-F238E27FC236}">
              <a16:creationId xmlns:a16="http://schemas.microsoft.com/office/drawing/2014/main" id="{BDE4A7B9-17C7-44DC-A738-8306AE2DCD2C}"/>
            </a:ext>
          </a:extLst>
        </xdr:cNvPr>
        <xdr:cNvSpPr txBox="1"/>
      </xdr:nvSpPr>
      <xdr:spPr>
        <a:xfrm>
          <a:off x="2705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161489</xdr:rowOff>
    </xdr:from>
    <xdr:ext cx="405111" cy="259045"/>
    <xdr:sp macro="" textlink="">
      <xdr:nvSpPr>
        <xdr:cNvPr id="440" name="n_3mainValue【港湾・漁港】&#10;有形固定資産減価償却率">
          <a:extLst>
            <a:ext uri="{FF2B5EF4-FFF2-40B4-BE49-F238E27FC236}">
              <a16:creationId xmlns:a16="http://schemas.microsoft.com/office/drawing/2014/main" id="{A8C9DBDA-9D90-476C-BC0D-6FCDF9FB4E61}"/>
            </a:ext>
          </a:extLst>
        </xdr:cNvPr>
        <xdr:cNvSpPr txBox="1"/>
      </xdr:nvSpPr>
      <xdr:spPr>
        <a:xfrm>
          <a:off x="1816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134456</xdr:rowOff>
    </xdr:from>
    <xdr:ext cx="405111" cy="259045"/>
    <xdr:sp macro="" textlink="">
      <xdr:nvSpPr>
        <xdr:cNvPr id="441" name="n_4mainValue【港湾・漁港】&#10;有形固定資産減価償却率">
          <a:extLst>
            <a:ext uri="{FF2B5EF4-FFF2-40B4-BE49-F238E27FC236}">
              <a16:creationId xmlns:a16="http://schemas.microsoft.com/office/drawing/2014/main" id="{059B13C9-435B-4319-A8D5-CC13A14CC11D}"/>
            </a:ext>
          </a:extLst>
        </xdr:cNvPr>
        <xdr:cNvSpPr txBox="1"/>
      </xdr:nvSpPr>
      <xdr:spPr>
        <a:xfrm>
          <a:off x="927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1A336139-73B0-467C-BA08-8492B9F3B9B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F9D70C36-1872-405A-AC0B-606223D3EB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1CC3FC2E-BCD1-4483-919B-044C53752A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C73157D3-A884-40C7-84FF-572785BD2A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7EF08CA8-43F2-44DF-9227-B65C925726A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9B82E777-EBAF-4826-A12D-8C475124DC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90FF5004-4A5E-4CE4-985C-91C58B19FB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2BCA5198-C407-492E-9336-37FE30A7438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354E376D-4DC8-46AC-AB33-A57EA4EE030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9294F648-4053-4C5B-81B0-C8A36732DFA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2810A3E8-FF62-472C-8CA0-F7A0D79F98B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a:extLst>
            <a:ext uri="{FF2B5EF4-FFF2-40B4-BE49-F238E27FC236}">
              <a16:creationId xmlns:a16="http://schemas.microsoft.com/office/drawing/2014/main" id="{2A09AD16-D68A-49DD-8EAA-4C3808E6CD11}"/>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B3886FD4-772E-45EB-92CC-3200C810C5B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a:extLst>
            <a:ext uri="{FF2B5EF4-FFF2-40B4-BE49-F238E27FC236}">
              <a16:creationId xmlns:a16="http://schemas.microsoft.com/office/drawing/2014/main" id="{1B8A47F6-2298-46F2-BF1D-278434CF2F89}"/>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FD288AE2-F24C-47F3-8C2E-718620EC0FF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a:extLst>
            <a:ext uri="{FF2B5EF4-FFF2-40B4-BE49-F238E27FC236}">
              <a16:creationId xmlns:a16="http://schemas.microsoft.com/office/drawing/2014/main" id="{FC8E8BDE-03BC-4607-B618-63EA537EF1AD}"/>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D3F41AA7-8AF2-4152-BB00-934BC2AE125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a:extLst>
            <a:ext uri="{FF2B5EF4-FFF2-40B4-BE49-F238E27FC236}">
              <a16:creationId xmlns:a16="http://schemas.microsoft.com/office/drawing/2014/main" id="{2CE2446C-D1E2-43C9-BA9B-2DD2D1EA31E2}"/>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704B1730-9BE4-439B-A600-6F7C585215C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a:extLst>
            <a:ext uri="{FF2B5EF4-FFF2-40B4-BE49-F238E27FC236}">
              <a16:creationId xmlns:a16="http://schemas.microsoft.com/office/drawing/2014/main" id="{758729EA-FC45-4CA6-AEEB-7235A4EBD8C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518337C5-6DE7-42C3-B2BF-AD2E35C0F8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a:extLst>
            <a:ext uri="{FF2B5EF4-FFF2-40B4-BE49-F238E27FC236}">
              <a16:creationId xmlns:a16="http://schemas.microsoft.com/office/drawing/2014/main" id="{A3D85CF8-DDF5-4172-92C8-6E76CB12EBF6}"/>
            </a:ext>
          </a:extLst>
        </xdr:cNvPr>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a:extLst>
            <a:ext uri="{FF2B5EF4-FFF2-40B4-BE49-F238E27FC236}">
              <a16:creationId xmlns:a16="http://schemas.microsoft.com/office/drawing/2014/main" id="{F4111FF4-58B6-4C0F-B216-E5DE3A01F354}"/>
            </a:ext>
          </a:extLst>
        </xdr:cNvPr>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a:extLst>
            <a:ext uri="{FF2B5EF4-FFF2-40B4-BE49-F238E27FC236}">
              <a16:creationId xmlns:a16="http://schemas.microsoft.com/office/drawing/2014/main" id="{FC86C53C-39B3-4287-8177-146AF93ACAE2}"/>
            </a:ext>
          </a:extLst>
        </xdr:cNvPr>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a:extLst>
            <a:ext uri="{FF2B5EF4-FFF2-40B4-BE49-F238E27FC236}">
              <a16:creationId xmlns:a16="http://schemas.microsoft.com/office/drawing/2014/main" id="{618B62E3-63E4-4F27-9568-8C4052C957B2}"/>
            </a:ext>
          </a:extLst>
        </xdr:cNvPr>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a:extLst>
            <a:ext uri="{FF2B5EF4-FFF2-40B4-BE49-F238E27FC236}">
              <a16:creationId xmlns:a16="http://schemas.microsoft.com/office/drawing/2014/main" id="{FFCE1D35-2E87-4520-996F-FE213298B732}"/>
            </a:ext>
          </a:extLst>
        </xdr:cNvPr>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754EB632-E864-482F-9127-A4A5DFF19D1C}"/>
            </a:ext>
          </a:extLst>
        </xdr:cNvPr>
        <xdr:cNvSpPr txBox="1"/>
      </xdr:nvSpPr>
      <xdr:spPr>
        <a:xfrm>
          <a:off x="10515600" y="1812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a:extLst>
            <a:ext uri="{FF2B5EF4-FFF2-40B4-BE49-F238E27FC236}">
              <a16:creationId xmlns:a16="http://schemas.microsoft.com/office/drawing/2014/main" id="{B557F039-C41A-4814-9D07-7363679F1943}"/>
            </a:ext>
          </a:extLst>
        </xdr:cNvPr>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70" name="フローチャート: 判断 469">
          <a:extLst>
            <a:ext uri="{FF2B5EF4-FFF2-40B4-BE49-F238E27FC236}">
              <a16:creationId xmlns:a16="http://schemas.microsoft.com/office/drawing/2014/main" id="{2C98CBF7-6DAE-462B-8588-C19343F525A6}"/>
            </a:ext>
          </a:extLst>
        </xdr:cNvPr>
        <xdr:cNvSpPr/>
      </xdr:nvSpPr>
      <xdr:spPr>
        <a:xfrm>
          <a:off x="95885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71" name="フローチャート: 判断 470">
          <a:extLst>
            <a:ext uri="{FF2B5EF4-FFF2-40B4-BE49-F238E27FC236}">
              <a16:creationId xmlns:a16="http://schemas.microsoft.com/office/drawing/2014/main" id="{84E6F197-4806-43EB-BEF9-20864FD4D4A2}"/>
            </a:ext>
          </a:extLst>
        </xdr:cNvPr>
        <xdr:cNvSpPr/>
      </xdr:nvSpPr>
      <xdr:spPr>
        <a:xfrm>
          <a:off x="8699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72" name="フローチャート: 判断 471">
          <a:extLst>
            <a:ext uri="{FF2B5EF4-FFF2-40B4-BE49-F238E27FC236}">
              <a16:creationId xmlns:a16="http://schemas.microsoft.com/office/drawing/2014/main" id="{A7D2DB27-89AE-4F7F-AD19-E5AC4F4CB783}"/>
            </a:ext>
          </a:extLst>
        </xdr:cNvPr>
        <xdr:cNvSpPr/>
      </xdr:nvSpPr>
      <xdr:spPr>
        <a:xfrm>
          <a:off x="7810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73" name="フローチャート: 判断 472">
          <a:extLst>
            <a:ext uri="{FF2B5EF4-FFF2-40B4-BE49-F238E27FC236}">
              <a16:creationId xmlns:a16="http://schemas.microsoft.com/office/drawing/2014/main" id="{7CC56AF7-1E8F-413B-B80F-55DBF75CBDFB}"/>
            </a:ext>
          </a:extLst>
        </xdr:cNvPr>
        <xdr:cNvSpPr/>
      </xdr:nvSpPr>
      <xdr:spPr>
        <a:xfrm>
          <a:off x="6921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5ABCA3F-AF5B-4BF7-B2C1-116EBF924B7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681D449-814F-46D8-905D-8FE02F830A5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48EE2C9-A205-48AF-AB30-F9644016416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68FAD91-9DA9-4195-AC16-06FE5CDC8A8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8F4FBCB-D9CD-44C9-943F-2CDD1C42CED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6829</xdr:rowOff>
    </xdr:from>
    <xdr:to>
      <xdr:col>55</xdr:col>
      <xdr:colOff>50800</xdr:colOff>
      <xdr:row>108</xdr:row>
      <xdr:rowOff>108429</xdr:rowOff>
    </xdr:to>
    <xdr:sp macro="" textlink="">
      <xdr:nvSpPr>
        <xdr:cNvPr id="479" name="楕円 478">
          <a:extLst>
            <a:ext uri="{FF2B5EF4-FFF2-40B4-BE49-F238E27FC236}">
              <a16:creationId xmlns:a16="http://schemas.microsoft.com/office/drawing/2014/main" id="{D32ECDA6-71FC-4146-AD18-A45792C2471F}"/>
            </a:ext>
          </a:extLst>
        </xdr:cNvPr>
        <xdr:cNvSpPr/>
      </xdr:nvSpPr>
      <xdr:spPr>
        <a:xfrm>
          <a:off x="10426700" y="185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93206</xdr:rowOff>
    </xdr:from>
    <xdr:ext cx="469744" cy="259045"/>
    <xdr:sp macro="" textlink="">
      <xdr:nvSpPr>
        <xdr:cNvPr id="480" name="【港湾・漁港】&#10;一人当たり有形固定資産（償却資産）額該当値テキスト">
          <a:extLst>
            <a:ext uri="{FF2B5EF4-FFF2-40B4-BE49-F238E27FC236}">
              <a16:creationId xmlns:a16="http://schemas.microsoft.com/office/drawing/2014/main" id="{26C90B28-2D81-47AE-A1C9-CBC3C09953DC}"/>
            </a:ext>
          </a:extLst>
        </xdr:cNvPr>
        <xdr:cNvSpPr txBox="1"/>
      </xdr:nvSpPr>
      <xdr:spPr>
        <a:xfrm>
          <a:off x="10515600" y="1843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11700</xdr:rowOff>
    </xdr:from>
    <xdr:to>
      <xdr:col>50</xdr:col>
      <xdr:colOff>165100</xdr:colOff>
      <xdr:row>108</xdr:row>
      <xdr:rowOff>113300</xdr:rowOff>
    </xdr:to>
    <xdr:sp macro="" textlink="">
      <xdr:nvSpPr>
        <xdr:cNvPr id="481" name="楕円 480">
          <a:extLst>
            <a:ext uri="{FF2B5EF4-FFF2-40B4-BE49-F238E27FC236}">
              <a16:creationId xmlns:a16="http://schemas.microsoft.com/office/drawing/2014/main" id="{48F25663-09C0-4729-9425-025ECD4F8D61}"/>
            </a:ext>
          </a:extLst>
        </xdr:cNvPr>
        <xdr:cNvSpPr/>
      </xdr:nvSpPr>
      <xdr:spPr>
        <a:xfrm>
          <a:off x="9588500" y="18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57629</xdr:rowOff>
    </xdr:from>
    <xdr:to>
      <xdr:col>55</xdr:col>
      <xdr:colOff>0</xdr:colOff>
      <xdr:row>108</xdr:row>
      <xdr:rowOff>62500</xdr:rowOff>
    </xdr:to>
    <xdr:cxnSp macro="">
      <xdr:nvCxnSpPr>
        <xdr:cNvPr id="482" name="直線コネクタ 481">
          <a:extLst>
            <a:ext uri="{FF2B5EF4-FFF2-40B4-BE49-F238E27FC236}">
              <a16:creationId xmlns:a16="http://schemas.microsoft.com/office/drawing/2014/main" id="{BE82AA79-ECB5-4B8D-A51E-6422112380F3}"/>
            </a:ext>
          </a:extLst>
        </xdr:cNvPr>
        <xdr:cNvCxnSpPr/>
      </xdr:nvCxnSpPr>
      <xdr:spPr>
        <a:xfrm flipV="1">
          <a:off x="9639300" y="18574229"/>
          <a:ext cx="838200" cy="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11993</xdr:rowOff>
    </xdr:from>
    <xdr:to>
      <xdr:col>46</xdr:col>
      <xdr:colOff>38100</xdr:colOff>
      <xdr:row>108</xdr:row>
      <xdr:rowOff>113593</xdr:rowOff>
    </xdr:to>
    <xdr:sp macro="" textlink="">
      <xdr:nvSpPr>
        <xdr:cNvPr id="483" name="楕円 482">
          <a:extLst>
            <a:ext uri="{FF2B5EF4-FFF2-40B4-BE49-F238E27FC236}">
              <a16:creationId xmlns:a16="http://schemas.microsoft.com/office/drawing/2014/main" id="{7C2D2019-F013-40F8-83FE-CE2AF6929A34}"/>
            </a:ext>
          </a:extLst>
        </xdr:cNvPr>
        <xdr:cNvSpPr/>
      </xdr:nvSpPr>
      <xdr:spPr>
        <a:xfrm>
          <a:off x="8699500" y="185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62500</xdr:rowOff>
    </xdr:from>
    <xdr:to>
      <xdr:col>50</xdr:col>
      <xdr:colOff>114300</xdr:colOff>
      <xdr:row>108</xdr:row>
      <xdr:rowOff>62793</xdr:rowOff>
    </xdr:to>
    <xdr:cxnSp macro="">
      <xdr:nvCxnSpPr>
        <xdr:cNvPr id="484" name="直線コネクタ 483">
          <a:extLst>
            <a:ext uri="{FF2B5EF4-FFF2-40B4-BE49-F238E27FC236}">
              <a16:creationId xmlns:a16="http://schemas.microsoft.com/office/drawing/2014/main" id="{0EE5D07E-AEA8-4CFA-AC17-C1BFCB9CF214}"/>
            </a:ext>
          </a:extLst>
        </xdr:cNvPr>
        <xdr:cNvCxnSpPr/>
      </xdr:nvCxnSpPr>
      <xdr:spPr>
        <a:xfrm flipV="1">
          <a:off x="8750300" y="1857910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20064</xdr:rowOff>
    </xdr:from>
    <xdr:to>
      <xdr:col>41</xdr:col>
      <xdr:colOff>101600</xdr:colOff>
      <xdr:row>108</xdr:row>
      <xdr:rowOff>121664</xdr:rowOff>
    </xdr:to>
    <xdr:sp macro="" textlink="">
      <xdr:nvSpPr>
        <xdr:cNvPr id="485" name="楕円 484">
          <a:extLst>
            <a:ext uri="{FF2B5EF4-FFF2-40B4-BE49-F238E27FC236}">
              <a16:creationId xmlns:a16="http://schemas.microsoft.com/office/drawing/2014/main" id="{2863DC7E-C71F-4D43-B983-20ADB2C775EA}"/>
            </a:ext>
          </a:extLst>
        </xdr:cNvPr>
        <xdr:cNvSpPr/>
      </xdr:nvSpPr>
      <xdr:spPr>
        <a:xfrm>
          <a:off x="7810500" y="18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62793</xdr:rowOff>
    </xdr:from>
    <xdr:to>
      <xdr:col>45</xdr:col>
      <xdr:colOff>177800</xdr:colOff>
      <xdr:row>108</xdr:row>
      <xdr:rowOff>70864</xdr:rowOff>
    </xdr:to>
    <xdr:cxnSp macro="">
      <xdr:nvCxnSpPr>
        <xdr:cNvPr id="486" name="直線コネクタ 485">
          <a:extLst>
            <a:ext uri="{FF2B5EF4-FFF2-40B4-BE49-F238E27FC236}">
              <a16:creationId xmlns:a16="http://schemas.microsoft.com/office/drawing/2014/main" id="{093F1C0F-48D6-4A3B-9FC9-7793E53EA6F9}"/>
            </a:ext>
          </a:extLst>
        </xdr:cNvPr>
        <xdr:cNvCxnSpPr/>
      </xdr:nvCxnSpPr>
      <xdr:spPr>
        <a:xfrm flipV="1">
          <a:off x="7861300" y="18579393"/>
          <a:ext cx="8890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23540</xdr:rowOff>
    </xdr:from>
    <xdr:to>
      <xdr:col>36</xdr:col>
      <xdr:colOff>165100</xdr:colOff>
      <xdr:row>108</xdr:row>
      <xdr:rowOff>125140</xdr:rowOff>
    </xdr:to>
    <xdr:sp macro="" textlink="">
      <xdr:nvSpPr>
        <xdr:cNvPr id="487" name="楕円 486">
          <a:extLst>
            <a:ext uri="{FF2B5EF4-FFF2-40B4-BE49-F238E27FC236}">
              <a16:creationId xmlns:a16="http://schemas.microsoft.com/office/drawing/2014/main" id="{3C66C9CC-7216-4E16-B863-C80391025941}"/>
            </a:ext>
          </a:extLst>
        </xdr:cNvPr>
        <xdr:cNvSpPr/>
      </xdr:nvSpPr>
      <xdr:spPr>
        <a:xfrm>
          <a:off x="6921500" y="185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70864</xdr:rowOff>
    </xdr:from>
    <xdr:to>
      <xdr:col>41</xdr:col>
      <xdr:colOff>50800</xdr:colOff>
      <xdr:row>108</xdr:row>
      <xdr:rowOff>74340</xdr:rowOff>
    </xdr:to>
    <xdr:cxnSp macro="">
      <xdr:nvCxnSpPr>
        <xdr:cNvPr id="488" name="直線コネクタ 487">
          <a:extLst>
            <a:ext uri="{FF2B5EF4-FFF2-40B4-BE49-F238E27FC236}">
              <a16:creationId xmlns:a16="http://schemas.microsoft.com/office/drawing/2014/main" id="{CF95068E-11F1-4359-81F1-00A87E0DD126}"/>
            </a:ext>
          </a:extLst>
        </xdr:cNvPr>
        <xdr:cNvCxnSpPr/>
      </xdr:nvCxnSpPr>
      <xdr:spPr>
        <a:xfrm flipV="1">
          <a:off x="6972300" y="18587464"/>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157227</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0B8491A5-0046-4006-B3CD-F1C5AEA05918}"/>
            </a:ext>
          </a:extLst>
        </xdr:cNvPr>
        <xdr:cNvSpPr txBox="1"/>
      </xdr:nvSpPr>
      <xdr:spPr>
        <a:xfrm>
          <a:off x="9327095" y="1798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38949</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F171D0A6-7E36-4432-8DFF-3B9D1945F65E}"/>
            </a:ext>
          </a:extLst>
        </xdr:cNvPr>
        <xdr:cNvSpPr txBox="1"/>
      </xdr:nvSpPr>
      <xdr:spPr>
        <a:xfrm>
          <a:off x="84507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6639</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EAAADB8B-2BF3-4A85-AA4B-6370C06D1C63}"/>
            </a:ext>
          </a:extLst>
        </xdr:cNvPr>
        <xdr:cNvSpPr txBox="1"/>
      </xdr:nvSpPr>
      <xdr:spPr>
        <a:xfrm>
          <a:off x="7561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22010</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399BF25F-1C3E-4A0B-AF5B-842E6FEC2A58}"/>
            </a:ext>
          </a:extLst>
        </xdr:cNvPr>
        <xdr:cNvSpPr txBox="1"/>
      </xdr:nvSpPr>
      <xdr:spPr>
        <a:xfrm>
          <a:off x="6672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104427</xdr:rowOff>
    </xdr:from>
    <xdr:ext cx="469744" cy="259045"/>
    <xdr:sp macro="" textlink="">
      <xdr:nvSpPr>
        <xdr:cNvPr id="493" name="n_1mainValue【港湾・漁港】&#10;一人当たり有形固定資産（償却資産）額">
          <a:extLst>
            <a:ext uri="{FF2B5EF4-FFF2-40B4-BE49-F238E27FC236}">
              <a16:creationId xmlns:a16="http://schemas.microsoft.com/office/drawing/2014/main" id="{A1F82406-B707-44A9-BA7B-24E8BF94043E}"/>
            </a:ext>
          </a:extLst>
        </xdr:cNvPr>
        <xdr:cNvSpPr txBox="1"/>
      </xdr:nvSpPr>
      <xdr:spPr>
        <a:xfrm>
          <a:off x="9391728" y="18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104720</xdr:rowOff>
    </xdr:from>
    <xdr:ext cx="469744" cy="259045"/>
    <xdr:sp macro="" textlink="">
      <xdr:nvSpPr>
        <xdr:cNvPr id="494" name="n_2mainValue【港湾・漁港】&#10;一人当たり有形固定資産（償却資産）額">
          <a:extLst>
            <a:ext uri="{FF2B5EF4-FFF2-40B4-BE49-F238E27FC236}">
              <a16:creationId xmlns:a16="http://schemas.microsoft.com/office/drawing/2014/main" id="{4B6C6B21-B270-496C-97F0-024EACA1F75B}"/>
            </a:ext>
          </a:extLst>
        </xdr:cNvPr>
        <xdr:cNvSpPr txBox="1"/>
      </xdr:nvSpPr>
      <xdr:spPr>
        <a:xfrm>
          <a:off x="8515428" y="1862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112791</xdr:rowOff>
    </xdr:from>
    <xdr:ext cx="469744" cy="259045"/>
    <xdr:sp macro="" textlink="">
      <xdr:nvSpPr>
        <xdr:cNvPr id="495" name="n_3mainValue【港湾・漁港】&#10;一人当たり有形固定資産（償却資産）額">
          <a:extLst>
            <a:ext uri="{FF2B5EF4-FFF2-40B4-BE49-F238E27FC236}">
              <a16:creationId xmlns:a16="http://schemas.microsoft.com/office/drawing/2014/main" id="{0147745C-73DE-4D18-99A3-BBE3FC100B6E}"/>
            </a:ext>
          </a:extLst>
        </xdr:cNvPr>
        <xdr:cNvSpPr txBox="1"/>
      </xdr:nvSpPr>
      <xdr:spPr>
        <a:xfrm>
          <a:off x="7626428" y="186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116267</xdr:rowOff>
    </xdr:from>
    <xdr:ext cx="378565" cy="259045"/>
    <xdr:sp macro="" textlink="">
      <xdr:nvSpPr>
        <xdr:cNvPr id="496" name="n_4mainValue【港湾・漁港】&#10;一人当たり有形固定資産（償却資産）額">
          <a:extLst>
            <a:ext uri="{FF2B5EF4-FFF2-40B4-BE49-F238E27FC236}">
              <a16:creationId xmlns:a16="http://schemas.microsoft.com/office/drawing/2014/main" id="{997C8E6D-B0A2-441F-BEE5-3C8FC2B4B1F6}"/>
            </a:ext>
          </a:extLst>
        </xdr:cNvPr>
        <xdr:cNvSpPr txBox="1"/>
      </xdr:nvSpPr>
      <xdr:spPr>
        <a:xfrm>
          <a:off x="6783017" y="1863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EE776D9C-CC51-4FD5-BE3B-7F0C02A0BA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42E500F5-2ABA-4E37-9300-619EC27105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7F3AA19F-B081-468A-896B-7F33302320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188A45B2-C8F4-4672-B8E3-05F36E6406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CC8D15E5-41DC-42D7-B9FA-727B7DD552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4EEC9FA0-0CED-4AE0-B20C-B587AC678C7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DC9EC097-9A22-466F-845F-7FC8F83B1C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510E4C66-31A3-4EB6-9E90-37A80061E30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7E3209FE-7B0B-4530-B75B-6A5E41AD82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D62796D9-FC97-4905-9D00-D360C3DDC2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D73A32E2-3D37-4102-AA10-78AF23E49B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6BFF7204-757F-4065-9E59-F9BF722B0D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3124A9E5-9394-420C-8CC6-227999088F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C025F987-528B-4383-AD28-98281E53EB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1B1A5B5B-1DA9-4D71-BC11-25C42BFA6B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00A52BD4-27A3-4996-A03A-04C370D7705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E821DD25-6942-4D4C-9172-61971E2DE2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32A8A1CE-F940-491D-8650-AD36AD0828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4721AC02-19DD-477A-9713-010BC29BFF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BAD66C1-35C7-4F66-A848-6F1BECED467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BCDA39AC-3D4C-41F0-BEBB-9096F36B97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3E655548-2502-4B8E-A30C-2EAF3DB3F0B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D87ACF16-4F81-4A23-A694-86C954FB025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F062136D-575E-44ED-A8ED-ABA7B620ABB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3AE1E615-E265-421B-B615-73E5B5D32D6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B80F3596-1BA0-4434-B3EC-E3ACDA1F23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B1A7E456-00D5-43B6-BC00-CD542D7A6F7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50B09BA0-18D0-4092-8D8A-3AD74071169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B4C038BF-B0B0-4468-AB38-6D10F07FCEB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412A1D3A-72C5-4980-864D-3A418ED948E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CF7A34D2-F829-45D9-A773-17DE0DFC577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980D822-FF76-4FF0-BC0D-785F0F3E300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3A7A1A1B-0341-406C-83A9-B3363D950DF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32C40B1F-EEE9-4FF4-BC6F-A6050D59E5E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7512B505-AAD2-46FB-9D76-A5B7504897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E51D90C8-379C-4464-9586-F22DDB2FF8E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525A21A0-C4BE-4858-9EC8-1216F8ADD83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249C52B3-2A68-4E21-BEB0-5D4F6092B6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ECA91A02-A5E5-46B5-A96F-79F4C6E8F7C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6221A8EA-6C20-4FDC-B513-231A7AAA031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37" name="直線コネクタ 536">
          <a:extLst>
            <a:ext uri="{FF2B5EF4-FFF2-40B4-BE49-F238E27FC236}">
              <a16:creationId xmlns:a16="http://schemas.microsoft.com/office/drawing/2014/main" id="{12ABF546-95A0-491B-BC4A-934C06044CB2}"/>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9503E461-4B1C-4D8B-A5A4-4182306AFA29}"/>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39" name="直線コネクタ 538">
          <a:extLst>
            <a:ext uri="{FF2B5EF4-FFF2-40B4-BE49-F238E27FC236}">
              <a16:creationId xmlns:a16="http://schemas.microsoft.com/office/drawing/2014/main" id="{78842D8D-04E4-4ECD-82AC-C4815A03459D}"/>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EB5822B9-EDBE-46E7-B89D-8949EB014D5D}"/>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1" name="直線コネクタ 540">
          <a:extLst>
            <a:ext uri="{FF2B5EF4-FFF2-40B4-BE49-F238E27FC236}">
              <a16:creationId xmlns:a16="http://schemas.microsoft.com/office/drawing/2014/main" id="{32DD56BB-6903-4744-9F3D-BDD7C20D216F}"/>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72A1A0E2-9936-4390-859C-1B08E672CA2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3" name="フローチャート: 判断 542">
          <a:extLst>
            <a:ext uri="{FF2B5EF4-FFF2-40B4-BE49-F238E27FC236}">
              <a16:creationId xmlns:a16="http://schemas.microsoft.com/office/drawing/2014/main" id="{387FD0BE-05F3-494A-A4C5-02984C28445E}"/>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4" name="フローチャート: 判断 543">
          <a:extLst>
            <a:ext uri="{FF2B5EF4-FFF2-40B4-BE49-F238E27FC236}">
              <a16:creationId xmlns:a16="http://schemas.microsoft.com/office/drawing/2014/main" id="{83B4AC34-CD11-4308-BCB6-CABCDE62234B}"/>
            </a:ext>
          </a:extLst>
        </xdr:cNvPr>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5" name="フローチャート: 判断 544">
          <a:extLst>
            <a:ext uri="{FF2B5EF4-FFF2-40B4-BE49-F238E27FC236}">
              <a16:creationId xmlns:a16="http://schemas.microsoft.com/office/drawing/2014/main" id="{D39DD8BD-E316-4FD5-9480-EC491AC5B758}"/>
            </a:ext>
          </a:extLst>
        </xdr:cNvPr>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6" name="フローチャート: 判断 545">
          <a:extLst>
            <a:ext uri="{FF2B5EF4-FFF2-40B4-BE49-F238E27FC236}">
              <a16:creationId xmlns:a16="http://schemas.microsoft.com/office/drawing/2014/main" id="{5683786D-C754-4F04-BD37-DD596F2F2683}"/>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47" name="フローチャート: 判断 546">
          <a:extLst>
            <a:ext uri="{FF2B5EF4-FFF2-40B4-BE49-F238E27FC236}">
              <a16:creationId xmlns:a16="http://schemas.microsoft.com/office/drawing/2014/main" id="{4EABA2F1-CA39-43C8-AD50-261CE6128374}"/>
            </a:ext>
          </a:extLst>
        </xdr:cNvPr>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AE9ADAB-CD14-435A-82D6-8908581A390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B4FFEF8-BE4C-4869-9CFC-5A2F3D863A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CDE84D8-AEF7-440F-B3B0-49C219B20B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3C68D39-2B93-4A9D-89AF-ED0C59A097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ADCBC43-E232-405D-857D-F50BA74412F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53" name="楕円 552">
          <a:extLst>
            <a:ext uri="{FF2B5EF4-FFF2-40B4-BE49-F238E27FC236}">
              <a16:creationId xmlns:a16="http://schemas.microsoft.com/office/drawing/2014/main" id="{C7C3684A-3EA2-448E-B6D1-DA40461420E4}"/>
            </a:ext>
          </a:extLst>
        </xdr:cNvPr>
        <xdr:cNvSpPr/>
      </xdr:nvSpPr>
      <xdr:spPr>
        <a:xfrm>
          <a:off x="16268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59072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F243C7D6-6F75-44E2-B72D-E901657D38BF}"/>
            </a:ext>
          </a:extLst>
        </xdr:cNvPr>
        <xdr:cNvSpPr txBox="1"/>
      </xdr:nvSpPr>
      <xdr:spPr>
        <a:xfrm>
          <a:off x="16357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555" name="楕円 554">
          <a:extLst>
            <a:ext uri="{FF2B5EF4-FFF2-40B4-BE49-F238E27FC236}">
              <a16:creationId xmlns:a16="http://schemas.microsoft.com/office/drawing/2014/main" id="{089307CE-633B-4A73-A2E2-3BBE71EDA48D}"/>
            </a:ext>
          </a:extLst>
        </xdr:cNvPr>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110490</xdr:rowOff>
    </xdr:from>
    <xdr:to>
      <xdr:col>85</xdr:col>
      <xdr:colOff>127000</xdr:colOff>
      <xdr:row>61</xdr:row>
      <xdr:rowOff>131445</xdr:rowOff>
    </xdr:to>
    <xdr:cxnSp macro="">
      <xdr:nvCxnSpPr>
        <xdr:cNvPr id="556" name="直線コネクタ 555">
          <a:extLst>
            <a:ext uri="{FF2B5EF4-FFF2-40B4-BE49-F238E27FC236}">
              <a16:creationId xmlns:a16="http://schemas.microsoft.com/office/drawing/2014/main" id="{6F8E9436-E0D8-4353-A2B4-2D2AFF786E6B}"/>
            </a:ext>
          </a:extLst>
        </xdr:cNvPr>
        <xdr:cNvCxnSpPr/>
      </xdr:nvCxnSpPr>
      <xdr:spPr>
        <a:xfrm>
          <a:off x="15481300" y="105689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57" name="楕円 556">
          <a:extLst>
            <a:ext uri="{FF2B5EF4-FFF2-40B4-BE49-F238E27FC236}">
              <a16:creationId xmlns:a16="http://schemas.microsoft.com/office/drawing/2014/main" id="{0F1D9CB9-9B36-4A3A-BD8A-888C0880D120}"/>
            </a:ext>
          </a:extLst>
        </xdr:cNvPr>
        <xdr:cNvSpPr/>
      </xdr:nvSpPr>
      <xdr:spPr>
        <a:xfrm>
          <a:off x="14541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97155</xdr:rowOff>
    </xdr:from>
    <xdr:to>
      <xdr:col>81</xdr:col>
      <xdr:colOff>50800</xdr:colOff>
      <xdr:row>61</xdr:row>
      <xdr:rowOff>110490</xdr:rowOff>
    </xdr:to>
    <xdr:cxnSp macro="">
      <xdr:nvCxnSpPr>
        <xdr:cNvPr id="558" name="直線コネクタ 557">
          <a:extLst>
            <a:ext uri="{FF2B5EF4-FFF2-40B4-BE49-F238E27FC236}">
              <a16:creationId xmlns:a16="http://schemas.microsoft.com/office/drawing/2014/main" id="{D50A7485-0201-4262-9DBD-E575E2077754}"/>
            </a:ext>
          </a:extLst>
        </xdr:cNvPr>
        <xdr:cNvCxnSpPr/>
      </xdr:nvCxnSpPr>
      <xdr:spPr>
        <a:xfrm>
          <a:off x="14592300" y="105556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124460</xdr:rowOff>
    </xdr:from>
    <xdr:to>
      <xdr:col>72</xdr:col>
      <xdr:colOff>38100</xdr:colOff>
      <xdr:row>62</xdr:row>
      <xdr:rowOff>54610</xdr:rowOff>
    </xdr:to>
    <xdr:sp macro="" textlink="">
      <xdr:nvSpPr>
        <xdr:cNvPr id="559" name="楕円 558">
          <a:extLst>
            <a:ext uri="{FF2B5EF4-FFF2-40B4-BE49-F238E27FC236}">
              <a16:creationId xmlns:a16="http://schemas.microsoft.com/office/drawing/2014/main" id="{C2FF4661-9F2D-407E-919B-C126FE773191}"/>
            </a:ext>
          </a:extLst>
        </xdr:cNvPr>
        <xdr:cNvSpPr/>
      </xdr:nvSpPr>
      <xdr:spPr>
        <a:xfrm>
          <a:off x="13652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97155</xdr:rowOff>
    </xdr:from>
    <xdr:to>
      <xdr:col>76</xdr:col>
      <xdr:colOff>114300</xdr:colOff>
      <xdr:row>62</xdr:row>
      <xdr:rowOff>3810</xdr:rowOff>
    </xdr:to>
    <xdr:cxnSp macro="">
      <xdr:nvCxnSpPr>
        <xdr:cNvPr id="560" name="直線コネクタ 559">
          <a:extLst>
            <a:ext uri="{FF2B5EF4-FFF2-40B4-BE49-F238E27FC236}">
              <a16:creationId xmlns:a16="http://schemas.microsoft.com/office/drawing/2014/main" id="{8C35B40A-35F3-4D6A-9680-5E8E18C3B825}"/>
            </a:ext>
          </a:extLst>
        </xdr:cNvPr>
        <xdr:cNvCxnSpPr/>
      </xdr:nvCxnSpPr>
      <xdr:spPr>
        <a:xfrm flipV="1">
          <a:off x="13703300" y="1055560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103505</xdr:rowOff>
    </xdr:from>
    <xdr:to>
      <xdr:col>67</xdr:col>
      <xdr:colOff>101600</xdr:colOff>
      <xdr:row>62</xdr:row>
      <xdr:rowOff>33655</xdr:rowOff>
    </xdr:to>
    <xdr:sp macro="" textlink="">
      <xdr:nvSpPr>
        <xdr:cNvPr id="561" name="楕円 560">
          <a:extLst>
            <a:ext uri="{FF2B5EF4-FFF2-40B4-BE49-F238E27FC236}">
              <a16:creationId xmlns:a16="http://schemas.microsoft.com/office/drawing/2014/main" id="{48D1CA5B-7947-4547-92CC-4719927F9F92}"/>
            </a:ext>
          </a:extLst>
        </xdr:cNvPr>
        <xdr:cNvSpPr/>
      </xdr:nvSpPr>
      <xdr:spPr>
        <a:xfrm>
          <a:off x="12763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154305</xdr:rowOff>
    </xdr:from>
    <xdr:to>
      <xdr:col>71</xdr:col>
      <xdr:colOff>177800</xdr:colOff>
      <xdr:row>62</xdr:row>
      <xdr:rowOff>3810</xdr:rowOff>
    </xdr:to>
    <xdr:cxnSp macro="">
      <xdr:nvCxnSpPr>
        <xdr:cNvPr id="562" name="直線コネクタ 561">
          <a:extLst>
            <a:ext uri="{FF2B5EF4-FFF2-40B4-BE49-F238E27FC236}">
              <a16:creationId xmlns:a16="http://schemas.microsoft.com/office/drawing/2014/main" id="{4BDC2D44-412C-4A8A-B2C0-8116F884CA9E}"/>
            </a:ext>
          </a:extLst>
        </xdr:cNvPr>
        <xdr:cNvCxnSpPr/>
      </xdr:nvCxnSpPr>
      <xdr:spPr>
        <a:xfrm>
          <a:off x="12814300" y="106127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563" name="n_1aveValue【学校施設】&#10;有形固定資産減価償却率">
          <a:extLst>
            <a:ext uri="{FF2B5EF4-FFF2-40B4-BE49-F238E27FC236}">
              <a16:creationId xmlns:a16="http://schemas.microsoft.com/office/drawing/2014/main" id="{DE40835B-DD5E-498A-8987-CBC1DA7DE09E}"/>
            </a:ext>
          </a:extLst>
        </xdr:cNvPr>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64" name="n_2aveValue【学校施設】&#10;有形固定資産減価償却率">
          <a:extLst>
            <a:ext uri="{FF2B5EF4-FFF2-40B4-BE49-F238E27FC236}">
              <a16:creationId xmlns:a16="http://schemas.microsoft.com/office/drawing/2014/main" id="{B6EE758F-A1A1-4816-9AA4-BB416282C44D}"/>
            </a:ext>
          </a:extLst>
        </xdr:cNvPr>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5" name="n_3aveValue【学校施設】&#10;有形固定資産減価償却率">
          <a:extLst>
            <a:ext uri="{FF2B5EF4-FFF2-40B4-BE49-F238E27FC236}">
              <a16:creationId xmlns:a16="http://schemas.microsoft.com/office/drawing/2014/main" id="{C56B530E-318C-42C3-92EA-1E61890F8411}"/>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566" name="n_4aveValue【学校施設】&#10;有形固定資産減価償却率">
          <a:extLst>
            <a:ext uri="{FF2B5EF4-FFF2-40B4-BE49-F238E27FC236}">
              <a16:creationId xmlns:a16="http://schemas.microsoft.com/office/drawing/2014/main" id="{3CE320DF-92BA-4DA1-9FD4-20142892499C}"/>
            </a:ext>
          </a:extLst>
        </xdr:cNvPr>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567" name="n_1mainValue【学校施設】&#10;有形固定資産減価償却率">
          <a:extLst>
            <a:ext uri="{FF2B5EF4-FFF2-40B4-BE49-F238E27FC236}">
              <a16:creationId xmlns:a16="http://schemas.microsoft.com/office/drawing/2014/main" id="{78547286-5D7E-4388-821F-FC3EEE2EABBB}"/>
            </a:ext>
          </a:extLst>
        </xdr:cNvPr>
        <xdr:cNvSpPr txBox="1"/>
      </xdr:nvSpPr>
      <xdr:spPr>
        <a:xfrm>
          <a:off x="15266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568" name="n_2mainValue【学校施設】&#10;有形固定資産減価償却率">
          <a:extLst>
            <a:ext uri="{FF2B5EF4-FFF2-40B4-BE49-F238E27FC236}">
              <a16:creationId xmlns:a16="http://schemas.microsoft.com/office/drawing/2014/main" id="{B59986CA-5862-4A26-A7DA-32A3A5E67670}"/>
            </a:ext>
          </a:extLst>
        </xdr:cNvPr>
        <xdr:cNvSpPr txBox="1"/>
      </xdr:nvSpPr>
      <xdr:spPr>
        <a:xfrm>
          <a:off x="14389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45737</xdr:rowOff>
    </xdr:from>
    <xdr:ext cx="405111" cy="259045"/>
    <xdr:sp macro="" textlink="">
      <xdr:nvSpPr>
        <xdr:cNvPr id="569" name="n_3mainValue【学校施設】&#10;有形固定資産減価償却率">
          <a:extLst>
            <a:ext uri="{FF2B5EF4-FFF2-40B4-BE49-F238E27FC236}">
              <a16:creationId xmlns:a16="http://schemas.microsoft.com/office/drawing/2014/main" id="{640CE923-7DA2-41A1-B433-8564A48A25A2}"/>
            </a:ext>
          </a:extLst>
        </xdr:cNvPr>
        <xdr:cNvSpPr txBox="1"/>
      </xdr:nvSpPr>
      <xdr:spPr>
        <a:xfrm>
          <a:off x="13500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24782</xdr:rowOff>
    </xdr:from>
    <xdr:ext cx="405111" cy="259045"/>
    <xdr:sp macro="" textlink="">
      <xdr:nvSpPr>
        <xdr:cNvPr id="570" name="n_4mainValue【学校施設】&#10;有形固定資産減価償却率">
          <a:extLst>
            <a:ext uri="{FF2B5EF4-FFF2-40B4-BE49-F238E27FC236}">
              <a16:creationId xmlns:a16="http://schemas.microsoft.com/office/drawing/2014/main" id="{0416FE51-134C-4BBD-9661-99498066A633}"/>
            </a:ext>
          </a:extLst>
        </xdr:cNvPr>
        <xdr:cNvSpPr txBox="1"/>
      </xdr:nvSpPr>
      <xdr:spPr>
        <a:xfrm>
          <a:off x="12611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1B6E66DD-93BA-414B-9553-8BBCFC1FBE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6E940FBE-E036-4653-9301-02FDCC2797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7B3013F4-4EA5-470C-8AD0-3711E18C16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ACB9741B-26EB-48A1-A231-77E130E960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2059193A-FC67-4A15-AC8D-59A7A0BAD2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C4CF35CD-164A-4B4B-99FC-00C26A6C6E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4A3FB76F-0E6E-42F5-BE09-D448E40A3C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7B19932F-621C-4BD9-80B7-E6C940A0F5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93265BA-2979-4CAC-9815-34A3D8A58D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4010BA08-B353-4D6E-B5D8-4424F16E58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a:extLst>
            <a:ext uri="{FF2B5EF4-FFF2-40B4-BE49-F238E27FC236}">
              <a16:creationId xmlns:a16="http://schemas.microsoft.com/office/drawing/2014/main" id="{63E1734C-35E6-40C8-9DB3-029A3960588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a:extLst>
            <a:ext uri="{FF2B5EF4-FFF2-40B4-BE49-F238E27FC236}">
              <a16:creationId xmlns:a16="http://schemas.microsoft.com/office/drawing/2014/main" id="{BA963E66-5FE0-43DB-B07B-314F6A0FF2A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a:extLst>
            <a:ext uri="{FF2B5EF4-FFF2-40B4-BE49-F238E27FC236}">
              <a16:creationId xmlns:a16="http://schemas.microsoft.com/office/drawing/2014/main" id="{E5B32ED1-6D05-41D9-A2FC-4857F19B407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a:extLst>
            <a:ext uri="{FF2B5EF4-FFF2-40B4-BE49-F238E27FC236}">
              <a16:creationId xmlns:a16="http://schemas.microsoft.com/office/drawing/2014/main" id="{459DF9F7-F34B-4E08-9829-56AD46C900C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a:extLst>
            <a:ext uri="{FF2B5EF4-FFF2-40B4-BE49-F238E27FC236}">
              <a16:creationId xmlns:a16="http://schemas.microsoft.com/office/drawing/2014/main" id="{B649B197-3E38-401F-A08C-DAC50F6EE3B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a:extLst>
            <a:ext uri="{FF2B5EF4-FFF2-40B4-BE49-F238E27FC236}">
              <a16:creationId xmlns:a16="http://schemas.microsoft.com/office/drawing/2014/main" id="{CF812C02-446B-4EF7-B522-87747CA3EB3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a:extLst>
            <a:ext uri="{FF2B5EF4-FFF2-40B4-BE49-F238E27FC236}">
              <a16:creationId xmlns:a16="http://schemas.microsoft.com/office/drawing/2014/main" id="{3569D4F7-D509-483C-9873-8C606AD49B8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a:extLst>
            <a:ext uri="{FF2B5EF4-FFF2-40B4-BE49-F238E27FC236}">
              <a16:creationId xmlns:a16="http://schemas.microsoft.com/office/drawing/2014/main" id="{2F67576B-542A-4855-9D10-9E39A25591F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a:extLst>
            <a:ext uri="{FF2B5EF4-FFF2-40B4-BE49-F238E27FC236}">
              <a16:creationId xmlns:a16="http://schemas.microsoft.com/office/drawing/2014/main" id="{F56AC4D4-04C1-469C-84BA-EEEEF5306C7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a:extLst>
            <a:ext uri="{FF2B5EF4-FFF2-40B4-BE49-F238E27FC236}">
              <a16:creationId xmlns:a16="http://schemas.microsoft.com/office/drawing/2014/main" id="{9F397A33-445D-418B-B21B-091D98BA802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a:extLst>
            <a:ext uri="{FF2B5EF4-FFF2-40B4-BE49-F238E27FC236}">
              <a16:creationId xmlns:a16="http://schemas.microsoft.com/office/drawing/2014/main" id="{47E6ADA6-0A8D-49E0-B135-EFE1ECF57F8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a:extLst>
            <a:ext uri="{FF2B5EF4-FFF2-40B4-BE49-F238E27FC236}">
              <a16:creationId xmlns:a16="http://schemas.microsoft.com/office/drawing/2014/main" id="{F9F250AC-0050-43EB-A89E-280C546F9DB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a:extLst>
            <a:ext uri="{FF2B5EF4-FFF2-40B4-BE49-F238E27FC236}">
              <a16:creationId xmlns:a16="http://schemas.microsoft.com/office/drawing/2014/main" id="{8FB8EEDE-1EE4-4C88-977D-920453F29EE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A9A9DEF5-CDFB-4546-8F1D-61E9ADB2AAA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8C30BD28-7CC2-4A17-907D-24B0753456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0218D55A-7BDA-44F5-AB2F-4538BB8F99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597" name="直線コネクタ 596">
          <a:extLst>
            <a:ext uri="{FF2B5EF4-FFF2-40B4-BE49-F238E27FC236}">
              <a16:creationId xmlns:a16="http://schemas.microsoft.com/office/drawing/2014/main" id="{1DC5CAF7-8EAE-4DF8-AF46-2B7DE171528C}"/>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598" name="【学校施設】&#10;一人当たり面積最小値テキスト">
          <a:extLst>
            <a:ext uri="{FF2B5EF4-FFF2-40B4-BE49-F238E27FC236}">
              <a16:creationId xmlns:a16="http://schemas.microsoft.com/office/drawing/2014/main" id="{144179D0-FCB3-4614-8E3E-E441FF7293F5}"/>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599" name="直線コネクタ 598">
          <a:extLst>
            <a:ext uri="{FF2B5EF4-FFF2-40B4-BE49-F238E27FC236}">
              <a16:creationId xmlns:a16="http://schemas.microsoft.com/office/drawing/2014/main" id="{C77EE9CC-80DD-48F0-A0BF-2820E7CE2F25}"/>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0" name="【学校施設】&#10;一人当たり面積最大値テキスト">
          <a:extLst>
            <a:ext uri="{FF2B5EF4-FFF2-40B4-BE49-F238E27FC236}">
              <a16:creationId xmlns:a16="http://schemas.microsoft.com/office/drawing/2014/main" id="{BBA0B4B0-E66A-480A-BEE3-9393091FD283}"/>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1" name="直線コネクタ 600">
          <a:extLst>
            <a:ext uri="{FF2B5EF4-FFF2-40B4-BE49-F238E27FC236}">
              <a16:creationId xmlns:a16="http://schemas.microsoft.com/office/drawing/2014/main" id="{F5A496FB-2935-4C54-B1C3-B00E37B9718E}"/>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2" name="【学校施設】&#10;一人当たり面積平均値テキスト">
          <a:extLst>
            <a:ext uri="{FF2B5EF4-FFF2-40B4-BE49-F238E27FC236}">
              <a16:creationId xmlns:a16="http://schemas.microsoft.com/office/drawing/2014/main" id="{F4A07B38-C019-40F0-9D3D-DEE58048D58A}"/>
            </a:ext>
          </a:extLst>
        </xdr:cNvPr>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3" name="フローチャート: 判断 602">
          <a:extLst>
            <a:ext uri="{FF2B5EF4-FFF2-40B4-BE49-F238E27FC236}">
              <a16:creationId xmlns:a16="http://schemas.microsoft.com/office/drawing/2014/main" id="{04A7DAA2-968C-4187-A356-EAF5B8BC0FC7}"/>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4" name="フローチャート: 判断 603">
          <a:extLst>
            <a:ext uri="{FF2B5EF4-FFF2-40B4-BE49-F238E27FC236}">
              <a16:creationId xmlns:a16="http://schemas.microsoft.com/office/drawing/2014/main" id="{79D0864D-06B1-4876-99BC-0A9B1EE32245}"/>
            </a:ext>
          </a:extLst>
        </xdr:cNvPr>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5" name="フローチャート: 判断 604">
          <a:extLst>
            <a:ext uri="{FF2B5EF4-FFF2-40B4-BE49-F238E27FC236}">
              <a16:creationId xmlns:a16="http://schemas.microsoft.com/office/drawing/2014/main" id="{AE56F7E1-1ABF-43B5-A501-1625437EF9EC}"/>
            </a:ext>
          </a:extLst>
        </xdr:cNvPr>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06" name="フローチャート: 判断 605">
          <a:extLst>
            <a:ext uri="{FF2B5EF4-FFF2-40B4-BE49-F238E27FC236}">
              <a16:creationId xmlns:a16="http://schemas.microsoft.com/office/drawing/2014/main" id="{EF955523-21F4-4CFF-B7AB-3259C0D550C5}"/>
            </a:ext>
          </a:extLst>
        </xdr:cNvPr>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07" name="フローチャート: 判断 606">
          <a:extLst>
            <a:ext uri="{FF2B5EF4-FFF2-40B4-BE49-F238E27FC236}">
              <a16:creationId xmlns:a16="http://schemas.microsoft.com/office/drawing/2014/main" id="{63CA423D-872E-40DD-871A-8250734BC5AF}"/>
            </a:ext>
          </a:extLst>
        </xdr:cNvPr>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AB16C4B-1ACA-4CD9-AAAB-A68905DE07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588AA8B-4A4D-449D-AA45-CCBBCF755F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E153D29-AE38-432E-9357-CE7546C371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3EFB0FE-62E3-42B0-9F3D-A4F7F410E4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C60F36B-6F49-4CA4-BDA8-3607B4ED193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91259</xdr:rowOff>
    </xdr:from>
    <xdr:to>
      <xdr:col>116</xdr:col>
      <xdr:colOff>114300</xdr:colOff>
      <xdr:row>63</xdr:row>
      <xdr:rowOff>21409</xdr:rowOff>
    </xdr:to>
    <xdr:sp macro="" textlink="">
      <xdr:nvSpPr>
        <xdr:cNvPr id="613" name="楕円 612">
          <a:extLst>
            <a:ext uri="{FF2B5EF4-FFF2-40B4-BE49-F238E27FC236}">
              <a16:creationId xmlns:a16="http://schemas.microsoft.com/office/drawing/2014/main" id="{CEB70622-DD10-441C-A23F-A9B263565225}"/>
            </a:ext>
          </a:extLst>
        </xdr:cNvPr>
        <xdr:cNvSpPr/>
      </xdr:nvSpPr>
      <xdr:spPr>
        <a:xfrm>
          <a:off x="22110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114136</xdr:rowOff>
    </xdr:from>
    <xdr:ext cx="469744" cy="259045"/>
    <xdr:sp macro="" textlink="">
      <xdr:nvSpPr>
        <xdr:cNvPr id="614" name="【学校施設】&#10;一人当たり面積該当値テキスト">
          <a:extLst>
            <a:ext uri="{FF2B5EF4-FFF2-40B4-BE49-F238E27FC236}">
              <a16:creationId xmlns:a16="http://schemas.microsoft.com/office/drawing/2014/main" id="{21CD314B-4359-44BC-B94A-D90B682F0751}"/>
            </a:ext>
          </a:extLst>
        </xdr:cNvPr>
        <xdr:cNvSpPr txBox="1"/>
      </xdr:nvSpPr>
      <xdr:spPr>
        <a:xfrm>
          <a:off x="22199600" y="1057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60234</xdr:rowOff>
    </xdr:from>
    <xdr:to>
      <xdr:col>112</xdr:col>
      <xdr:colOff>38100</xdr:colOff>
      <xdr:row>62</xdr:row>
      <xdr:rowOff>161834</xdr:rowOff>
    </xdr:to>
    <xdr:sp macro="" textlink="">
      <xdr:nvSpPr>
        <xdr:cNvPr id="615" name="楕円 614">
          <a:extLst>
            <a:ext uri="{FF2B5EF4-FFF2-40B4-BE49-F238E27FC236}">
              <a16:creationId xmlns:a16="http://schemas.microsoft.com/office/drawing/2014/main" id="{144FD8DB-1049-4BEF-9348-1A3B9485E07E}"/>
            </a:ext>
          </a:extLst>
        </xdr:cNvPr>
        <xdr:cNvSpPr/>
      </xdr:nvSpPr>
      <xdr:spPr>
        <a:xfrm>
          <a:off x="2127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111034</xdr:rowOff>
    </xdr:from>
    <xdr:to>
      <xdr:col>116</xdr:col>
      <xdr:colOff>63500</xdr:colOff>
      <xdr:row>62</xdr:row>
      <xdr:rowOff>142059</xdr:rowOff>
    </xdr:to>
    <xdr:cxnSp macro="">
      <xdr:nvCxnSpPr>
        <xdr:cNvPr id="616" name="直線コネクタ 615">
          <a:extLst>
            <a:ext uri="{FF2B5EF4-FFF2-40B4-BE49-F238E27FC236}">
              <a16:creationId xmlns:a16="http://schemas.microsoft.com/office/drawing/2014/main" id="{EB8CA273-3D3A-4840-A2D6-D9CDCD5B5FDB}"/>
            </a:ext>
          </a:extLst>
        </xdr:cNvPr>
        <xdr:cNvCxnSpPr/>
      </xdr:nvCxnSpPr>
      <xdr:spPr>
        <a:xfrm>
          <a:off x="21323300" y="107409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119017</xdr:rowOff>
    </xdr:from>
    <xdr:to>
      <xdr:col>107</xdr:col>
      <xdr:colOff>101600</xdr:colOff>
      <xdr:row>63</xdr:row>
      <xdr:rowOff>49167</xdr:rowOff>
    </xdr:to>
    <xdr:sp macro="" textlink="">
      <xdr:nvSpPr>
        <xdr:cNvPr id="617" name="楕円 616">
          <a:extLst>
            <a:ext uri="{FF2B5EF4-FFF2-40B4-BE49-F238E27FC236}">
              <a16:creationId xmlns:a16="http://schemas.microsoft.com/office/drawing/2014/main" id="{09518355-1043-408C-A789-7AD14A5BF007}"/>
            </a:ext>
          </a:extLst>
        </xdr:cNvPr>
        <xdr:cNvSpPr/>
      </xdr:nvSpPr>
      <xdr:spPr>
        <a:xfrm>
          <a:off x="20383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111034</xdr:rowOff>
    </xdr:from>
    <xdr:to>
      <xdr:col>111</xdr:col>
      <xdr:colOff>177800</xdr:colOff>
      <xdr:row>62</xdr:row>
      <xdr:rowOff>169817</xdr:rowOff>
    </xdr:to>
    <xdr:cxnSp macro="">
      <xdr:nvCxnSpPr>
        <xdr:cNvPr id="618" name="直線コネクタ 617">
          <a:extLst>
            <a:ext uri="{FF2B5EF4-FFF2-40B4-BE49-F238E27FC236}">
              <a16:creationId xmlns:a16="http://schemas.microsoft.com/office/drawing/2014/main" id="{9BE62F17-BFC0-48FE-B8C1-C1C9B5B265CE}"/>
            </a:ext>
          </a:extLst>
        </xdr:cNvPr>
        <xdr:cNvCxnSpPr/>
      </xdr:nvCxnSpPr>
      <xdr:spPr>
        <a:xfrm flipV="1">
          <a:off x="20434300" y="107409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619" name="楕円 618">
          <a:extLst>
            <a:ext uri="{FF2B5EF4-FFF2-40B4-BE49-F238E27FC236}">
              <a16:creationId xmlns:a16="http://schemas.microsoft.com/office/drawing/2014/main" id="{DC359739-ABD9-4BB9-ADC3-0D4337CF223D}"/>
            </a:ext>
          </a:extLst>
        </xdr:cNvPr>
        <xdr:cNvSpPr/>
      </xdr:nvSpPr>
      <xdr:spPr>
        <a:xfrm>
          <a:off x="19494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169817</xdr:rowOff>
    </xdr:from>
    <xdr:to>
      <xdr:col>107</xdr:col>
      <xdr:colOff>50800</xdr:colOff>
      <xdr:row>63</xdr:row>
      <xdr:rowOff>9144</xdr:rowOff>
    </xdr:to>
    <xdr:cxnSp macro="">
      <xdr:nvCxnSpPr>
        <xdr:cNvPr id="620" name="直線コネクタ 619">
          <a:extLst>
            <a:ext uri="{FF2B5EF4-FFF2-40B4-BE49-F238E27FC236}">
              <a16:creationId xmlns:a16="http://schemas.microsoft.com/office/drawing/2014/main" id="{BA883ACE-2670-49B3-A8CE-C39DAA48D971}"/>
            </a:ext>
          </a:extLst>
        </xdr:cNvPr>
        <xdr:cNvCxnSpPr/>
      </xdr:nvCxnSpPr>
      <xdr:spPr>
        <a:xfrm flipV="1">
          <a:off x="19545300" y="1079971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139264</xdr:rowOff>
    </xdr:from>
    <xdr:to>
      <xdr:col>98</xdr:col>
      <xdr:colOff>38100</xdr:colOff>
      <xdr:row>63</xdr:row>
      <xdr:rowOff>69414</xdr:rowOff>
    </xdr:to>
    <xdr:sp macro="" textlink="">
      <xdr:nvSpPr>
        <xdr:cNvPr id="621" name="楕円 620">
          <a:extLst>
            <a:ext uri="{FF2B5EF4-FFF2-40B4-BE49-F238E27FC236}">
              <a16:creationId xmlns:a16="http://schemas.microsoft.com/office/drawing/2014/main" id="{3B0AED7B-3F51-41FA-B4BF-0D5E91E433EF}"/>
            </a:ext>
          </a:extLst>
        </xdr:cNvPr>
        <xdr:cNvSpPr/>
      </xdr:nvSpPr>
      <xdr:spPr>
        <a:xfrm>
          <a:off x="18605500" y="107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xdr:rowOff>
    </xdr:from>
    <xdr:to>
      <xdr:col>102</xdr:col>
      <xdr:colOff>114300</xdr:colOff>
      <xdr:row>63</xdr:row>
      <xdr:rowOff>18614</xdr:rowOff>
    </xdr:to>
    <xdr:cxnSp macro="">
      <xdr:nvCxnSpPr>
        <xdr:cNvPr id="622" name="直線コネクタ 621">
          <a:extLst>
            <a:ext uri="{FF2B5EF4-FFF2-40B4-BE49-F238E27FC236}">
              <a16:creationId xmlns:a16="http://schemas.microsoft.com/office/drawing/2014/main" id="{CCED7864-984B-46F9-AE1C-6C55328FB873}"/>
            </a:ext>
          </a:extLst>
        </xdr:cNvPr>
        <xdr:cNvCxnSpPr/>
      </xdr:nvCxnSpPr>
      <xdr:spPr>
        <a:xfrm flipV="1">
          <a:off x="18656300" y="10810494"/>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623" name="n_1aveValue【学校施設】&#10;一人当たり面積">
          <a:extLst>
            <a:ext uri="{FF2B5EF4-FFF2-40B4-BE49-F238E27FC236}">
              <a16:creationId xmlns:a16="http://schemas.microsoft.com/office/drawing/2014/main" id="{9FD55E75-200A-4925-A3C0-54BD7C590982}"/>
            </a:ext>
          </a:extLst>
        </xdr:cNvPr>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49765</xdr:rowOff>
    </xdr:from>
    <xdr:ext cx="469744" cy="259045"/>
    <xdr:sp macro="" textlink="">
      <xdr:nvSpPr>
        <xdr:cNvPr id="624" name="n_2aveValue【学校施設】&#10;一人当たり面積">
          <a:extLst>
            <a:ext uri="{FF2B5EF4-FFF2-40B4-BE49-F238E27FC236}">
              <a16:creationId xmlns:a16="http://schemas.microsoft.com/office/drawing/2014/main" id="{CB5A3B8F-2FAC-48A1-8D8C-BE68AEF1306B}"/>
            </a:ext>
          </a:extLst>
        </xdr:cNvPr>
        <xdr:cNvSpPr txBox="1"/>
      </xdr:nvSpPr>
      <xdr:spPr>
        <a:xfrm>
          <a:off x="20199427" y="108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625" name="n_3aveValue【学校施設】&#10;一人当たり面積">
          <a:extLst>
            <a:ext uri="{FF2B5EF4-FFF2-40B4-BE49-F238E27FC236}">
              <a16:creationId xmlns:a16="http://schemas.microsoft.com/office/drawing/2014/main" id="{1A6C9E3B-619D-4179-8D33-F71C4136BDFD}"/>
            </a:ext>
          </a:extLst>
        </xdr:cNvPr>
        <xdr:cNvSpPr txBox="1"/>
      </xdr:nvSpPr>
      <xdr:spPr>
        <a:xfrm>
          <a:off x="19310427" y="105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626" name="n_4aveValue【学校施設】&#10;一人当たり面積">
          <a:extLst>
            <a:ext uri="{FF2B5EF4-FFF2-40B4-BE49-F238E27FC236}">
              <a16:creationId xmlns:a16="http://schemas.microsoft.com/office/drawing/2014/main" id="{BE39AA21-3517-467D-88D4-582BF39ECA1B}"/>
            </a:ext>
          </a:extLst>
        </xdr:cNvPr>
        <xdr:cNvSpPr txBox="1"/>
      </xdr:nvSpPr>
      <xdr:spPr>
        <a:xfrm>
          <a:off x="18421427" y="105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6911</xdr:rowOff>
    </xdr:from>
    <xdr:ext cx="469744" cy="259045"/>
    <xdr:sp macro="" textlink="">
      <xdr:nvSpPr>
        <xdr:cNvPr id="627" name="n_1mainValue【学校施設】&#10;一人当たり面積">
          <a:extLst>
            <a:ext uri="{FF2B5EF4-FFF2-40B4-BE49-F238E27FC236}">
              <a16:creationId xmlns:a16="http://schemas.microsoft.com/office/drawing/2014/main" id="{A2763937-06BF-472B-B8AA-5FDC26CCC49E}"/>
            </a:ext>
          </a:extLst>
        </xdr:cNvPr>
        <xdr:cNvSpPr txBox="1"/>
      </xdr:nvSpPr>
      <xdr:spPr>
        <a:xfrm>
          <a:off x="21075727" y="1046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65694</xdr:rowOff>
    </xdr:from>
    <xdr:ext cx="469744" cy="259045"/>
    <xdr:sp macro="" textlink="">
      <xdr:nvSpPr>
        <xdr:cNvPr id="628" name="n_2mainValue【学校施設】&#10;一人当たり面積">
          <a:extLst>
            <a:ext uri="{FF2B5EF4-FFF2-40B4-BE49-F238E27FC236}">
              <a16:creationId xmlns:a16="http://schemas.microsoft.com/office/drawing/2014/main" id="{666DD724-6B98-4AE1-9556-0BF877C04BC6}"/>
            </a:ext>
          </a:extLst>
        </xdr:cNvPr>
        <xdr:cNvSpPr txBox="1"/>
      </xdr:nvSpPr>
      <xdr:spPr>
        <a:xfrm>
          <a:off x="201994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51071</xdr:rowOff>
    </xdr:from>
    <xdr:ext cx="469744" cy="259045"/>
    <xdr:sp macro="" textlink="">
      <xdr:nvSpPr>
        <xdr:cNvPr id="629" name="n_3mainValue【学校施設】&#10;一人当たり面積">
          <a:extLst>
            <a:ext uri="{FF2B5EF4-FFF2-40B4-BE49-F238E27FC236}">
              <a16:creationId xmlns:a16="http://schemas.microsoft.com/office/drawing/2014/main" id="{4D0D6AAE-D0F0-4A44-ABCA-53158E0B95ED}"/>
            </a:ext>
          </a:extLst>
        </xdr:cNvPr>
        <xdr:cNvSpPr txBox="1"/>
      </xdr:nvSpPr>
      <xdr:spPr>
        <a:xfrm>
          <a:off x="19310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60541</xdr:rowOff>
    </xdr:from>
    <xdr:ext cx="469744" cy="259045"/>
    <xdr:sp macro="" textlink="">
      <xdr:nvSpPr>
        <xdr:cNvPr id="630" name="n_4mainValue【学校施設】&#10;一人当たり面積">
          <a:extLst>
            <a:ext uri="{FF2B5EF4-FFF2-40B4-BE49-F238E27FC236}">
              <a16:creationId xmlns:a16="http://schemas.microsoft.com/office/drawing/2014/main" id="{3557382D-5317-492A-AC2B-3FE82FC5AD7F}"/>
            </a:ext>
          </a:extLst>
        </xdr:cNvPr>
        <xdr:cNvSpPr txBox="1"/>
      </xdr:nvSpPr>
      <xdr:spPr>
        <a:xfrm>
          <a:off x="18421427" y="1086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2D4CFE13-31F2-4750-9E4A-E8BB9BC853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A3681991-B0A1-47D8-866F-93C5E466ED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BBE55B95-DA74-43B8-A48B-468E64327A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C9E24AC5-ED85-4530-91F3-8078473216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4C590974-4B79-4041-B039-004E8F3654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A0CD510A-EF9D-4A96-8F59-DDD13BF025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F18BA9AC-A2A8-4890-8CA4-4B45EEADE3D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E360F2F3-C89E-4C76-ACB2-3F8FDC8FA3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91F0F28F-C805-4E32-9E8A-49E2B27370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D1714476-0139-4C3F-BFAB-0F4DE5B3D18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4CE329C2-B2CC-4A5B-8252-255C535E14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a:extLst>
            <a:ext uri="{FF2B5EF4-FFF2-40B4-BE49-F238E27FC236}">
              <a16:creationId xmlns:a16="http://schemas.microsoft.com/office/drawing/2014/main" id="{85E6F68E-9E72-4380-9ECD-6999D893A31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3" name="テキスト ボックス 642">
          <a:extLst>
            <a:ext uri="{FF2B5EF4-FFF2-40B4-BE49-F238E27FC236}">
              <a16:creationId xmlns:a16="http://schemas.microsoft.com/office/drawing/2014/main" id="{9F9952A4-4FD3-445B-B0FF-477C86605BA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a:extLst>
            <a:ext uri="{FF2B5EF4-FFF2-40B4-BE49-F238E27FC236}">
              <a16:creationId xmlns:a16="http://schemas.microsoft.com/office/drawing/2014/main" id="{53A9B683-8D94-4688-90DF-D41F794257D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a:extLst>
            <a:ext uri="{FF2B5EF4-FFF2-40B4-BE49-F238E27FC236}">
              <a16:creationId xmlns:a16="http://schemas.microsoft.com/office/drawing/2014/main" id="{59092C57-19C3-4EE9-8ABE-B7D2C8D8CA4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a:extLst>
            <a:ext uri="{FF2B5EF4-FFF2-40B4-BE49-F238E27FC236}">
              <a16:creationId xmlns:a16="http://schemas.microsoft.com/office/drawing/2014/main" id="{F3000378-7346-4E5A-BC59-B9A03E5BE1D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a:extLst>
            <a:ext uri="{FF2B5EF4-FFF2-40B4-BE49-F238E27FC236}">
              <a16:creationId xmlns:a16="http://schemas.microsoft.com/office/drawing/2014/main" id="{F06C61BB-16E8-4537-A565-1A4894E3FE1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a:extLst>
            <a:ext uri="{FF2B5EF4-FFF2-40B4-BE49-F238E27FC236}">
              <a16:creationId xmlns:a16="http://schemas.microsoft.com/office/drawing/2014/main" id="{E8FB019E-77F0-44EB-AA65-3DE1525F0ED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a:extLst>
            <a:ext uri="{FF2B5EF4-FFF2-40B4-BE49-F238E27FC236}">
              <a16:creationId xmlns:a16="http://schemas.microsoft.com/office/drawing/2014/main" id="{E005836F-AB21-48F4-B8A7-56CFFB693FC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a:extLst>
            <a:ext uri="{FF2B5EF4-FFF2-40B4-BE49-F238E27FC236}">
              <a16:creationId xmlns:a16="http://schemas.microsoft.com/office/drawing/2014/main" id="{D8397590-4DE9-48C3-9DC4-FBD77408D6C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a:extLst>
            <a:ext uri="{FF2B5EF4-FFF2-40B4-BE49-F238E27FC236}">
              <a16:creationId xmlns:a16="http://schemas.microsoft.com/office/drawing/2014/main" id="{76E6B2DF-4E6C-4566-8D7F-697A063F281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a:extLst>
            <a:ext uri="{FF2B5EF4-FFF2-40B4-BE49-F238E27FC236}">
              <a16:creationId xmlns:a16="http://schemas.microsoft.com/office/drawing/2014/main" id="{21614D1B-4235-4191-9478-1D4EAA80147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3" name="テキスト ボックス 652">
          <a:extLst>
            <a:ext uri="{FF2B5EF4-FFF2-40B4-BE49-F238E27FC236}">
              <a16:creationId xmlns:a16="http://schemas.microsoft.com/office/drawing/2014/main" id="{482F5F38-31B4-4958-A7E0-199ACFF3F02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a:extLst>
            <a:ext uri="{FF2B5EF4-FFF2-40B4-BE49-F238E27FC236}">
              <a16:creationId xmlns:a16="http://schemas.microsoft.com/office/drawing/2014/main" id="{A50B4702-0BDD-481D-B64A-F17A6741F9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326CFFDA-1AAF-4CD4-A61A-C522440198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56" name="直線コネクタ 655">
          <a:extLst>
            <a:ext uri="{FF2B5EF4-FFF2-40B4-BE49-F238E27FC236}">
              <a16:creationId xmlns:a16="http://schemas.microsoft.com/office/drawing/2014/main" id="{6E7ACBCA-58B8-4E2E-BC84-943FF77B2199}"/>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7" name="【児童館】&#10;有形固定資産減価償却率最小値テキスト">
          <a:extLst>
            <a:ext uri="{FF2B5EF4-FFF2-40B4-BE49-F238E27FC236}">
              <a16:creationId xmlns:a16="http://schemas.microsoft.com/office/drawing/2014/main" id="{AD61ADA1-D574-4170-89E5-D612F56075F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8" name="直線コネクタ 657">
          <a:extLst>
            <a:ext uri="{FF2B5EF4-FFF2-40B4-BE49-F238E27FC236}">
              <a16:creationId xmlns:a16="http://schemas.microsoft.com/office/drawing/2014/main" id="{C7E9DDE3-D845-446A-B911-4FCBD8C0C25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59" name="【児童館】&#10;有形固定資産減価償却率最大値テキスト">
          <a:extLst>
            <a:ext uri="{FF2B5EF4-FFF2-40B4-BE49-F238E27FC236}">
              <a16:creationId xmlns:a16="http://schemas.microsoft.com/office/drawing/2014/main" id="{0B28A02A-E87D-4406-B757-D4605C7E46E0}"/>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0" name="直線コネクタ 659">
          <a:extLst>
            <a:ext uri="{FF2B5EF4-FFF2-40B4-BE49-F238E27FC236}">
              <a16:creationId xmlns:a16="http://schemas.microsoft.com/office/drawing/2014/main" id="{6CFEC790-709C-48C6-B848-A612E0A8C8A6}"/>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61" name="【児童館】&#10;有形固定資産減価償却率平均値テキスト">
          <a:extLst>
            <a:ext uri="{FF2B5EF4-FFF2-40B4-BE49-F238E27FC236}">
              <a16:creationId xmlns:a16="http://schemas.microsoft.com/office/drawing/2014/main" id="{07BD1078-AEE0-4E23-BD0F-86F116E92AA2}"/>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2" name="フローチャート: 判断 661">
          <a:extLst>
            <a:ext uri="{FF2B5EF4-FFF2-40B4-BE49-F238E27FC236}">
              <a16:creationId xmlns:a16="http://schemas.microsoft.com/office/drawing/2014/main" id="{C4ABD53B-6FBB-4630-9466-3F039072ED98}"/>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663" name="フローチャート: 判断 662">
          <a:extLst>
            <a:ext uri="{FF2B5EF4-FFF2-40B4-BE49-F238E27FC236}">
              <a16:creationId xmlns:a16="http://schemas.microsoft.com/office/drawing/2014/main" id="{92DA9536-A9F4-48C9-9F1D-224766BBE161}"/>
            </a:ext>
          </a:extLst>
        </xdr:cNvPr>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664" name="フローチャート: 判断 663">
          <a:extLst>
            <a:ext uri="{FF2B5EF4-FFF2-40B4-BE49-F238E27FC236}">
              <a16:creationId xmlns:a16="http://schemas.microsoft.com/office/drawing/2014/main" id="{0B4AB4F4-8CE9-4467-A616-F5664A09C5CF}"/>
            </a:ext>
          </a:extLst>
        </xdr:cNvPr>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5" name="フローチャート: 判断 664">
          <a:extLst>
            <a:ext uri="{FF2B5EF4-FFF2-40B4-BE49-F238E27FC236}">
              <a16:creationId xmlns:a16="http://schemas.microsoft.com/office/drawing/2014/main" id="{5D49366E-42DB-42DF-9CCB-69D736588CFC}"/>
            </a:ext>
          </a:extLst>
        </xdr:cNvPr>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666" name="フローチャート: 判断 665">
          <a:extLst>
            <a:ext uri="{FF2B5EF4-FFF2-40B4-BE49-F238E27FC236}">
              <a16:creationId xmlns:a16="http://schemas.microsoft.com/office/drawing/2014/main" id="{06B688D2-DB82-4846-9AFC-7E762D20DF9F}"/>
            </a:ext>
          </a:extLst>
        </xdr:cNvPr>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784F8961-6BB7-4468-963E-2A529AEAC19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3AF9AE86-5B5D-4DE5-8EB6-EA8BF06F4BA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D6A3E4C2-3DE5-4677-936D-7FE71F61A8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445B5EE5-932A-40AF-A34A-EE5D13762C5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C13ECC59-EB65-4D14-98F1-07543D333F6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11793</xdr:rowOff>
    </xdr:from>
    <xdr:to>
      <xdr:col>85</xdr:col>
      <xdr:colOff>177800</xdr:colOff>
      <xdr:row>85</xdr:row>
      <xdr:rowOff>113393</xdr:rowOff>
    </xdr:to>
    <xdr:sp macro="" textlink="">
      <xdr:nvSpPr>
        <xdr:cNvPr id="672" name="楕円 671">
          <a:extLst>
            <a:ext uri="{FF2B5EF4-FFF2-40B4-BE49-F238E27FC236}">
              <a16:creationId xmlns:a16="http://schemas.microsoft.com/office/drawing/2014/main" id="{0B96569E-9D46-4B12-9652-9618877D7767}"/>
            </a:ext>
          </a:extLst>
        </xdr:cNvPr>
        <xdr:cNvSpPr/>
      </xdr:nvSpPr>
      <xdr:spPr>
        <a:xfrm>
          <a:off x="16268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161670</xdr:rowOff>
    </xdr:from>
    <xdr:ext cx="405111" cy="259045"/>
    <xdr:sp macro="" textlink="">
      <xdr:nvSpPr>
        <xdr:cNvPr id="673" name="【児童館】&#10;有形固定資産減価償却率該当値テキスト">
          <a:extLst>
            <a:ext uri="{FF2B5EF4-FFF2-40B4-BE49-F238E27FC236}">
              <a16:creationId xmlns:a16="http://schemas.microsoft.com/office/drawing/2014/main" id="{D96DFBAC-102F-49C1-A354-53D494077C80}"/>
            </a:ext>
          </a:extLst>
        </xdr:cNvPr>
        <xdr:cNvSpPr txBox="1"/>
      </xdr:nvSpPr>
      <xdr:spPr>
        <a:xfrm>
          <a:off x="16357600"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674" name="楕円 673">
          <a:extLst>
            <a:ext uri="{FF2B5EF4-FFF2-40B4-BE49-F238E27FC236}">
              <a16:creationId xmlns:a16="http://schemas.microsoft.com/office/drawing/2014/main" id="{F88A304F-5828-4BBF-B1DD-91E8CBB381B4}"/>
            </a:ext>
          </a:extLst>
        </xdr:cNvPr>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62593</xdr:rowOff>
    </xdr:to>
    <xdr:cxnSp macro="">
      <xdr:nvCxnSpPr>
        <xdr:cNvPr id="675" name="直線コネクタ 674">
          <a:extLst>
            <a:ext uri="{FF2B5EF4-FFF2-40B4-BE49-F238E27FC236}">
              <a16:creationId xmlns:a16="http://schemas.microsoft.com/office/drawing/2014/main" id="{2ECB63C8-3B6C-42A5-9566-73749D6C9D04}"/>
            </a:ext>
          </a:extLst>
        </xdr:cNvPr>
        <xdr:cNvCxnSpPr/>
      </xdr:nvCxnSpPr>
      <xdr:spPr>
        <a:xfrm>
          <a:off x="15481300" y="145999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111398</xdr:rowOff>
    </xdr:from>
    <xdr:to>
      <xdr:col>76</xdr:col>
      <xdr:colOff>165100</xdr:colOff>
      <xdr:row>85</xdr:row>
      <xdr:rowOff>41548</xdr:rowOff>
    </xdr:to>
    <xdr:sp macro="" textlink="">
      <xdr:nvSpPr>
        <xdr:cNvPr id="676" name="楕円 675">
          <a:extLst>
            <a:ext uri="{FF2B5EF4-FFF2-40B4-BE49-F238E27FC236}">
              <a16:creationId xmlns:a16="http://schemas.microsoft.com/office/drawing/2014/main" id="{2774FACC-96C0-4D58-84E9-5B7177892076}"/>
            </a:ext>
          </a:extLst>
        </xdr:cNvPr>
        <xdr:cNvSpPr/>
      </xdr:nvSpPr>
      <xdr:spPr>
        <a:xfrm>
          <a:off x="14541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162198</xdr:rowOff>
    </xdr:from>
    <xdr:to>
      <xdr:col>81</xdr:col>
      <xdr:colOff>50800</xdr:colOff>
      <xdr:row>85</xdr:row>
      <xdr:rowOff>26670</xdr:rowOff>
    </xdr:to>
    <xdr:cxnSp macro="">
      <xdr:nvCxnSpPr>
        <xdr:cNvPr id="677" name="直線コネクタ 676">
          <a:extLst>
            <a:ext uri="{FF2B5EF4-FFF2-40B4-BE49-F238E27FC236}">
              <a16:creationId xmlns:a16="http://schemas.microsoft.com/office/drawing/2014/main" id="{1AC9C0F3-0A89-4B2B-B2C7-7BB707A017AB}"/>
            </a:ext>
          </a:extLst>
        </xdr:cNvPr>
        <xdr:cNvCxnSpPr/>
      </xdr:nvCxnSpPr>
      <xdr:spPr>
        <a:xfrm>
          <a:off x="14592300" y="145639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678" name="楕円 677">
          <a:extLst>
            <a:ext uri="{FF2B5EF4-FFF2-40B4-BE49-F238E27FC236}">
              <a16:creationId xmlns:a16="http://schemas.microsoft.com/office/drawing/2014/main" id="{CB677F21-4F33-4B53-A4A1-DE6F1E84BBCD}"/>
            </a:ext>
          </a:extLst>
        </xdr:cNvPr>
        <xdr:cNvSpPr/>
      </xdr:nvSpPr>
      <xdr:spPr>
        <a:xfrm>
          <a:off x="1365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84</xdr:row>
      <xdr:rowOff>162198</xdr:rowOff>
    </xdr:to>
    <xdr:cxnSp macro="">
      <xdr:nvCxnSpPr>
        <xdr:cNvPr id="679" name="直線コネクタ 678">
          <a:extLst>
            <a:ext uri="{FF2B5EF4-FFF2-40B4-BE49-F238E27FC236}">
              <a16:creationId xmlns:a16="http://schemas.microsoft.com/office/drawing/2014/main" id="{C3775790-9548-48A9-83C6-8F3C90735C4D}"/>
            </a:ext>
          </a:extLst>
        </xdr:cNvPr>
        <xdr:cNvCxnSpPr/>
      </xdr:nvCxnSpPr>
      <xdr:spPr>
        <a:xfrm>
          <a:off x="13703300" y="1452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39551</xdr:rowOff>
    </xdr:from>
    <xdr:to>
      <xdr:col>67</xdr:col>
      <xdr:colOff>101600</xdr:colOff>
      <xdr:row>84</xdr:row>
      <xdr:rowOff>141151</xdr:rowOff>
    </xdr:to>
    <xdr:sp macro="" textlink="">
      <xdr:nvSpPr>
        <xdr:cNvPr id="680" name="楕円 679">
          <a:extLst>
            <a:ext uri="{FF2B5EF4-FFF2-40B4-BE49-F238E27FC236}">
              <a16:creationId xmlns:a16="http://schemas.microsoft.com/office/drawing/2014/main" id="{D92C3ACA-1C70-4F6B-9862-2C79E686550F}"/>
            </a:ext>
          </a:extLst>
        </xdr:cNvPr>
        <xdr:cNvSpPr/>
      </xdr:nvSpPr>
      <xdr:spPr>
        <a:xfrm>
          <a:off x="12763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90351</xdr:rowOff>
    </xdr:from>
    <xdr:to>
      <xdr:col>71</xdr:col>
      <xdr:colOff>177800</xdr:colOff>
      <xdr:row>84</xdr:row>
      <xdr:rowOff>126274</xdr:rowOff>
    </xdr:to>
    <xdr:cxnSp macro="">
      <xdr:nvCxnSpPr>
        <xdr:cNvPr id="681" name="直線コネクタ 680">
          <a:extLst>
            <a:ext uri="{FF2B5EF4-FFF2-40B4-BE49-F238E27FC236}">
              <a16:creationId xmlns:a16="http://schemas.microsoft.com/office/drawing/2014/main" id="{FF635511-9F0C-43F7-BF12-007CEC75E2DD}"/>
            </a:ext>
          </a:extLst>
        </xdr:cNvPr>
        <xdr:cNvCxnSpPr/>
      </xdr:nvCxnSpPr>
      <xdr:spPr>
        <a:xfrm>
          <a:off x="12814300" y="1449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682" name="n_1aveValue【児童館】&#10;有形固定資産減価償却率">
          <a:extLst>
            <a:ext uri="{FF2B5EF4-FFF2-40B4-BE49-F238E27FC236}">
              <a16:creationId xmlns:a16="http://schemas.microsoft.com/office/drawing/2014/main" id="{2F587AE1-A00A-43B1-B29C-CC63F88031F1}"/>
            </a:ext>
          </a:extLst>
        </xdr:cNvPr>
        <xdr:cNvSpPr txBox="1"/>
      </xdr:nvSpPr>
      <xdr:spPr>
        <a:xfrm>
          <a:off x="15266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683" name="n_2aveValue【児童館】&#10;有形固定資産減価償却率">
          <a:extLst>
            <a:ext uri="{FF2B5EF4-FFF2-40B4-BE49-F238E27FC236}">
              <a16:creationId xmlns:a16="http://schemas.microsoft.com/office/drawing/2014/main" id="{B3D85B04-8D37-4468-A5E2-C58014DD6F86}"/>
            </a:ext>
          </a:extLst>
        </xdr:cNvPr>
        <xdr:cNvSpPr txBox="1"/>
      </xdr:nvSpPr>
      <xdr:spPr>
        <a:xfrm>
          <a:off x="143897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684" name="n_3aveValue【児童館】&#10;有形固定資産減価償却率">
          <a:extLst>
            <a:ext uri="{FF2B5EF4-FFF2-40B4-BE49-F238E27FC236}">
              <a16:creationId xmlns:a16="http://schemas.microsoft.com/office/drawing/2014/main" id="{24E37998-CB60-44C3-AE17-3789ECBC9551}"/>
            </a:ext>
          </a:extLst>
        </xdr:cNvPr>
        <xdr:cNvSpPr txBox="1"/>
      </xdr:nvSpPr>
      <xdr:spPr>
        <a:xfrm>
          <a:off x="13500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685" name="n_4aveValue【児童館】&#10;有形固定資産減価償却率">
          <a:extLst>
            <a:ext uri="{FF2B5EF4-FFF2-40B4-BE49-F238E27FC236}">
              <a16:creationId xmlns:a16="http://schemas.microsoft.com/office/drawing/2014/main" id="{67001CC8-A464-4392-81BF-CF698A8BB115}"/>
            </a:ext>
          </a:extLst>
        </xdr:cNvPr>
        <xdr:cNvSpPr txBox="1"/>
      </xdr:nvSpPr>
      <xdr:spPr>
        <a:xfrm>
          <a:off x="12611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686" name="n_1mainValue【児童館】&#10;有形固定資産減価償却率">
          <a:extLst>
            <a:ext uri="{FF2B5EF4-FFF2-40B4-BE49-F238E27FC236}">
              <a16:creationId xmlns:a16="http://schemas.microsoft.com/office/drawing/2014/main" id="{859FE984-98B2-4E49-B86C-F4BEC441BDC9}"/>
            </a:ext>
          </a:extLst>
        </xdr:cNvPr>
        <xdr:cNvSpPr txBox="1"/>
      </xdr:nvSpPr>
      <xdr:spPr>
        <a:xfrm>
          <a:off x="15266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32675</xdr:rowOff>
    </xdr:from>
    <xdr:ext cx="405111" cy="259045"/>
    <xdr:sp macro="" textlink="">
      <xdr:nvSpPr>
        <xdr:cNvPr id="687" name="n_2mainValue【児童館】&#10;有形固定資産減価償却率">
          <a:extLst>
            <a:ext uri="{FF2B5EF4-FFF2-40B4-BE49-F238E27FC236}">
              <a16:creationId xmlns:a16="http://schemas.microsoft.com/office/drawing/2014/main" id="{0AB18B9C-53B0-446F-AA78-C04F50F2B108}"/>
            </a:ext>
          </a:extLst>
        </xdr:cNvPr>
        <xdr:cNvSpPr txBox="1"/>
      </xdr:nvSpPr>
      <xdr:spPr>
        <a:xfrm>
          <a:off x="14389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688" name="n_3mainValue【児童館】&#10;有形固定資産減価償却率">
          <a:extLst>
            <a:ext uri="{FF2B5EF4-FFF2-40B4-BE49-F238E27FC236}">
              <a16:creationId xmlns:a16="http://schemas.microsoft.com/office/drawing/2014/main" id="{C0C8C6E7-CC5D-4336-8836-B8F5E2A9D6AD}"/>
            </a:ext>
          </a:extLst>
        </xdr:cNvPr>
        <xdr:cNvSpPr txBox="1"/>
      </xdr:nvSpPr>
      <xdr:spPr>
        <a:xfrm>
          <a:off x="13500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132278</xdr:rowOff>
    </xdr:from>
    <xdr:ext cx="405111" cy="259045"/>
    <xdr:sp macro="" textlink="">
      <xdr:nvSpPr>
        <xdr:cNvPr id="689" name="n_4mainValue【児童館】&#10;有形固定資産減価償却率">
          <a:extLst>
            <a:ext uri="{FF2B5EF4-FFF2-40B4-BE49-F238E27FC236}">
              <a16:creationId xmlns:a16="http://schemas.microsoft.com/office/drawing/2014/main" id="{0ABB6AD7-A051-47B3-8DF9-597C34C87942}"/>
            </a:ext>
          </a:extLst>
        </xdr:cNvPr>
        <xdr:cNvSpPr txBox="1"/>
      </xdr:nvSpPr>
      <xdr:spPr>
        <a:xfrm>
          <a:off x="12611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A093A136-BCB0-453F-A746-A0F3A30C59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1A5B454D-D1F9-4191-9C04-5D2564AEAB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D580F922-E79E-4424-8567-53BB7CF8FF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1329A957-EB2C-4B1E-92AD-D22D657AA54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23382C0A-E15D-434D-9177-A48BD16084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47DC3AEC-929E-452F-8D4E-7C018CC4840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EEAB0E40-1AC0-4707-B488-21B9246169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56EB6989-21E8-425F-AAFA-949969F16BC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2A0B747D-BF91-4557-9597-C1722EE4D8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274457E6-893B-4DEE-B711-1CA8C81B42E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0" name="直線コネクタ 699">
          <a:extLst>
            <a:ext uri="{FF2B5EF4-FFF2-40B4-BE49-F238E27FC236}">
              <a16:creationId xmlns:a16="http://schemas.microsoft.com/office/drawing/2014/main" id="{217326CC-E8B0-491C-AE59-0F7EB72E3D2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1" name="テキスト ボックス 700">
          <a:extLst>
            <a:ext uri="{FF2B5EF4-FFF2-40B4-BE49-F238E27FC236}">
              <a16:creationId xmlns:a16="http://schemas.microsoft.com/office/drawing/2014/main" id="{D89BF083-4801-4305-B838-A5B6EDF485C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2" name="直線コネクタ 701">
          <a:extLst>
            <a:ext uri="{FF2B5EF4-FFF2-40B4-BE49-F238E27FC236}">
              <a16:creationId xmlns:a16="http://schemas.microsoft.com/office/drawing/2014/main" id="{6CD33459-A7E5-4629-A25A-48CBEF3EA9C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3" name="テキスト ボックス 702">
          <a:extLst>
            <a:ext uri="{FF2B5EF4-FFF2-40B4-BE49-F238E27FC236}">
              <a16:creationId xmlns:a16="http://schemas.microsoft.com/office/drawing/2014/main" id="{906D82B7-4A51-4FB4-87B9-688F22AEAA2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4" name="直線コネクタ 703">
          <a:extLst>
            <a:ext uri="{FF2B5EF4-FFF2-40B4-BE49-F238E27FC236}">
              <a16:creationId xmlns:a16="http://schemas.microsoft.com/office/drawing/2014/main" id="{B63E48A9-3288-4EBF-B015-F412323E140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5" name="テキスト ボックス 704">
          <a:extLst>
            <a:ext uri="{FF2B5EF4-FFF2-40B4-BE49-F238E27FC236}">
              <a16:creationId xmlns:a16="http://schemas.microsoft.com/office/drawing/2014/main" id="{23A58CF2-50ED-4592-90B9-8444B82527F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6" name="直線コネクタ 705">
          <a:extLst>
            <a:ext uri="{FF2B5EF4-FFF2-40B4-BE49-F238E27FC236}">
              <a16:creationId xmlns:a16="http://schemas.microsoft.com/office/drawing/2014/main" id="{0B834063-7E3C-4732-8E96-DCE21AED3D9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7" name="テキスト ボックス 706">
          <a:extLst>
            <a:ext uri="{FF2B5EF4-FFF2-40B4-BE49-F238E27FC236}">
              <a16:creationId xmlns:a16="http://schemas.microsoft.com/office/drawing/2014/main" id="{04CC4387-F3E0-47A2-A1BF-87166948DC0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8" name="直線コネクタ 707">
          <a:extLst>
            <a:ext uri="{FF2B5EF4-FFF2-40B4-BE49-F238E27FC236}">
              <a16:creationId xmlns:a16="http://schemas.microsoft.com/office/drawing/2014/main" id="{1F444CD0-F23D-4498-8A57-F47F99EBB43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9" name="テキスト ボックス 708">
          <a:extLst>
            <a:ext uri="{FF2B5EF4-FFF2-40B4-BE49-F238E27FC236}">
              <a16:creationId xmlns:a16="http://schemas.microsoft.com/office/drawing/2014/main" id="{886A4040-D698-44E2-8EEC-9404C2F6748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a:extLst>
            <a:ext uri="{FF2B5EF4-FFF2-40B4-BE49-F238E27FC236}">
              <a16:creationId xmlns:a16="http://schemas.microsoft.com/office/drawing/2014/main" id="{59273765-832C-4653-8908-CF64C9CE03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a:extLst>
            <a:ext uri="{FF2B5EF4-FFF2-40B4-BE49-F238E27FC236}">
              <a16:creationId xmlns:a16="http://schemas.microsoft.com/office/drawing/2014/main" id="{04E9DA12-F34B-48D4-A5EB-A7ABB4ABF4E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児童館】&#10;一人当たり面積グラフ枠">
          <a:extLst>
            <a:ext uri="{FF2B5EF4-FFF2-40B4-BE49-F238E27FC236}">
              <a16:creationId xmlns:a16="http://schemas.microsoft.com/office/drawing/2014/main" id="{C1615E01-6103-41F0-B86D-4D03AA73262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3" name="直線コネクタ 712">
          <a:extLst>
            <a:ext uri="{FF2B5EF4-FFF2-40B4-BE49-F238E27FC236}">
              <a16:creationId xmlns:a16="http://schemas.microsoft.com/office/drawing/2014/main" id="{BE1AE855-2219-4353-8489-82261D2D766A}"/>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4" name="【児童館】&#10;一人当たり面積最小値テキスト">
          <a:extLst>
            <a:ext uri="{FF2B5EF4-FFF2-40B4-BE49-F238E27FC236}">
              <a16:creationId xmlns:a16="http://schemas.microsoft.com/office/drawing/2014/main" id="{8B379854-76C3-45D3-BDD9-A8B384891F2D}"/>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5" name="直線コネクタ 714">
          <a:extLst>
            <a:ext uri="{FF2B5EF4-FFF2-40B4-BE49-F238E27FC236}">
              <a16:creationId xmlns:a16="http://schemas.microsoft.com/office/drawing/2014/main" id="{5186D284-4E0B-4D4F-88C0-D2E61C68D797}"/>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16" name="【児童館】&#10;一人当たり面積最大値テキスト">
          <a:extLst>
            <a:ext uri="{FF2B5EF4-FFF2-40B4-BE49-F238E27FC236}">
              <a16:creationId xmlns:a16="http://schemas.microsoft.com/office/drawing/2014/main" id="{A5A4D239-A4E9-4757-AC72-19FBF5B80EB2}"/>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17" name="直線コネクタ 716">
          <a:extLst>
            <a:ext uri="{FF2B5EF4-FFF2-40B4-BE49-F238E27FC236}">
              <a16:creationId xmlns:a16="http://schemas.microsoft.com/office/drawing/2014/main" id="{32DDDEAF-3F78-48DF-9054-1BAD4EA8F0C7}"/>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718" name="【児童館】&#10;一人当たり面積平均値テキスト">
          <a:extLst>
            <a:ext uri="{FF2B5EF4-FFF2-40B4-BE49-F238E27FC236}">
              <a16:creationId xmlns:a16="http://schemas.microsoft.com/office/drawing/2014/main" id="{C7791149-1BE8-4D38-AF2A-2BAE107532A7}"/>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9" name="フローチャート: 判断 718">
          <a:extLst>
            <a:ext uri="{FF2B5EF4-FFF2-40B4-BE49-F238E27FC236}">
              <a16:creationId xmlns:a16="http://schemas.microsoft.com/office/drawing/2014/main" id="{3F450308-C257-4265-B425-3D4AAD018512}"/>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20" name="フローチャート: 判断 719">
          <a:extLst>
            <a:ext uri="{FF2B5EF4-FFF2-40B4-BE49-F238E27FC236}">
              <a16:creationId xmlns:a16="http://schemas.microsoft.com/office/drawing/2014/main" id="{5ED05461-5500-4501-AB54-71D0FE32CF12}"/>
            </a:ext>
          </a:extLst>
        </xdr:cNvPr>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21" name="フローチャート: 判断 720">
          <a:extLst>
            <a:ext uri="{FF2B5EF4-FFF2-40B4-BE49-F238E27FC236}">
              <a16:creationId xmlns:a16="http://schemas.microsoft.com/office/drawing/2014/main" id="{141D9798-643F-4D7D-A78C-83B78E2FB4DF}"/>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2" name="フローチャート: 判断 721">
          <a:extLst>
            <a:ext uri="{FF2B5EF4-FFF2-40B4-BE49-F238E27FC236}">
              <a16:creationId xmlns:a16="http://schemas.microsoft.com/office/drawing/2014/main" id="{EC74D6CA-DAA0-47F5-829D-6F157E02A9AA}"/>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3" name="フローチャート: 判断 722">
          <a:extLst>
            <a:ext uri="{FF2B5EF4-FFF2-40B4-BE49-F238E27FC236}">
              <a16:creationId xmlns:a16="http://schemas.microsoft.com/office/drawing/2014/main" id="{4F6451AA-6509-4652-9EDC-29EF809C4CAF}"/>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9FF0C21-D8BF-41DF-A800-F9F6F001BE7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5917C765-38C0-4FCB-8AE6-D6A1019BC09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1C4C85F2-77A2-4994-9783-CD1827F1024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39B5899F-E3E2-4E71-94DD-4D5CB82754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26ECB3AB-8781-497D-8E9D-187E7D5916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729" name="楕円 728">
          <a:extLst>
            <a:ext uri="{FF2B5EF4-FFF2-40B4-BE49-F238E27FC236}">
              <a16:creationId xmlns:a16="http://schemas.microsoft.com/office/drawing/2014/main" id="{9A872D19-DA2B-40CE-8541-117BE83A74E8}"/>
            </a:ext>
          </a:extLst>
        </xdr:cNvPr>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730" name="【児童館】&#10;一人当たり面積該当値テキスト">
          <a:extLst>
            <a:ext uri="{FF2B5EF4-FFF2-40B4-BE49-F238E27FC236}">
              <a16:creationId xmlns:a16="http://schemas.microsoft.com/office/drawing/2014/main" id="{6CC371B8-9BD1-4B61-A55F-D04C04C20DFB}"/>
            </a:ext>
          </a:extLst>
        </xdr:cNvPr>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731" name="楕円 730">
          <a:extLst>
            <a:ext uri="{FF2B5EF4-FFF2-40B4-BE49-F238E27FC236}">
              <a16:creationId xmlns:a16="http://schemas.microsoft.com/office/drawing/2014/main" id="{642131D0-8DCE-4E29-A4C1-64B5085F4A91}"/>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156211</xdr:rowOff>
    </xdr:to>
    <xdr:cxnSp macro="">
      <xdr:nvCxnSpPr>
        <xdr:cNvPr id="732" name="直線コネクタ 731">
          <a:extLst>
            <a:ext uri="{FF2B5EF4-FFF2-40B4-BE49-F238E27FC236}">
              <a16:creationId xmlns:a16="http://schemas.microsoft.com/office/drawing/2014/main" id="{6E5882D1-0B69-4CCA-B72A-F20E50679FC4}"/>
            </a:ext>
          </a:extLst>
        </xdr:cNvPr>
        <xdr:cNvCxnSpPr/>
      </xdr:nvCxnSpPr>
      <xdr:spPr>
        <a:xfrm>
          <a:off x="21323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733" name="楕円 732">
          <a:extLst>
            <a:ext uri="{FF2B5EF4-FFF2-40B4-BE49-F238E27FC236}">
              <a16:creationId xmlns:a16="http://schemas.microsoft.com/office/drawing/2014/main" id="{A2804015-0DB6-4B7C-BD9A-A0169324297D}"/>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734" name="直線コネクタ 733">
          <a:extLst>
            <a:ext uri="{FF2B5EF4-FFF2-40B4-BE49-F238E27FC236}">
              <a16:creationId xmlns:a16="http://schemas.microsoft.com/office/drawing/2014/main" id="{194D7D81-5792-4FA6-BD86-3B7EDDB7C212}"/>
            </a:ext>
          </a:extLst>
        </xdr:cNvPr>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35" name="楕円 734">
          <a:extLst>
            <a:ext uri="{FF2B5EF4-FFF2-40B4-BE49-F238E27FC236}">
              <a16:creationId xmlns:a16="http://schemas.microsoft.com/office/drawing/2014/main" id="{5702DD42-AA18-469D-B793-F3275CF54892}"/>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163830</xdr:rowOff>
    </xdr:to>
    <xdr:cxnSp macro="">
      <xdr:nvCxnSpPr>
        <xdr:cNvPr id="736" name="直線コネクタ 735">
          <a:extLst>
            <a:ext uri="{FF2B5EF4-FFF2-40B4-BE49-F238E27FC236}">
              <a16:creationId xmlns:a16="http://schemas.microsoft.com/office/drawing/2014/main" id="{FEDC37B7-37AB-4A01-B7CE-948C728F9426}"/>
            </a:ext>
          </a:extLst>
        </xdr:cNvPr>
        <xdr:cNvCxnSpPr/>
      </xdr:nvCxnSpPr>
      <xdr:spPr>
        <a:xfrm flipV="1">
          <a:off x="19545300" y="1472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37" name="楕円 736">
          <a:extLst>
            <a:ext uri="{FF2B5EF4-FFF2-40B4-BE49-F238E27FC236}">
              <a16:creationId xmlns:a16="http://schemas.microsoft.com/office/drawing/2014/main" id="{E5B1DFEE-8903-4365-940E-75F8EBC106A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38" name="直線コネクタ 737">
          <a:extLst>
            <a:ext uri="{FF2B5EF4-FFF2-40B4-BE49-F238E27FC236}">
              <a16:creationId xmlns:a16="http://schemas.microsoft.com/office/drawing/2014/main" id="{0C59CF55-A882-4E94-8C65-C997A3957BA2}"/>
            </a:ext>
          </a:extLst>
        </xdr:cNvPr>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63516</xdr:rowOff>
    </xdr:from>
    <xdr:ext cx="469744" cy="259045"/>
    <xdr:sp macro="" textlink="">
      <xdr:nvSpPr>
        <xdr:cNvPr id="739" name="n_1aveValue【児童館】&#10;一人当たり面積">
          <a:extLst>
            <a:ext uri="{FF2B5EF4-FFF2-40B4-BE49-F238E27FC236}">
              <a16:creationId xmlns:a16="http://schemas.microsoft.com/office/drawing/2014/main" id="{414F6DF8-0D46-4270-A2CB-A67254D84EF5}"/>
            </a:ext>
          </a:extLst>
        </xdr:cNvPr>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40" name="n_2aveValue【児童館】&#10;一人当たり面積">
          <a:extLst>
            <a:ext uri="{FF2B5EF4-FFF2-40B4-BE49-F238E27FC236}">
              <a16:creationId xmlns:a16="http://schemas.microsoft.com/office/drawing/2014/main" id="{89FA61D9-D55F-4246-A454-8A57B730E004}"/>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41" name="n_3aveValue【児童館】&#10;一人当たり面積">
          <a:extLst>
            <a:ext uri="{FF2B5EF4-FFF2-40B4-BE49-F238E27FC236}">
              <a16:creationId xmlns:a16="http://schemas.microsoft.com/office/drawing/2014/main" id="{CDCD0471-6BB5-4E60-B40A-15D04AB752AB}"/>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42" name="n_4aveValue【児童館】&#10;一人当たり面積">
          <a:extLst>
            <a:ext uri="{FF2B5EF4-FFF2-40B4-BE49-F238E27FC236}">
              <a16:creationId xmlns:a16="http://schemas.microsoft.com/office/drawing/2014/main" id="{845A064A-7C7D-47D9-869E-667252192EC6}"/>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743" name="n_1mainValue【児童館】&#10;一人当たり面積">
          <a:extLst>
            <a:ext uri="{FF2B5EF4-FFF2-40B4-BE49-F238E27FC236}">
              <a16:creationId xmlns:a16="http://schemas.microsoft.com/office/drawing/2014/main" id="{0370A9F8-140C-4586-A698-DAC6450B2B84}"/>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744" name="n_2mainValue【児童館】&#10;一人当たり面積">
          <a:extLst>
            <a:ext uri="{FF2B5EF4-FFF2-40B4-BE49-F238E27FC236}">
              <a16:creationId xmlns:a16="http://schemas.microsoft.com/office/drawing/2014/main" id="{A1411C75-17D4-46B8-91EE-2E54B3B4E0AA}"/>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45" name="n_3mainValue【児童館】&#10;一人当たり面積">
          <a:extLst>
            <a:ext uri="{FF2B5EF4-FFF2-40B4-BE49-F238E27FC236}">
              <a16:creationId xmlns:a16="http://schemas.microsoft.com/office/drawing/2014/main" id="{8A0D2852-C034-4C11-B81B-382AEF46D65C}"/>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46" name="n_4mainValue【児童館】&#10;一人当たり面積">
          <a:extLst>
            <a:ext uri="{FF2B5EF4-FFF2-40B4-BE49-F238E27FC236}">
              <a16:creationId xmlns:a16="http://schemas.microsoft.com/office/drawing/2014/main" id="{341D3547-909A-446F-AB23-AF5D1326AB8A}"/>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a:extLst>
            <a:ext uri="{FF2B5EF4-FFF2-40B4-BE49-F238E27FC236}">
              <a16:creationId xmlns:a16="http://schemas.microsoft.com/office/drawing/2014/main" id="{24267673-7609-4737-85C7-E8C4F2C7A2F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a:extLst>
            <a:ext uri="{FF2B5EF4-FFF2-40B4-BE49-F238E27FC236}">
              <a16:creationId xmlns:a16="http://schemas.microsoft.com/office/drawing/2014/main" id="{9416AE32-805F-42EB-9CCE-0EC6A1BEF7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a:extLst>
            <a:ext uri="{FF2B5EF4-FFF2-40B4-BE49-F238E27FC236}">
              <a16:creationId xmlns:a16="http://schemas.microsoft.com/office/drawing/2014/main" id="{4E36215A-88F5-4347-AC42-562C5C9110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a:extLst>
            <a:ext uri="{FF2B5EF4-FFF2-40B4-BE49-F238E27FC236}">
              <a16:creationId xmlns:a16="http://schemas.microsoft.com/office/drawing/2014/main" id="{1D1E7C60-A2AA-4661-95F3-2AEDA536B7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a:extLst>
            <a:ext uri="{FF2B5EF4-FFF2-40B4-BE49-F238E27FC236}">
              <a16:creationId xmlns:a16="http://schemas.microsoft.com/office/drawing/2014/main" id="{F5890FE8-A532-40ED-993D-6553CF38886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a:extLst>
            <a:ext uri="{FF2B5EF4-FFF2-40B4-BE49-F238E27FC236}">
              <a16:creationId xmlns:a16="http://schemas.microsoft.com/office/drawing/2014/main" id="{383E3D64-4294-4793-A48B-3B067BD754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a:extLst>
            <a:ext uri="{FF2B5EF4-FFF2-40B4-BE49-F238E27FC236}">
              <a16:creationId xmlns:a16="http://schemas.microsoft.com/office/drawing/2014/main" id="{01A9E11F-4373-47A7-A58D-4E769ADA65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a:extLst>
            <a:ext uri="{FF2B5EF4-FFF2-40B4-BE49-F238E27FC236}">
              <a16:creationId xmlns:a16="http://schemas.microsoft.com/office/drawing/2014/main" id="{AAAAE41D-62E7-4B8E-AD0F-552F925C79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a:extLst>
            <a:ext uri="{FF2B5EF4-FFF2-40B4-BE49-F238E27FC236}">
              <a16:creationId xmlns:a16="http://schemas.microsoft.com/office/drawing/2014/main" id="{0486260D-6C3E-4178-BE61-0509FD25C2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a:extLst>
            <a:ext uri="{FF2B5EF4-FFF2-40B4-BE49-F238E27FC236}">
              <a16:creationId xmlns:a16="http://schemas.microsoft.com/office/drawing/2014/main" id="{E7AB9DCF-B8DE-4F59-BBE1-2314756DBD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7" name="テキスト ボックス 756">
          <a:extLst>
            <a:ext uri="{FF2B5EF4-FFF2-40B4-BE49-F238E27FC236}">
              <a16:creationId xmlns:a16="http://schemas.microsoft.com/office/drawing/2014/main" id="{AF44487F-F098-4BDC-B6E0-FD913CE403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8" name="直線コネクタ 757">
          <a:extLst>
            <a:ext uri="{FF2B5EF4-FFF2-40B4-BE49-F238E27FC236}">
              <a16:creationId xmlns:a16="http://schemas.microsoft.com/office/drawing/2014/main" id="{970A94E4-7499-4B8F-9EC0-3FF8A250233A}"/>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9" name="テキスト ボックス 758">
          <a:extLst>
            <a:ext uri="{FF2B5EF4-FFF2-40B4-BE49-F238E27FC236}">
              <a16:creationId xmlns:a16="http://schemas.microsoft.com/office/drawing/2014/main" id="{ECD9976B-A1DD-4F04-B565-EFEEA0736746}"/>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0" name="直線コネクタ 759">
          <a:extLst>
            <a:ext uri="{FF2B5EF4-FFF2-40B4-BE49-F238E27FC236}">
              <a16:creationId xmlns:a16="http://schemas.microsoft.com/office/drawing/2014/main" id="{42164043-D111-44D0-A451-A44F5D185E7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1" name="テキスト ボックス 760">
          <a:extLst>
            <a:ext uri="{FF2B5EF4-FFF2-40B4-BE49-F238E27FC236}">
              <a16:creationId xmlns:a16="http://schemas.microsoft.com/office/drawing/2014/main" id="{0215239D-D4B8-43E2-8CB6-C8554207722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2" name="直線コネクタ 761">
          <a:extLst>
            <a:ext uri="{FF2B5EF4-FFF2-40B4-BE49-F238E27FC236}">
              <a16:creationId xmlns:a16="http://schemas.microsoft.com/office/drawing/2014/main" id="{DE63792E-E19A-4B3B-AB9F-37E09751F548}"/>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3" name="テキスト ボックス 762">
          <a:extLst>
            <a:ext uri="{FF2B5EF4-FFF2-40B4-BE49-F238E27FC236}">
              <a16:creationId xmlns:a16="http://schemas.microsoft.com/office/drawing/2014/main" id="{405999E1-3DE8-4C4C-B463-B8A4EDF0403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4" name="直線コネクタ 763">
          <a:extLst>
            <a:ext uri="{FF2B5EF4-FFF2-40B4-BE49-F238E27FC236}">
              <a16:creationId xmlns:a16="http://schemas.microsoft.com/office/drawing/2014/main" id="{938E848B-5DE6-402F-A9FB-174E59975508}"/>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5" name="テキスト ボックス 764">
          <a:extLst>
            <a:ext uri="{FF2B5EF4-FFF2-40B4-BE49-F238E27FC236}">
              <a16:creationId xmlns:a16="http://schemas.microsoft.com/office/drawing/2014/main" id="{84B8BC52-AB78-4C5E-B4C8-2D2156ABDFF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60DFB8AF-416B-4CD0-A9B0-F641393329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7" name="テキスト ボックス 766">
          <a:extLst>
            <a:ext uri="{FF2B5EF4-FFF2-40B4-BE49-F238E27FC236}">
              <a16:creationId xmlns:a16="http://schemas.microsoft.com/office/drawing/2014/main" id="{BEC84D0E-7760-4871-96CA-A8CED1E36BAA}"/>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8AE513C9-6674-43E9-A8E1-56CEFCEF9F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69" name="直線コネクタ 768">
          <a:extLst>
            <a:ext uri="{FF2B5EF4-FFF2-40B4-BE49-F238E27FC236}">
              <a16:creationId xmlns:a16="http://schemas.microsoft.com/office/drawing/2014/main" id="{82866E39-877F-4C80-A3CE-923C8AB5D750}"/>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0" name="【公民館】&#10;有形固定資産減価償却率最小値テキスト">
          <a:extLst>
            <a:ext uri="{FF2B5EF4-FFF2-40B4-BE49-F238E27FC236}">
              <a16:creationId xmlns:a16="http://schemas.microsoft.com/office/drawing/2014/main" id="{F836E2E6-CE00-4E7D-9EA6-04318AC4A4E2}"/>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1" name="直線コネクタ 770">
          <a:extLst>
            <a:ext uri="{FF2B5EF4-FFF2-40B4-BE49-F238E27FC236}">
              <a16:creationId xmlns:a16="http://schemas.microsoft.com/office/drawing/2014/main" id="{56FFACEC-C245-4E4B-9E73-96868940D915}"/>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2" name="【公民館】&#10;有形固定資産減価償却率最大値テキスト">
          <a:extLst>
            <a:ext uri="{FF2B5EF4-FFF2-40B4-BE49-F238E27FC236}">
              <a16:creationId xmlns:a16="http://schemas.microsoft.com/office/drawing/2014/main" id="{43F42C9C-B782-4016-B737-30EE90160033}"/>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3" name="直線コネクタ 772">
          <a:extLst>
            <a:ext uri="{FF2B5EF4-FFF2-40B4-BE49-F238E27FC236}">
              <a16:creationId xmlns:a16="http://schemas.microsoft.com/office/drawing/2014/main" id="{43EFA8C3-A9CC-4D52-B636-1D2ED20F0DC4}"/>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4" name="【公民館】&#10;有形固定資産減価償却率平均値テキスト">
          <a:extLst>
            <a:ext uri="{FF2B5EF4-FFF2-40B4-BE49-F238E27FC236}">
              <a16:creationId xmlns:a16="http://schemas.microsoft.com/office/drawing/2014/main" id="{6483DA52-85FB-4F9C-A100-3F2F557C5D4C}"/>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5" name="フローチャート: 判断 774">
          <a:extLst>
            <a:ext uri="{FF2B5EF4-FFF2-40B4-BE49-F238E27FC236}">
              <a16:creationId xmlns:a16="http://schemas.microsoft.com/office/drawing/2014/main" id="{924405AF-12F3-4A30-871E-9D73A3B21F39}"/>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76" name="フローチャート: 判断 775">
          <a:extLst>
            <a:ext uri="{FF2B5EF4-FFF2-40B4-BE49-F238E27FC236}">
              <a16:creationId xmlns:a16="http://schemas.microsoft.com/office/drawing/2014/main" id="{89B80C2C-6F86-4834-B9A9-784CA686AFC0}"/>
            </a:ext>
          </a:extLst>
        </xdr:cNvPr>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77" name="フローチャート: 判断 776">
          <a:extLst>
            <a:ext uri="{FF2B5EF4-FFF2-40B4-BE49-F238E27FC236}">
              <a16:creationId xmlns:a16="http://schemas.microsoft.com/office/drawing/2014/main" id="{E4326EA4-5F0B-4E64-A087-DAAAEAB67FA2}"/>
            </a:ext>
          </a:extLst>
        </xdr:cNvPr>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78" name="フローチャート: 判断 777">
          <a:extLst>
            <a:ext uri="{FF2B5EF4-FFF2-40B4-BE49-F238E27FC236}">
              <a16:creationId xmlns:a16="http://schemas.microsoft.com/office/drawing/2014/main" id="{9A148599-4049-4C5A-A2FE-B3553BBFCC5C}"/>
            </a:ext>
          </a:extLst>
        </xdr:cNvPr>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79" name="フローチャート: 判断 778">
          <a:extLst>
            <a:ext uri="{FF2B5EF4-FFF2-40B4-BE49-F238E27FC236}">
              <a16:creationId xmlns:a16="http://schemas.microsoft.com/office/drawing/2014/main" id="{2EDF2096-CD78-469F-ACEA-865269CE4772}"/>
            </a:ext>
          </a:extLst>
        </xdr:cNvPr>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6A77D41-6846-4842-AAC4-68A869BC0C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F87B67CB-C6E4-4805-BDA7-8C7047AE49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975B5BE-377C-4AAC-B593-27BCD31BD8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B5C87F6-829C-40BD-B3EB-D1724386084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E7D64B8A-A0A9-4F55-891B-CB9E187081E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55118</xdr:rowOff>
    </xdr:from>
    <xdr:to>
      <xdr:col>85</xdr:col>
      <xdr:colOff>177800</xdr:colOff>
      <xdr:row>105</xdr:row>
      <xdr:rowOff>156718</xdr:rowOff>
    </xdr:to>
    <xdr:sp macro="" textlink="">
      <xdr:nvSpPr>
        <xdr:cNvPr id="785" name="楕円 784">
          <a:extLst>
            <a:ext uri="{FF2B5EF4-FFF2-40B4-BE49-F238E27FC236}">
              <a16:creationId xmlns:a16="http://schemas.microsoft.com/office/drawing/2014/main" id="{A8A7414F-C1DE-48B9-95F3-B3D20DC2752B}"/>
            </a:ext>
          </a:extLst>
        </xdr:cNvPr>
        <xdr:cNvSpPr/>
      </xdr:nvSpPr>
      <xdr:spPr>
        <a:xfrm>
          <a:off x="16268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33545</xdr:rowOff>
    </xdr:from>
    <xdr:ext cx="405111" cy="259045"/>
    <xdr:sp macro="" textlink="">
      <xdr:nvSpPr>
        <xdr:cNvPr id="786" name="【公民館】&#10;有形固定資産減価償却率該当値テキスト">
          <a:extLst>
            <a:ext uri="{FF2B5EF4-FFF2-40B4-BE49-F238E27FC236}">
              <a16:creationId xmlns:a16="http://schemas.microsoft.com/office/drawing/2014/main" id="{8651EA60-AD48-4B16-8268-BF79DF7A0C8C}"/>
            </a:ext>
          </a:extLst>
        </xdr:cNvPr>
        <xdr:cNvSpPr txBox="1"/>
      </xdr:nvSpPr>
      <xdr:spPr>
        <a:xfrm>
          <a:off x="16357600"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xdr:rowOff>
    </xdr:from>
    <xdr:to>
      <xdr:col>81</xdr:col>
      <xdr:colOff>101600</xdr:colOff>
      <xdr:row>105</xdr:row>
      <xdr:rowOff>110998</xdr:rowOff>
    </xdr:to>
    <xdr:sp macro="" textlink="">
      <xdr:nvSpPr>
        <xdr:cNvPr id="787" name="楕円 786">
          <a:extLst>
            <a:ext uri="{FF2B5EF4-FFF2-40B4-BE49-F238E27FC236}">
              <a16:creationId xmlns:a16="http://schemas.microsoft.com/office/drawing/2014/main" id="{F97DDDD4-206B-450F-8DEF-F8849EFF47A6}"/>
            </a:ext>
          </a:extLst>
        </xdr:cNvPr>
        <xdr:cNvSpPr/>
      </xdr:nvSpPr>
      <xdr:spPr>
        <a:xfrm>
          <a:off x="15430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60198</xdr:rowOff>
    </xdr:from>
    <xdr:to>
      <xdr:col>85</xdr:col>
      <xdr:colOff>127000</xdr:colOff>
      <xdr:row>105</xdr:row>
      <xdr:rowOff>105918</xdr:rowOff>
    </xdr:to>
    <xdr:cxnSp macro="">
      <xdr:nvCxnSpPr>
        <xdr:cNvPr id="788" name="直線コネクタ 787">
          <a:extLst>
            <a:ext uri="{FF2B5EF4-FFF2-40B4-BE49-F238E27FC236}">
              <a16:creationId xmlns:a16="http://schemas.microsoft.com/office/drawing/2014/main" id="{3A4113AA-61E0-4E9A-9088-9009BA38C395}"/>
            </a:ext>
          </a:extLst>
        </xdr:cNvPr>
        <xdr:cNvCxnSpPr/>
      </xdr:nvCxnSpPr>
      <xdr:spPr>
        <a:xfrm>
          <a:off x="15481300" y="180624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89" name="楕円 788">
          <a:extLst>
            <a:ext uri="{FF2B5EF4-FFF2-40B4-BE49-F238E27FC236}">
              <a16:creationId xmlns:a16="http://schemas.microsoft.com/office/drawing/2014/main" id="{FA003726-5D07-4A32-8858-5A3C687B8ED1}"/>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60198</xdr:rowOff>
    </xdr:to>
    <xdr:cxnSp macro="">
      <xdr:nvCxnSpPr>
        <xdr:cNvPr id="790" name="直線コネクタ 789">
          <a:extLst>
            <a:ext uri="{FF2B5EF4-FFF2-40B4-BE49-F238E27FC236}">
              <a16:creationId xmlns:a16="http://schemas.microsoft.com/office/drawing/2014/main" id="{D8FDDC7B-4F2A-403F-B62A-D608A2D6DE08}"/>
            </a:ext>
          </a:extLst>
        </xdr:cNvPr>
        <xdr:cNvCxnSpPr/>
      </xdr:nvCxnSpPr>
      <xdr:spPr>
        <a:xfrm>
          <a:off x="14592300" y="180213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89408</xdr:rowOff>
    </xdr:from>
    <xdr:to>
      <xdr:col>72</xdr:col>
      <xdr:colOff>38100</xdr:colOff>
      <xdr:row>105</xdr:row>
      <xdr:rowOff>19558</xdr:rowOff>
    </xdr:to>
    <xdr:sp macro="" textlink="">
      <xdr:nvSpPr>
        <xdr:cNvPr id="791" name="楕円 790">
          <a:extLst>
            <a:ext uri="{FF2B5EF4-FFF2-40B4-BE49-F238E27FC236}">
              <a16:creationId xmlns:a16="http://schemas.microsoft.com/office/drawing/2014/main" id="{6249D4BF-CD0C-4025-B7BC-FC5855554057}"/>
            </a:ext>
          </a:extLst>
        </xdr:cNvPr>
        <xdr:cNvSpPr/>
      </xdr:nvSpPr>
      <xdr:spPr>
        <a:xfrm>
          <a:off x="1365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140208</xdr:rowOff>
    </xdr:from>
    <xdr:to>
      <xdr:col>76</xdr:col>
      <xdr:colOff>114300</xdr:colOff>
      <xdr:row>105</xdr:row>
      <xdr:rowOff>19050</xdr:rowOff>
    </xdr:to>
    <xdr:cxnSp macro="">
      <xdr:nvCxnSpPr>
        <xdr:cNvPr id="792" name="直線コネクタ 791">
          <a:extLst>
            <a:ext uri="{FF2B5EF4-FFF2-40B4-BE49-F238E27FC236}">
              <a16:creationId xmlns:a16="http://schemas.microsoft.com/office/drawing/2014/main" id="{7793A956-290E-4BF2-BCE6-8175E99A5876}"/>
            </a:ext>
          </a:extLst>
        </xdr:cNvPr>
        <xdr:cNvCxnSpPr/>
      </xdr:nvCxnSpPr>
      <xdr:spPr>
        <a:xfrm>
          <a:off x="13703300" y="179710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793" name="楕円 792">
          <a:extLst>
            <a:ext uri="{FF2B5EF4-FFF2-40B4-BE49-F238E27FC236}">
              <a16:creationId xmlns:a16="http://schemas.microsoft.com/office/drawing/2014/main" id="{3F6F7274-E70F-4C0E-BB13-3F566E5E3839}"/>
            </a:ext>
          </a:extLst>
        </xdr:cNvPr>
        <xdr:cNvSpPr/>
      </xdr:nvSpPr>
      <xdr:spPr>
        <a:xfrm>
          <a:off x="1276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104</xdr:row>
      <xdr:rowOff>140208</xdr:rowOff>
    </xdr:to>
    <xdr:cxnSp macro="">
      <xdr:nvCxnSpPr>
        <xdr:cNvPr id="794" name="直線コネクタ 793">
          <a:extLst>
            <a:ext uri="{FF2B5EF4-FFF2-40B4-BE49-F238E27FC236}">
              <a16:creationId xmlns:a16="http://schemas.microsoft.com/office/drawing/2014/main" id="{1138B05F-20BD-47F2-A379-14EC81FBD0A2}"/>
            </a:ext>
          </a:extLst>
        </xdr:cNvPr>
        <xdr:cNvCxnSpPr/>
      </xdr:nvCxnSpPr>
      <xdr:spPr>
        <a:xfrm>
          <a:off x="12814300" y="179527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795" name="n_1aveValue【公民館】&#10;有形固定資産減価償却率">
          <a:extLst>
            <a:ext uri="{FF2B5EF4-FFF2-40B4-BE49-F238E27FC236}">
              <a16:creationId xmlns:a16="http://schemas.microsoft.com/office/drawing/2014/main" id="{1937CDA3-B8EB-4E3B-97EB-730AF089F4FE}"/>
            </a:ext>
          </a:extLst>
        </xdr:cNvPr>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796" name="n_2aveValue【公民館】&#10;有形固定資産減価償却率">
          <a:extLst>
            <a:ext uri="{FF2B5EF4-FFF2-40B4-BE49-F238E27FC236}">
              <a16:creationId xmlns:a16="http://schemas.microsoft.com/office/drawing/2014/main" id="{9073F333-1369-4E36-BAFD-8C7650F91272}"/>
            </a:ext>
          </a:extLst>
        </xdr:cNvPr>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797" name="n_3aveValue【公民館】&#10;有形固定資産減価償却率">
          <a:extLst>
            <a:ext uri="{FF2B5EF4-FFF2-40B4-BE49-F238E27FC236}">
              <a16:creationId xmlns:a16="http://schemas.microsoft.com/office/drawing/2014/main" id="{4C165FDC-9AE2-4326-8ACE-C5F94C7C339A}"/>
            </a:ext>
          </a:extLst>
        </xdr:cNvPr>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798" name="n_4aveValue【公民館】&#10;有形固定資産減価償却率">
          <a:extLst>
            <a:ext uri="{FF2B5EF4-FFF2-40B4-BE49-F238E27FC236}">
              <a16:creationId xmlns:a16="http://schemas.microsoft.com/office/drawing/2014/main" id="{CBEA854A-CEC3-4E2F-95E4-562A0FDBC542}"/>
            </a:ext>
          </a:extLst>
        </xdr:cNvPr>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102125</xdr:rowOff>
    </xdr:from>
    <xdr:ext cx="405111" cy="259045"/>
    <xdr:sp macro="" textlink="">
      <xdr:nvSpPr>
        <xdr:cNvPr id="799" name="n_1mainValue【公民館】&#10;有形固定資産減価償却率">
          <a:extLst>
            <a:ext uri="{FF2B5EF4-FFF2-40B4-BE49-F238E27FC236}">
              <a16:creationId xmlns:a16="http://schemas.microsoft.com/office/drawing/2014/main" id="{837E00C6-BACD-4869-9BD0-27BE467669E5}"/>
            </a:ext>
          </a:extLst>
        </xdr:cNvPr>
        <xdr:cNvSpPr txBox="1"/>
      </xdr:nvSpPr>
      <xdr:spPr>
        <a:xfrm>
          <a:off x="15266044" y="1810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800" name="n_2mainValue【公民館】&#10;有形固定資産減価償却率">
          <a:extLst>
            <a:ext uri="{FF2B5EF4-FFF2-40B4-BE49-F238E27FC236}">
              <a16:creationId xmlns:a16="http://schemas.microsoft.com/office/drawing/2014/main" id="{A0472390-90DC-4D5A-AEF9-E257D9C05BA1}"/>
            </a:ext>
          </a:extLst>
        </xdr:cNvPr>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10685</xdr:rowOff>
    </xdr:from>
    <xdr:ext cx="405111" cy="259045"/>
    <xdr:sp macro="" textlink="">
      <xdr:nvSpPr>
        <xdr:cNvPr id="801" name="n_3mainValue【公民館】&#10;有形固定資産減価償却率">
          <a:extLst>
            <a:ext uri="{FF2B5EF4-FFF2-40B4-BE49-F238E27FC236}">
              <a16:creationId xmlns:a16="http://schemas.microsoft.com/office/drawing/2014/main" id="{A32E678D-4B43-4AF8-86D9-532D29139D4D}"/>
            </a:ext>
          </a:extLst>
        </xdr:cNvPr>
        <xdr:cNvSpPr txBox="1"/>
      </xdr:nvSpPr>
      <xdr:spPr>
        <a:xfrm>
          <a:off x="13500744"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802" name="n_4mainValue【公民館】&#10;有形固定資産減価償却率">
          <a:extLst>
            <a:ext uri="{FF2B5EF4-FFF2-40B4-BE49-F238E27FC236}">
              <a16:creationId xmlns:a16="http://schemas.microsoft.com/office/drawing/2014/main" id="{1FBD729D-D02D-4A27-9988-33A5A3571197}"/>
            </a:ext>
          </a:extLst>
        </xdr:cNvPr>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C805AF8A-ED5C-4838-8B0F-956B109CD2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F093CEF-4F1C-4B12-935A-F15DA5323A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8756C306-7B7C-46BE-8E98-15F7F849E4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F42124DD-C43A-4BAC-9835-E9F23DAD46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AE8F92D-9365-4CA6-989E-3F5EC74177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86516653-E15D-4950-A6DC-2E7A7F70AE4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2282A9D3-57D5-4378-A03F-C59D58B0326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6FA67A7A-539D-4C7C-9BEC-377D631554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C509D41B-1C79-4EEC-BA18-9170512A82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963628B7-E733-4533-BAE8-392C99CEED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a:extLst>
            <a:ext uri="{FF2B5EF4-FFF2-40B4-BE49-F238E27FC236}">
              <a16:creationId xmlns:a16="http://schemas.microsoft.com/office/drawing/2014/main" id="{4498ED55-C82E-459B-B49A-87531A2C835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a:extLst>
            <a:ext uri="{FF2B5EF4-FFF2-40B4-BE49-F238E27FC236}">
              <a16:creationId xmlns:a16="http://schemas.microsoft.com/office/drawing/2014/main" id="{89DD2719-7DDE-4EE0-B126-A031FF01D7A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a:extLst>
            <a:ext uri="{FF2B5EF4-FFF2-40B4-BE49-F238E27FC236}">
              <a16:creationId xmlns:a16="http://schemas.microsoft.com/office/drawing/2014/main" id="{4DFEAEAD-8F79-409D-BA0B-1A1B54E136C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a:extLst>
            <a:ext uri="{FF2B5EF4-FFF2-40B4-BE49-F238E27FC236}">
              <a16:creationId xmlns:a16="http://schemas.microsoft.com/office/drawing/2014/main" id="{1C6728F2-1EB1-4772-8D8E-23D94650AC3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a:extLst>
            <a:ext uri="{FF2B5EF4-FFF2-40B4-BE49-F238E27FC236}">
              <a16:creationId xmlns:a16="http://schemas.microsoft.com/office/drawing/2014/main" id="{7656961A-1D19-4A36-A765-C848F41C2CF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a:extLst>
            <a:ext uri="{FF2B5EF4-FFF2-40B4-BE49-F238E27FC236}">
              <a16:creationId xmlns:a16="http://schemas.microsoft.com/office/drawing/2014/main" id="{94B5468E-876A-41E4-B6D3-F7FEF3BB45E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a:extLst>
            <a:ext uri="{FF2B5EF4-FFF2-40B4-BE49-F238E27FC236}">
              <a16:creationId xmlns:a16="http://schemas.microsoft.com/office/drawing/2014/main" id="{C33A03CB-0421-4DE0-B285-726BBC61D23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a:extLst>
            <a:ext uri="{FF2B5EF4-FFF2-40B4-BE49-F238E27FC236}">
              <a16:creationId xmlns:a16="http://schemas.microsoft.com/office/drawing/2014/main" id="{6AD7532C-9121-46ED-916A-A867A0CED3C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B4706CE6-04EC-4484-AD1F-CE98E7FB54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61C31D5F-AB94-4B93-B93B-3B762421C31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94781238-F8C6-4410-A7CF-69CA070726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4" name="直線コネクタ 823">
          <a:extLst>
            <a:ext uri="{FF2B5EF4-FFF2-40B4-BE49-F238E27FC236}">
              <a16:creationId xmlns:a16="http://schemas.microsoft.com/office/drawing/2014/main" id="{38C8FAA8-F7DB-4AFF-BE64-2B48FA6E5FDE}"/>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5" name="【公民館】&#10;一人当たり面積最小値テキスト">
          <a:extLst>
            <a:ext uri="{FF2B5EF4-FFF2-40B4-BE49-F238E27FC236}">
              <a16:creationId xmlns:a16="http://schemas.microsoft.com/office/drawing/2014/main" id="{AD0591F0-E352-43B3-A4D3-C31AC6BD8AB1}"/>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26" name="直線コネクタ 825">
          <a:extLst>
            <a:ext uri="{FF2B5EF4-FFF2-40B4-BE49-F238E27FC236}">
              <a16:creationId xmlns:a16="http://schemas.microsoft.com/office/drawing/2014/main" id="{C4C71672-CA98-418F-A335-E7A87628EBDD}"/>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27" name="【公民館】&#10;一人当たり面積最大値テキスト">
          <a:extLst>
            <a:ext uri="{FF2B5EF4-FFF2-40B4-BE49-F238E27FC236}">
              <a16:creationId xmlns:a16="http://schemas.microsoft.com/office/drawing/2014/main" id="{581C8BCE-A35D-4E31-9300-2A13F4684399}"/>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28" name="直線コネクタ 827">
          <a:extLst>
            <a:ext uri="{FF2B5EF4-FFF2-40B4-BE49-F238E27FC236}">
              <a16:creationId xmlns:a16="http://schemas.microsoft.com/office/drawing/2014/main" id="{49813D90-6E87-4753-83C8-300E999FEC0F}"/>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829" name="【公民館】&#10;一人当たり面積平均値テキスト">
          <a:extLst>
            <a:ext uri="{FF2B5EF4-FFF2-40B4-BE49-F238E27FC236}">
              <a16:creationId xmlns:a16="http://schemas.microsoft.com/office/drawing/2014/main" id="{0A3EB09D-446E-4B55-BD9F-0FC245E8BF6D}"/>
            </a:ext>
          </a:extLst>
        </xdr:cNvPr>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0" name="フローチャート: 判断 829">
          <a:extLst>
            <a:ext uri="{FF2B5EF4-FFF2-40B4-BE49-F238E27FC236}">
              <a16:creationId xmlns:a16="http://schemas.microsoft.com/office/drawing/2014/main" id="{EDD603B2-4569-4647-BE52-4B7CE39735C2}"/>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31" name="フローチャート: 判断 830">
          <a:extLst>
            <a:ext uri="{FF2B5EF4-FFF2-40B4-BE49-F238E27FC236}">
              <a16:creationId xmlns:a16="http://schemas.microsoft.com/office/drawing/2014/main" id="{8E4F4154-24D2-4DA1-BD8B-48390929E93C}"/>
            </a:ext>
          </a:extLst>
        </xdr:cNvPr>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32" name="フローチャート: 判断 831">
          <a:extLst>
            <a:ext uri="{FF2B5EF4-FFF2-40B4-BE49-F238E27FC236}">
              <a16:creationId xmlns:a16="http://schemas.microsoft.com/office/drawing/2014/main" id="{32E0317B-7CFE-48AF-A119-F9DE170D77D4}"/>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33" name="フローチャート: 判断 832">
          <a:extLst>
            <a:ext uri="{FF2B5EF4-FFF2-40B4-BE49-F238E27FC236}">
              <a16:creationId xmlns:a16="http://schemas.microsoft.com/office/drawing/2014/main" id="{449B69DF-3ADC-4B04-8DC6-F0437E07C446}"/>
            </a:ext>
          </a:extLst>
        </xdr:cNvPr>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4" name="フローチャート: 判断 833">
          <a:extLst>
            <a:ext uri="{FF2B5EF4-FFF2-40B4-BE49-F238E27FC236}">
              <a16:creationId xmlns:a16="http://schemas.microsoft.com/office/drawing/2014/main" id="{CBDB179A-B5F2-47C1-A4F5-08BB6EFEB8C8}"/>
            </a:ext>
          </a:extLst>
        </xdr:cNvPr>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E1779C3-F964-4294-8A1E-065FAE728E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6686C143-1387-4B23-B884-DA31DBF7EF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B061935-3C88-4C91-A922-20A095C78C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F4ADEDC-A393-4E85-8DEC-07B455186D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2C80BBC-402B-4AAD-A41F-63D8724E16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40" name="楕円 839">
          <a:extLst>
            <a:ext uri="{FF2B5EF4-FFF2-40B4-BE49-F238E27FC236}">
              <a16:creationId xmlns:a16="http://schemas.microsoft.com/office/drawing/2014/main" id="{BE03FD33-BE35-43EE-A15F-A4AA14C1F2C3}"/>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123207</xdr:rowOff>
    </xdr:from>
    <xdr:ext cx="469744" cy="259045"/>
    <xdr:sp macro="" textlink="">
      <xdr:nvSpPr>
        <xdr:cNvPr id="841" name="【公民館】&#10;一人当たり面積該当値テキスト">
          <a:extLst>
            <a:ext uri="{FF2B5EF4-FFF2-40B4-BE49-F238E27FC236}">
              <a16:creationId xmlns:a16="http://schemas.microsoft.com/office/drawing/2014/main" id="{2EA5ED6E-63CF-404C-8A57-1DE56284E28B}"/>
            </a:ext>
          </a:extLst>
        </xdr:cNvPr>
        <xdr:cNvSpPr txBox="1"/>
      </xdr:nvSpPr>
      <xdr:spPr>
        <a:xfrm>
          <a:off x="22199600" y="182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842" name="楕円 841">
          <a:extLst>
            <a:ext uri="{FF2B5EF4-FFF2-40B4-BE49-F238E27FC236}">
              <a16:creationId xmlns:a16="http://schemas.microsoft.com/office/drawing/2014/main" id="{834DAB0A-606B-4F40-B0A6-E51D4E8FDAF1}"/>
            </a:ext>
          </a:extLst>
        </xdr:cNvPr>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89915</xdr:rowOff>
    </xdr:to>
    <xdr:cxnSp macro="">
      <xdr:nvCxnSpPr>
        <xdr:cNvPr id="843" name="直線コネクタ 842">
          <a:extLst>
            <a:ext uri="{FF2B5EF4-FFF2-40B4-BE49-F238E27FC236}">
              <a16:creationId xmlns:a16="http://schemas.microsoft.com/office/drawing/2014/main" id="{0BE7AE6C-9B08-42D3-AC64-3D98B18E992F}"/>
            </a:ext>
          </a:extLst>
        </xdr:cNvPr>
        <xdr:cNvCxnSpPr/>
      </xdr:nvCxnSpPr>
      <xdr:spPr>
        <a:xfrm flipV="1">
          <a:off x="21323300" y="184327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43687</xdr:rowOff>
    </xdr:from>
    <xdr:to>
      <xdr:col>107</xdr:col>
      <xdr:colOff>101600</xdr:colOff>
      <xdr:row>107</xdr:row>
      <xdr:rowOff>145287</xdr:rowOff>
    </xdr:to>
    <xdr:sp macro="" textlink="">
      <xdr:nvSpPr>
        <xdr:cNvPr id="844" name="楕円 843">
          <a:extLst>
            <a:ext uri="{FF2B5EF4-FFF2-40B4-BE49-F238E27FC236}">
              <a16:creationId xmlns:a16="http://schemas.microsoft.com/office/drawing/2014/main" id="{D0F8BC3C-06F0-4A92-AA72-FC0AB71771C0}"/>
            </a:ext>
          </a:extLst>
        </xdr:cNvPr>
        <xdr:cNvSpPr/>
      </xdr:nvSpPr>
      <xdr:spPr>
        <a:xfrm>
          <a:off x="20383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89915</xdr:rowOff>
    </xdr:from>
    <xdr:to>
      <xdr:col>111</xdr:col>
      <xdr:colOff>177800</xdr:colOff>
      <xdr:row>107</xdr:row>
      <xdr:rowOff>94487</xdr:rowOff>
    </xdr:to>
    <xdr:cxnSp macro="">
      <xdr:nvCxnSpPr>
        <xdr:cNvPr id="845" name="直線コネクタ 844">
          <a:extLst>
            <a:ext uri="{FF2B5EF4-FFF2-40B4-BE49-F238E27FC236}">
              <a16:creationId xmlns:a16="http://schemas.microsoft.com/office/drawing/2014/main" id="{2345E425-24AD-4CBC-BB9C-348E90745F7B}"/>
            </a:ext>
          </a:extLst>
        </xdr:cNvPr>
        <xdr:cNvCxnSpPr/>
      </xdr:nvCxnSpPr>
      <xdr:spPr>
        <a:xfrm flipV="1">
          <a:off x="20434300" y="184350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45974</xdr:rowOff>
    </xdr:from>
    <xdr:to>
      <xdr:col>102</xdr:col>
      <xdr:colOff>165100</xdr:colOff>
      <xdr:row>107</xdr:row>
      <xdr:rowOff>147574</xdr:rowOff>
    </xdr:to>
    <xdr:sp macro="" textlink="">
      <xdr:nvSpPr>
        <xdr:cNvPr id="846" name="楕円 845">
          <a:extLst>
            <a:ext uri="{FF2B5EF4-FFF2-40B4-BE49-F238E27FC236}">
              <a16:creationId xmlns:a16="http://schemas.microsoft.com/office/drawing/2014/main" id="{892D65C1-79F0-4F4E-A29A-6D6591E92140}"/>
            </a:ext>
          </a:extLst>
        </xdr:cNvPr>
        <xdr:cNvSpPr/>
      </xdr:nvSpPr>
      <xdr:spPr>
        <a:xfrm>
          <a:off x="19494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94487</xdr:rowOff>
    </xdr:from>
    <xdr:to>
      <xdr:col>107</xdr:col>
      <xdr:colOff>50800</xdr:colOff>
      <xdr:row>107</xdr:row>
      <xdr:rowOff>96774</xdr:rowOff>
    </xdr:to>
    <xdr:cxnSp macro="">
      <xdr:nvCxnSpPr>
        <xdr:cNvPr id="847" name="直線コネクタ 846">
          <a:extLst>
            <a:ext uri="{FF2B5EF4-FFF2-40B4-BE49-F238E27FC236}">
              <a16:creationId xmlns:a16="http://schemas.microsoft.com/office/drawing/2014/main" id="{EE2E870D-8E94-4B9B-8750-7A931A646252}"/>
            </a:ext>
          </a:extLst>
        </xdr:cNvPr>
        <xdr:cNvCxnSpPr/>
      </xdr:nvCxnSpPr>
      <xdr:spPr>
        <a:xfrm flipV="1">
          <a:off x="19545300" y="18439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48" name="楕円 847">
          <a:extLst>
            <a:ext uri="{FF2B5EF4-FFF2-40B4-BE49-F238E27FC236}">
              <a16:creationId xmlns:a16="http://schemas.microsoft.com/office/drawing/2014/main" id="{99FD2CF4-B876-41EC-8EBE-7338A5E56DF7}"/>
            </a:ext>
          </a:extLst>
        </xdr:cNvPr>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96774</xdr:rowOff>
    </xdr:from>
    <xdr:to>
      <xdr:col>102</xdr:col>
      <xdr:colOff>114300</xdr:colOff>
      <xdr:row>107</xdr:row>
      <xdr:rowOff>99061</xdr:rowOff>
    </xdr:to>
    <xdr:cxnSp macro="">
      <xdr:nvCxnSpPr>
        <xdr:cNvPr id="849" name="直線コネクタ 848">
          <a:extLst>
            <a:ext uri="{FF2B5EF4-FFF2-40B4-BE49-F238E27FC236}">
              <a16:creationId xmlns:a16="http://schemas.microsoft.com/office/drawing/2014/main" id="{D4010435-467C-4F9D-8CC6-3597DB54D550}"/>
            </a:ext>
          </a:extLst>
        </xdr:cNvPr>
        <xdr:cNvCxnSpPr/>
      </xdr:nvCxnSpPr>
      <xdr:spPr>
        <a:xfrm flipV="1">
          <a:off x="18656300" y="1844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850" name="n_1aveValue【公民館】&#10;一人当たり面積">
          <a:extLst>
            <a:ext uri="{FF2B5EF4-FFF2-40B4-BE49-F238E27FC236}">
              <a16:creationId xmlns:a16="http://schemas.microsoft.com/office/drawing/2014/main" id="{9F79F0A6-EBA2-4C25-8698-40E511AA61B8}"/>
            </a:ext>
          </a:extLst>
        </xdr:cNvPr>
        <xdr:cNvSpPr txBox="1"/>
      </xdr:nvSpPr>
      <xdr:spPr>
        <a:xfrm>
          <a:off x="210757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851" name="n_2aveValue【公民館】&#10;一人当たり面積">
          <a:extLst>
            <a:ext uri="{FF2B5EF4-FFF2-40B4-BE49-F238E27FC236}">
              <a16:creationId xmlns:a16="http://schemas.microsoft.com/office/drawing/2014/main" id="{9B23FFA1-298C-4D5D-B2F5-E0133DD39949}"/>
            </a:ext>
          </a:extLst>
        </xdr:cNvPr>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852" name="n_3aveValue【公民館】&#10;一人当たり面積">
          <a:extLst>
            <a:ext uri="{FF2B5EF4-FFF2-40B4-BE49-F238E27FC236}">
              <a16:creationId xmlns:a16="http://schemas.microsoft.com/office/drawing/2014/main" id="{22625334-868A-4B3D-8027-2128F2CF3080}"/>
            </a:ext>
          </a:extLst>
        </xdr:cNvPr>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53" name="n_4aveValue【公民館】&#10;一人当たり面積">
          <a:extLst>
            <a:ext uri="{FF2B5EF4-FFF2-40B4-BE49-F238E27FC236}">
              <a16:creationId xmlns:a16="http://schemas.microsoft.com/office/drawing/2014/main" id="{0BC93255-FBF5-4C06-93B4-9AC90B3BB0CA}"/>
            </a:ext>
          </a:extLst>
        </xdr:cNvPr>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854" name="n_1mainValue【公民館】&#10;一人当たり面積">
          <a:extLst>
            <a:ext uri="{FF2B5EF4-FFF2-40B4-BE49-F238E27FC236}">
              <a16:creationId xmlns:a16="http://schemas.microsoft.com/office/drawing/2014/main" id="{BFD938A4-6581-4D07-A114-F7B70E6DA3A7}"/>
            </a:ext>
          </a:extLst>
        </xdr:cNvPr>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136414</xdr:rowOff>
    </xdr:from>
    <xdr:ext cx="469744" cy="259045"/>
    <xdr:sp macro="" textlink="">
      <xdr:nvSpPr>
        <xdr:cNvPr id="855" name="n_2mainValue【公民館】&#10;一人当たり面積">
          <a:extLst>
            <a:ext uri="{FF2B5EF4-FFF2-40B4-BE49-F238E27FC236}">
              <a16:creationId xmlns:a16="http://schemas.microsoft.com/office/drawing/2014/main" id="{4B117E7D-D8FE-4E6A-BE05-B6363CF5EC3C}"/>
            </a:ext>
          </a:extLst>
        </xdr:cNvPr>
        <xdr:cNvSpPr txBox="1"/>
      </xdr:nvSpPr>
      <xdr:spPr>
        <a:xfrm>
          <a:off x="201994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138701</xdr:rowOff>
    </xdr:from>
    <xdr:ext cx="469744" cy="259045"/>
    <xdr:sp macro="" textlink="">
      <xdr:nvSpPr>
        <xdr:cNvPr id="856" name="n_3mainValue【公民館】&#10;一人当たり面積">
          <a:extLst>
            <a:ext uri="{FF2B5EF4-FFF2-40B4-BE49-F238E27FC236}">
              <a16:creationId xmlns:a16="http://schemas.microsoft.com/office/drawing/2014/main" id="{7A795075-CE82-40F9-A168-CEC67954EED8}"/>
            </a:ext>
          </a:extLst>
        </xdr:cNvPr>
        <xdr:cNvSpPr txBox="1"/>
      </xdr:nvSpPr>
      <xdr:spPr>
        <a:xfrm>
          <a:off x="19310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57" name="n_4mainValue【公民館】&#10;一人当たり面積">
          <a:extLst>
            <a:ext uri="{FF2B5EF4-FFF2-40B4-BE49-F238E27FC236}">
              <a16:creationId xmlns:a16="http://schemas.microsoft.com/office/drawing/2014/main" id="{582A3E3E-3A7B-480E-AB92-953AB21CD049}"/>
            </a:ext>
          </a:extLst>
        </xdr:cNvPr>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4D380497-A73A-4F97-8FA9-6C6A44149C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D004BC90-44DB-41DC-8875-3766E127B7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EAAF6BA6-7C40-44C2-9E40-C16DD93CE4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類似団体内平均値と比較し、有形固定資産減価償却率が特に高くなっている施設は、橋りょう・トンネル、学校施設及び児童館である。橋りょうについては、平成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長寿命化事業に取り組んでいるものの、有形固定資産減価償却率は毎年増加している。学校施設については計画的に外壁改修やトイレ改修、空調設備導入等の施設整備を実施しており、有形固定資産減価償却率は同水準を維持している状況。児童館については類似団体平均値が大きく減少したため、その差が大きくなった。</a:t>
          </a:r>
        </a:p>
        <a:p>
          <a:r>
            <a:rPr kumimoji="1" lang="ja-JP" altLang="en-US" sz="1300">
              <a:latin typeface="ＭＳ Ｐゴシック" panose="020B0600070205080204" pitchFamily="50" charset="-128"/>
              <a:ea typeface="ＭＳ Ｐゴシック" panose="020B0600070205080204" pitchFamily="50" charset="-128"/>
            </a:rPr>
            <a:t>　一方、港湾・漁港の有形固定資産減価償却率が類似団体内平均値を大きく下回っているのは、平成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年度から茂道漁港の保全工事を行ったためである。</a:t>
          </a:r>
        </a:p>
        <a:p>
          <a:r>
            <a:rPr kumimoji="1" lang="ja-JP" altLang="en-US" sz="1300">
              <a:latin typeface="ＭＳ Ｐゴシック" panose="020B0600070205080204" pitchFamily="50" charset="-128"/>
              <a:ea typeface="ＭＳ Ｐゴシック" panose="020B0600070205080204" pitchFamily="50" charset="-128"/>
            </a:rPr>
            <a:t>　今後、公共施設等総合管理計画及び個別施設計画に基づき、点検・診断や計画的な予防保全による長寿命化と併せて、施設の廃止・集約化を進めていくなど、公共施設等の適正管理及び保有量の適正化に努めていく必要がある。</a:t>
          </a:r>
        </a:p>
        <a:p>
          <a:r>
            <a:rPr kumimoji="1" lang="ja-JP" altLang="en-US" sz="1300">
              <a:latin typeface="ＭＳ Ｐゴシック" panose="020B0600070205080204" pitchFamily="50" charset="-128"/>
              <a:ea typeface="ＭＳ Ｐゴシック" panose="020B0600070205080204" pitchFamily="50" charset="-128"/>
            </a:rPr>
            <a:t>　なお、一人当たり面積等については、類似団体平均と比較し特に高いものはなく、過大な施設はないものと考えられる。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31C884-5ADC-46EB-8C7F-16A0877DF4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5BD1C1-5606-4A61-9D06-893CCDF13B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0362AE-57DB-41D6-BE2F-175E430EEE2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95A84F-B743-4AF7-9BBA-D5B508D7760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B1B765-5B6A-456C-B25F-2482ED5396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74A662-E4AF-4209-BB2A-4675BC56CF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987444-32FE-4ACB-AF8A-8BD8B15ACC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5F31C6-15FC-4139-8BB6-2C371F337A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99081D-CD0C-46CD-8852-4A3A80270A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BDA5B6-9176-4221-9C72-C0B5D8E144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23,246
23,177
163.29
21,126,476
19,967,017
1,096,826
8,826,510
19,601,640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E987C1-37D7-4E04-93A4-CD6AE139F7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5F6DAE-DE8A-4AB0-8F4E-954DC2BEF14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5F5D77-76E9-491D-8F36-5483EC71FF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F2462E-B3D6-4EB6-B76D-AD4A605E65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EFAAE95-261F-4959-B011-BB27AF13EC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D0A7235-B2B5-47FD-88F1-E53CA2C30D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FA3E7DD-A2DE-4535-857E-863C90E6F8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DFB755-6A9D-4207-BE97-C52AF966A4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E6FBDF-5372-4B83-97FB-6667D5B546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564B01-E592-4343-B2E8-8C401B8DE4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7AA81C-60C1-4254-BD16-C9C2B3890E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0F6589-0958-4EA7-8662-4D44F5C814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CDC153-22CF-4552-B58E-BA8077792C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7DE3E8-5849-4B15-AF73-D9677F835CF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87E72F-FFF7-4F9D-B11E-16AC583815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E31B6A-3D23-47E1-AAD6-0D8E07C11CF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136EA8-3C20-437E-B163-E08E56878C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6E0431-0E3F-4630-9E1E-E4461FF966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738A0B-A7EF-48E7-816E-576B31F67CC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491D614-BCE4-4EE7-8045-3B09BADC97D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9F22DD8-2C74-4CE0-9FEE-063D6CE110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EAF980C-F9E2-4D7F-8B5A-298D449EBF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D84935-3872-4CE9-A0FE-361D504C88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44C0A9-CAFE-408B-A1F8-78D51187BD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7D14FA-F355-4CAE-B5D1-1FE1D4082A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6DABF1-F7D8-422B-B4D9-EE1609CA6BF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70FC542-B9ED-41E8-BCE6-FBEA49DAC0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10A9BE-1941-4FF3-B8AB-D6DCBE3DCE4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0E84D1-49FC-472B-94B0-3EF590E4D9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5816111-2EC2-4DB6-94BB-ACB1D655AE1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AB608E-D7D1-4A7D-A4AC-091FC60248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81618D-37F0-4E9B-96F0-E9CF89A7735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EED170E-F0B9-490A-B458-5D9F71EAFA9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3167A6D-5CF5-4690-B369-1DB10C3DC69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F7EB1E7-6626-435A-95AA-1AE7185353F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40039C9-89A7-4BF3-AD16-C33B03304CD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01B2531-8B3A-4E26-9EFC-63C17CC99F0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2638CF9-B0D6-4A2A-968F-BE4F3D6B47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8AD0A3C-C1BC-4BA5-B399-30705A6F52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A32C1CE-A57A-45EE-A4AE-C12951B0B56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E5C6AD-6E60-444D-BA16-37EA4440BB6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9DE8FF9-AAF4-46AA-BB4E-3AF09591586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62A79E4-AA79-4862-A41E-06267C62965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2F2C71B-41B3-44C6-852B-1F53C8F27E3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696F857-897F-43BD-AC44-F370996B3A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E650949-575A-4C66-BEA7-175A95FA0C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8B1EF3B3-9279-4125-8637-4FE051FC3F0B}"/>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6512AC79-C948-4C46-B116-DF79DBCD5A91}"/>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599A51E0-BD12-48F1-BCE6-98DC45637E3B}"/>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69E4F22B-894C-4AB3-A252-29D2317F2AA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8E03E4C-8EE3-4BBF-B295-CE28FD8812A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id="{705F82DF-8E2C-45EF-87BD-601139F1BCB2}"/>
            </a:ext>
          </a:extLst>
        </xdr:cNvPr>
        <xdr:cNvSpPr txBox="1"/>
      </xdr:nvSpPr>
      <xdr:spPr>
        <a:xfrm>
          <a:off x="4673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A06285A5-53F4-419A-BB40-984EAC7E5E2A}"/>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0853E1FD-81E5-4929-B483-9E0B30EF1591}"/>
            </a:ext>
          </a:extLst>
        </xdr:cNvPr>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B62AE25B-30A7-4BD2-8D03-7BA2764DB2FB}"/>
            </a:ext>
          </a:extLst>
        </xdr:cNvPr>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51A9039B-1883-4BA9-BA7A-FAC0F58B3BCB}"/>
            </a:ext>
          </a:extLst>
        </xdr:cNvPr>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568FBD5-6935-4869-9C2E-C4384FFAFA54}"/>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4F8956-8A93-47DC-B222-D1FF821A4E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E0BD71-DD93-4F9A-919D-25B574B7F7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3EE94C-CF6A-4254-BCE2-FFE9326D11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D51F639-C715-4058-8641-7B62F975F22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4FC6975-2564-44CB-950E-F268C368E9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38463</xdr:rowOff>
    </xdr:from>
    <xdr:to>
      <xdr:col>24</xdr:col>
      <xdr:colOff>114300</xdr:colOff>
      <xdr:row>40</xdr:row>
      <xdr:rowOff>140063</xdr:rowOff>
    </xdr:to>
    <xdr:sp macro="" textlink="">
      <xdr:nvSpPr>
        <xdr:cNvPr id="74" name="楕円 73">
          <a:extLst>
            <a:ext uri="{FF2B5EF4-FFF2-40B4-BE49-F238E27FC236}">
              <a16:creationId xmlns:a16="http://schemas.microsoft.com/office/drawing/2014/main" id="{4B242515-0F74-451C-97B0-409DBE8CA07F}"/>
            </a:ext>
          </a:extLst>
        </xdr:cNvPr>
        <xdr:cNvSpPr/>
      </xdr:nvSpPr>
      <xdr:spPr>
        <a:xfrm>
          <a:off x="4584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D6707B3B-1FF9-47DD-A07B-6A6EB336B203}"/>
            </a:ext>
          </a:extLst>
        </xdr:cNvPr>
        <xdr:cNvSpPr txBox="1"/>
      </xdr:nvSpPr>
      <xdr:spPr>
        <a:xfrm>
          <a:off x="46736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5806</xdr:rowOff>
    </xdr:from>
    <xdr:to>
      <xdr:col>20</xdr:col>
      <xdr:colOff>38100</xdr:colOff>
      <xdr:row>40</xdr:row>
      <xdr:rowOff>107406</xdr:rowOff>
    </xdr:to>
    <xdr:sp macro="" textlink="">
      <xdr:nvSpPr>
        <xdr:cNvPr id="76" name="楕円 75">
          <a:extLst>
            <a:ext uri="{FF2B5EF4-FFF2-40B4-BE49-F238E27FC236}">
              <a16:creationId xmlns:a16="http://schemas.microsoft.com/office/drawing/2014/main" id="{9E95A921-C318-4C83-9755-4900DFFE9BDE}"/>
            </a:ext>
          </a:extLst>
        </xdr:cNvPr>
        <xdr:cNvSpPr/>
      </xdr:nvSpPr>
      <xdr:spPr>
        <a:xfrm>
          <a:off x="3746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56606</xdr:rowOff>
    </xdr:from>
    <xdr:to>
      <xdr:col>24</xdr:col>
      <xdr:colOff>63500</xdr:colOff>
      <xdr:row>40</xdr:row>
      <xdr:rowOff>89263</xdr:rowOff>
    </xdr:to>
    <xdr:cxnSp macro="">
      <xdr:nvCxnSpPr>
        <xdr:cNvPr id="77" name="直線コネクタ 76">
          <a:extLst>
            <a:ext uri="{FF2B5EF4-FFF2-40B4-BE49-F238E27FC236}">
              <a16:creationId xmlns:a16="http://schemas.microsoft.com/office/drawing/2014/main" id="{630DD914-1BC0-4B0C-AF5C-2757C0F58A64}"/>
            </a:ext>
          </a:extLst>
        </xdr:cNvPr>
        <xdr:cNvCxnSpPr/>
      </xdr:nvCxnSpPr>
      <xdr:spPr>
        <a:xfrm>
          <a:off x="3797300" y="69146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147865</xdr:rowOff>
    </xdr:from>
    <xdr:to>
      <xdr:col>15</xdr:col>
      <xdr:colOff>101600</xdr:colOff>
      <xdr:row>40</xdr:row>
      <xdr:rowOff>78015</xdr:rowOff>
    </xdr:to>
    <xdr:sp macro="" textlink="">
      <xdr:nvSpPr>
        <xdr:cNvPr id="78" name="楕円 77">
          <a:extLst>
            <a:ext uri="{FF2B5EF4-FFF2-40B4-BE49-F238E27FC236}">
              <a16:creationId xmlns:a16="http://schemas.microsoft.com/office/drawing/2014/main" id="{EB6DD48B-21E1-4302-B42A-C897819907E8}"/>
            </a:ext>
          </a:extLst>
        </xdr:cNvPr>
        <xdr:cNvSpPr/>
      </xdr:nvSpPr>
      <xdr:spPr>
        <a:xfrm>
          <a:off x="2857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27215</xdr:rowOff>
    </xdr:from>
    <xdr:to>
      <xdr:col>19</xdr:col>
      <xdr:colOff>177800</xdr:colOff>
      <xdr:row>40</xdr:row>
      <xdr:rowOff>56606</xdr:rowOff>
    </xdr:to>
    <xdr:cxnSp macro="">
      <xdr:nvCxnSpPr>
        <xdr:cNvPr id="79" name="直線コネクタ 78">
          <a:extLst>
            <a:ext uri="{FF2B5EF4-FFF2-40B4-BE49-F238E27FC236}">
              <a16:creationId xmlns:a16="http://schemas.microsoft.com/office/drawing/2014/main" id="{19BE968A-8419-40E0-A189-0590DD2C56D8}"/>
            </a:ext>
          </a:extLst>
        </xdr:cNvPr>
        <xdr:cNvCxnSpPr/>
      </xdr:nvCxnSpPr>
      <xdr:spPr>
        <a:xfrm>
          <a:off x="2908300" y="68852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9F7632FE-8594-48CF-929C-0DB6923866CC}"/>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27215</xdr:rowOff>
    </xdr:to>
    <xdr:cxnSp macro="">
      <xdr:nvCxnSpPr>
        <xdr:cNvPr id="81" name="直線コネクタ 80">
          <a:extLst>
            <a:ext uri="{FF2B5EF4-FFF2-40B4-BE49-F238E27FC236}">
              <a16:creationId xmlns:a16="http://schemas.microsoft.com/office/drawing/2014/main" id="{D954317C-F023-4A4A-91A9-E295EE6A180A}"/>
            </a:ext>
          </a:extLst>
        </xdr:cNvPr>
        <xdr:cNvCxnSpPr/>
      </xdr:nvCxnSpPr>
      <xdr:spPr>
        <a:xfrm>
          <a:off x="2019300" y="6868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C39CE856-CDBA-49F0-AC72-760986185BFE}"/>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98BDD39C-63D2-4F79-BA10-0B6505716985}"/>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4" name="n_1aveValue【図書館】&#10;有形固定資産減価償却率">
          <a:extLst>
            <a:ext uri="{FF2B5EF4-FFF2-40B4-BE49-F238E27FC236}">
              <a16:creationId xmlns:a16="http://schemas.microsoft.com/office/drawing/2014/main" id="{55443AB6-C648-4DFA-87D7-12E208A8AA05}"/>
            </a:ext>
          </a:extLst>
        </xdr:cNvPr>
        <xdr:cNvSpPr txBox="1"/>
      </xdr:nvSpPr>
      <xdr:spPr>
        <a:xfrm>
          <a:off x="3582044" y="654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C3FD9F3B-EE92-410A-981E-CF8E61424350}"/>
            </a:ext>
          </a:extLst>
        </xdr:cNvPr>
        <xdr:cNvSpPr txBox="1"/>
      </xdr:nvSpPr>
      <xdr:spPr>
        <a:xfrm>
          <a:off x="2705744"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ED00CCAA-354F-4559-9EFA-8F5DA1C60C75}"/>
            </a:ext>
          </a:extLst>
        </xdr:cNvPr>
        <xdr:cNvSpPr txBox="1"/>
      </xdr:nvSpPr>
      <xdr:spPr>
        <a:xfrm>
          <a:off x="1816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id="{68E6CADA-636F-4C15-A4D6-4C0A796BE1A2}"/>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98533</xdr:rowOff>
    </xdr:from>
    <xdr:ext cx="405111" cy="259045"/>
    <xdr:sp macro="" textlink="">
      <xdr:nvSpPr>
        <xdr:cNvPr id="88" name="n_1mainValue【図書館】&#10;有形固定資産減価償却率">
          <a:extLst>
            <a:ext uri="{FF2B5EF4-FFF2-40B4-BE49-F238E27FC236}">
              <a16:creationId xmlns:a16="http://schemas.microsoft.com/office/drawing/2014/main" id="{4ADD9A2E-D2A3-40C5-9A80-C7888032E1F9}"/>
            </a:ext>
          </a:extLst>
        </xdr:cNvPr>
        <xdr:cNvSpPr txBox="1"/>
      </xdr:nvSpPr>
      <xdr:spPr>
        <a:xfrm>
          <a:off x="3582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69142</xdr:rowOff>
    </xdr:from>
    <xdr:ext cx="405111" cy="259045"/>
    <xdr:sp macro="" textlink="">
      <xdr:nvSpPr>
        <xdr:cNvPr id="89" name="n_2mainValue【図書館】&#10;有形固定資産減価償却率">
          <a:extLst>
            <a:ext uri="{FF2B5EF4-FFF2-40B4-BE49-F238E27FC236}">
              <a16:creationId xmlns:a16="http://schemas.microsoft.com/office/drawing/2014/main" id="{CA1F2B08-88D7-4D92-B5E2-C5C2CAE7288A}"/>
            </a:ext>
          </a:extLst>
        </xdr:cNvPr>
        <xdr:cNvSpPr txBox="1"/>
      </xdr:nvSpPr>
      <xdr:spPr>
        <a:xfrm>
          <a:off x="2705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EB6040B0-3BAB-4126-AE65-64AF209522CB}"/>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3B6DF089-56C7-4F1F-96B4-D9B28292FA18}"/>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B14930B-5E72-4A3D-99B7-D7E6977723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3C29AD9-5F71-4001-B37A-B62C98F654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8B54361-CCCD-41A0-8FC4-1D1D9CFC43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2842E51-D304-47FC-A67A-038C7E9593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1D7A75E-6C24-48F4-943C-6CCFED035E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632CBF5-B09C-4609-965E-B628B1D781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8A4FEC2-473B-4F5C-86D9-4D7BAE4AF7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221B584-BBC6-4C13-BD1C-3BBD3F666F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C7FD3DD-DB86-4470-A005-AEE710C1DBE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B32E537-95AC-4392-A18C-0974CA35E4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130FDE5-6C10-43F4-856D-12F8867BAF8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F0F7346-1E98-4A78-9EF1-7150938DD01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4379B35-B874-4DA7-8A8E-C52F346D8AE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28EE3BA-1829-40E9-8983-555BBA99BE7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9C64061-4029-4C04-8FBB-FA298E37369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C02D25F-0E7E-4367-B746-0EEBC60CB17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C081F09-15AC-46DB-B238-53C6963B7B3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EDB0E76-1786-4F17-AA79-631B11165B2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F9AB1AB-8338-4BC0-9A46-2405CA6488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875B977-491D-4982-B201-4EC2DA8332C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EB208EA-9AD9-41CE-8A16-D09BE74EF38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6EF57AF-25AF-4D4D-82CE-902D41D74A3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3DDB36A-FF7B-409C-B089-1762B6742B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C1E2616D-ECD8-4C4A-94F8-C06A2B276F8E}"/>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FB4EF66A-109B-46EB-BA13-3FF451F5C839}"/>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4C42B3F6-88FE-48BC-9471-2042B7A72199}"/>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CCCCE7F5-60D0-4550-B1F4-78127E881B23}"/>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472E633F-0624-4D2C-8CE1-30DF0F9CC365}"/>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id="{44B1F77D-6858-47BF-9C28-A5DA298B1884}"/>
            </a:ext>
          </a:extLst>
        </xdr:cNvPr>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7CE11249-5C76-4EE7-9EBC-70598635E103}"/>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C7B2E0CB-671E-4632-B43A-8D2566A39661}"/>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id="{F1917B4A-0259-4A12-A5A4-851F1ED641A8}"/>
            </a:ext>
          </a:extLst>
        </xdr:cNvPr>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A54F1207-F85A-4D55-B612-E0A97B99386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id="{A2672924-B27F-449F-B0D4-F40E31A4DA6B}"/>
            </a:ext>
          </a:extLst>
        </xdr:cNvPr>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702A6E1-B79F-46E3-8F91-7088A826F2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833CC95-CA4F-448F-B1D4-4FA9FE6C37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2DF2952-9AC2-4AE7-AA04-D90B4388FA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3AEBFD0-E811-4FB5-A6B1-6749F2470A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D3414FA-45BF-4D5A-AF56-7A23BF2F11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31" name="楕円 130">
          <a:extLst>
            <a:ext uri="{FF2B5EF4-FFF2-40B4-BE49-F238E27FC236}">
              <a16:creationId xmlns:a16="http://schemas.microsoft.com/office/drawing/2014/main" id="{86C266C3-4B54-459E-9C6E-A5B132B3547B}"/>
            </a:ext>
          </a:extLst>
        </xdr:cNvPr>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32" name="【図書館】&#10;一人当たり面積該当値テキスト">
          <a:extLst>
            <a:ext uri="{FF2B5EF4-FFF2-40B4-BE49-F238E27FC236}">
              <a16:creationId xmlns:a16="http://schemas.microsoft.com/office/drawing/2014/main" id="{8DC417FC-8410-4A0D-926A-28D243DE328C}"/>
            </a:ext>
          </a:extLst>
        </xdr:cNvPr>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3" name="楕円 132">
          <a:extLst>
            <a:ext uri="{FF2B5EF4-FFF2-40B4-BE49-F238E27FC236}">
              <a16:creationId xmlns:a16="http://schemas.microsoft.com/office/drawing/2014/main" id="{932DCBAD-D2B0-4824-BE70-E107D59881F5}"/>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40</xdr:row>
      <xdr:rowOff>0</xdr:rowOff>
    </xdr:to>
    <xdr:cxnSp macro="">
      <xdr:nvCxnSpPr>
        <xdr:cNvPr id="134" name="直線コネクタ 133">
          <a:extLst>
            <a:ext uri="{FF2B5EF4-FFF2-40B4-BE49-F238E27FC236}">
              <a16:creationId xmlns:a16="http://schemas.microsoft.com/office/drawing/2014/main" id="{3B323567-2BFA-4EDA-B942-4DECAC5D1887}"/>
            </a:ext>
          </a:extLst>
        </xdr:cNvPr>
        <xdr:cNvCxnSpPr/>
      </xdr:nvCxnSpPr>
      <xdr:spPr>
        <a:xfrm flipV="1">
          <a:off x="9639300" y="684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35" name="楕円 134">
          <a:extLst>
            <a:ext uri="{FF2B5EF4-FFF2-40B4-BE49-F238E27FC236}">
              <a16:creationId xmlns:a16="http://schemas.microsoft.com/office/drawing/2014/main" id="{9D1A64F4-DE9A-4826-A74C-5382A014CD52}"/>
            </a:ext>
          </a:extLst>
        </xdr:cNvPr>
        <xdr:cNvSpPr/>
      </xdr:nvSpPr>
      <xdr:spPr>
        <a:xfrm>
          <a:off x="8699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12700</xdr:rowOff>
    </xdr:to>
    <xdr:cxnSp macro="">
      <xdr:nvCxnSpPr>
        <xdr:cNvPr id="136" name="直線コネクタ 135">
          <a:extLst>
            <a:ext uri="{FF2B5EF4-FFF2-40B4-BE49-F238E27FC236}">
              <a16:creationId xmlns:a16="http://schemas.microsoft.com/office/drawing/2014/main" id="{A2AA1546-7994-410E-977A-99026F4DB343}"/>
            </a:ext>
          </a:extLst>
        </xdr:cNvPr>
        <xdr:cNvCxnSpPr/>
      </xdr:nvCxnSpPr>
      <xdr:spPr>
        <a:xfrm flipV="1">
          <a:off x="8750300" y="685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133350</xdr:rowOff>
    </xdr:from>
    <xdr:to>
      <xdr:col>41</xdr:col>
      <xdr:colOff>101600</xdr:colOff>
      <xdr:row>40</xdr:row>
      <xdr:rowOff>63500</xdr:rowOff>
    </xdr:to>
    <xdr:sp macro="" textlink="">
      <xdr:nvSpPr>
        <xdr:cNvPr id="137" name="楕円 136">
          <a:extLst>
            <a:ext uri="{FF2B5EF4-FFF2-40B4-BE49-F238E27FC236}">
              <a16:creationId xmlns:a16="http://schemas.microsoft.com/office/drawing/2014/main" id="{15B91D8F-4AFD-4D35-B161-7D41333603FB}"/>
            </a:ext>
          </a:extLst>
        </xdr:cNvPr>
        <xdr:cNvSpPr/>
      </xdr:nvSpPr>
      <xdr:spPr>
        <a:xfrm>
          <a:off x="7810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xdr:rowOff>
    </xdr:from>
    <xdr:to>
      <xdr:col>45</xdr:col>
      <xdr:colOff>177800</xdr:colOff>
      <xdr:row>40</xdr:row>
      <xdr:rowOff>12700</xdr:rowOff>
    </xdr:to>
    <xdr:cxnSp macro="">
      <xdr:nvCxnSpPr>
        <xdr:cNvPr id="138" name="直線コネクタ 137">
          <a:extLst>
            <a:ext uri="{FF2B5EF4-FFF2-40B4-BE49-F238E27FC236}">
              <a16:creationId xmlns:a16="http://schemas.microsoft.com/office/drawing/2014/main" id="{4C0BF66C-C0BF-46DF-B3B8-5E89A3AAFF8F}"/>
            </a:ext>
          </a:extLst>
        </xdr:cNvPr>
        <xdr:cNvCxnSpPr/>
      </xdr:nvCxnSpPr>
      <xdr:spPr>
        <a:xfrm>
          <a:off x="7861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9" name="楕円 138">
          <a:extLst>
            <a:ext uri="{FF2B5EF4-FFF2-40B4-BE49-F238E27FC236}">
              <a16:creationId xmlns:a16="http://schemas.microsoft.com/office/drawing/2014/main" id="{88FE3032-B151-4C2E-96CE-1847663FE50A}"/>
            </a:ext>
          </a:extLst>
        </xdr:cNvPr>
        <xdr:cNvSpPr/>
      </xdr:nvSpPr>
      <xdr:spPr>
        <a:xfrm>
          <a:off x="692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xdr:rowOff>
    </xdr:from>
    <xdr:to>
      <xdr:col>41</xdr:col>
      <xdr:colOff>50800</xdr:colOff>
      <xdr:row>40</xdr:row>
      <xdr:rowOff>25400</xdr:rowOff>
    </xdr:to>
    <xdr:cxnSp macro="">
      <xdr:nvCxnSpPr>
        <xdr:cNvPr id="140" name="直線コネクタ 139">
          <a:extLst>
            <a:ext uri="{FF2B5EF4-FFF2-40B4-BE49-F238E27FC236}">
              <a16:creationId xmlns:a16="http://schemas.microsoft.com/office/drawing/2014/main" id="{1D7060B4-4769-48C4-8226-C012D7507544}"/>
            </a:ext>
          </a:extLst>
        </xdr:cNvPr>
        <xdr:cNvCxnSpPr/>
      </xdr:nvCxnSpPr>
      <xdr:spPr>
        <a:xfrm flipV="1">
          <a:off x="6972300" y="687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a16="http://schemas.microsoft.com/office/drawing/2014/main" id="{D055E0A4-C3DA-4E4D-BB73-3EC8F371DD37}"/>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2" name="n_2aveValue【図書館】&#10;一人当たり面積">
          <a:extLst>
            <a:ext uri="{FF2B5EF4-FFF2-40B4-BE49-F238E27FC236}">
              <a16:creationId xmlns:a16="http://schemas.microsoft.com/office/drawing/2014/main" id="{E8E21250-8D30-45DA-BF4A-92DDFA79C23F}"/>
            </a:ext>
          </a:extLst>
        </xdr:cNvPr>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E62ABE49-7DB4-4A73-9E84-BE156586A01F}"/>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4" name="n_4aveValue【図書館】&#10;一人当たり面積">
          <a:extLst>
            <a:ext uri="{FF2B5EF4-FFF2-40B4-BE49-F238E27FC236}">
              <a16:creationId xmlns:a16="http://schemas.microsoft.com/office/drawing/2014/main" id="{B6D86D8A-165A-4732-8C10-5C3A266D41EA}"/>
            </a:ext>
          </a:extLst>
        </xdr:cNvPr>
        <xdr:cNvSpPr txBox="1"/>
      </xdr:nvSpPr>
      <xdr:spPr>
        <a:xfrm>
          <a:off x="6737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5" name="n_1mainValue【図書館】&#10;一人当たり面積">
          <a:extLst>
            <a:ext uri="{FF2B5EF4-FFF2-40B4-BE49-F238E27FC236}">
              <a16:creationId xmlns:a16="http://schemas.microsoft.com/office/drawing/2014/main" id="{5BB30C39-3DA8-41BA-A372-87BECBC873C6}"/>
            </a:ext>
          </a:extLst>
        </xdr:cNvPr>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54627</xdr:rowOff>
    </xdr:from>
    <xdr:ext cx="469744" cy="259045"/>
    <xdr:sp macro="" textlink="">
      <xdr:nvSpPr>
        <xdr:cNvPr id="146" name="n_2mainValue【図書館】&#10;一人当たり面積">
          <a:extLst>
            <a:ext uri="{FF2B5EF4-FFF2-40B4-BE49-F238E27FC236}">
              <a16:creationId xmlns:a16="http://schemas.microsoft.com/office/drawing/2014/main" id="{13F6DE0F-54BB-40DB-91D4-4FDC9E43C89E}"/>
            </a:ext>
          </a:extLst>
        </xdr:cNvPr>
        <xdr:cNvSpPr txBox="1"/>
      </xdr:nvSpPr>
      <xdr:spPr>
        <a:xfrm>
          <a:off x="8515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54627</xdr:rowOff>
    </xdr:from>
    <xdr:ext cx="469744" cy="259045"/>
    <xdr:sp macro="" textlink="">
      <xdr:nvSpPr>
        <xdr:cNvPr id="147" name="n_3mainValue【図書館】&#10;一人当たり面積">
          <a:extLst>
            <a:ext uri="{FF2B5EF4-FFF2-40B4-BE49-F238E27FC236}">
              <a16:creationId xmlns:a16="http://schemas.microsoft.com/office/drawing/2014/main" id="{165897CC-4E86-488A-98A6-6C0323C5C5A0}"/>
            </a:ext>
          </a:extLst>
        </xdr:cNvPr>
        <xdr:cNvSpPr txBox="1"/>
      </xdr:nvSpPr>
      <xdr:spPr>
        <a:xfrm>
          <a:off x="7626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8" name="n_4mainValue【図書館】&#10;一人当たり面積">
          <a:extLst>
            <a:ext uri="{FF2B5EF4-FFF2-40B4-BE49-F238E27FC236}">
              <a16:creationId xmlns:a16="http://schemas.microsoft.com/office/drawing/2014/main" id="{DB04312C-445A-47F6-8457-1AA5F0D19432}"/>
            </a:ext>
          </a:extLst>
        </xdr:cNvPr>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C44C3CC-A4D1-46BF-A6F9-007D9743DB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2D834DC-C88E-4F4D-A929-C7318FA42B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C1789F6-1199-4189-B365-2A6B4758E4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14CBB67-C7F3-461C-97C2-ED6890BB8C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3EDC176-7C2D-45C8-977B-70164A7D8D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BA282B9-13EE-4842-A49E-F41DF5C0EDE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63B72AE-D34F-41AB-8EA6-812AF230EB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5FFC1A4-AAB8-41CC-B9DA-D31E9686D8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4D5D9AA-7785-4F49-A3CB-C7F0059CF7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7999D45-9568-4C15-9F3E-C6CDFB8732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91B0C34-A4BA-4857-9245-96D74191ED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677791D8-8A1B-456A-9EFE-8C6BADCC39F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AC3FC23-8409-47D2-A12B-C29CC23F08A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BA627566-21F1-4009-BCC3-A6DD9751E6B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E926B793-AD05-44EF-ABB0-7E963700F31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9B8734A1-4754-45D7-BCEE-252E45A6717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DB83521-0D11-4477-B837-6C1B76FF4AB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AA4D612-FF41-48D9-AE7B-61DCEE93AF3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419AB214-979C-4AF5-A7A3-D5F0B9A61CB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8C0B2214-BE5F-43AF-A4DE-F686B0FAA5A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9553B2C-B8E0-4BF1-923C-4CFF20D062F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CBC564D-BFEA-4D23-AC72-13EE3C2120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42037BED-450A-4ED5-B8E5-9AD562DB66B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4041B470-392D-4081-9151-C7AE84BB89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48CC0245-7AAB-4A5E-8914-762DD8288BA9}"/>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73D91FE2-AF9C-441D-9924-07005A9E37D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1DFC0688-9D44-42F8-9C81-8D3914B1F8B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7B7BE15-2144-4856-8A45-CC73C8185D22}"/>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7EACA9AB-6AD7-46A3-B1AB-5E29597F7686}"/>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869CA82C-9FDE-482D-AF4B-5E52BD02597C}"/>
            </a:ext>
          </a:extLst>
        </xdr:cNvPr>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05B503E7-B59C-4252-BD27-7B3F0D2540DC}"/>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9EE5B9F0-45A7-447F-B024-1DD08DCD42EC}"/>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0514FB23-04FB-451A-9475-F474D079800C}"/>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F7EE7349-8A34-401A-AC61-1374D4DC4055}"/>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D59B21E2-805E-4841-B94F-B575F2842CEF}"/>
            </a:ext>
          </a:extLst>
        </xdr:cNvPr>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79D5E72-2AA9-4918-B004-2DD5B923BD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FBD7571-CF78-474A-98BA-73C5AAA6BFB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372B824-4770-4727-9069-09EA918678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DA62F84-7D24-4792-97A0-00B5978AFC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37E400D-AE19-4C32-8B7D-32365EF50CF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189" name="楕円 188">
          <a:extLst>
            <a:ext uri="{FF2B5EF4-FFF2-40B4-BE49-F238E27FC236}">
              <a16:creationId xmlns:a16="http://schemas.microsoft.com/office/drawing/2014/main" id="{B29FF339-813C-495A-AE94-ED0AD183FD09}"/>
            </a:ext>
          </a:extLst>
        </xdr:cNvPr>
        <xdr:cNvSpPr/>
      </xdr:nvSpPr>
      <xdr:spPr>
        <a:xfrm>
          <a:off x="4584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99712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22E6908-C953-4C22-8470-E43EF072AB2A}"/>
            </a:ext>
          </a:extLst>
        </xdr:cNvPr>
        <xdr:cNvSpPr txBox="1"/>
      </xdr:nvSpPr>
      <xdr:spPr>
        <a:xfrm>
          <a:off x="4673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91" name="楕円 190">
          <a:extLst>
            <a:ext uri="{FF2B5EF4-FFF2-40B4-BE49-F238E27FC236}">
              <a16:creationId xmlns:a16="http://schemas.microsoft.com/office/drawing/2014/main" id="{0B7D02EC-BC02-4F9D-B96F-CA37696B1406}"/>
            </a:ext>
          </a:extLst>
        </xdr:cNvPr>
        <xdr:cNvSpPr/>
      </xdr:nvSpPr>
      <xdr:spPr>
        <a:xfrm>
          <a:off x="3746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97155</xdr:rowOff>
    </xdr:from>
    <xdr:to>
      <xdr:col>24</xdr:col>
      <xdr:colOff>63500</xdr:colOff>
      <xdr:row>59</xdr:row>
      <xdr:rowOff>127635</xdr:rowOff>
    </xdr:to>
    <xdr:cxnSp macro="">
      <xdr:nvCxnSpPr>
        <xdr:cNvPr id="192" name="直線コネクタ 191">
          <a:extLst>
            <a:ext uri="{FF2B5EF4-FFF2-40B4-BE49-F238E27FC236}">
              <a16:creationId xmlns:a16="http://schemas.microsoft.com/office/drawing/2014/main" id="{A4DF9D4F-8B55-4238-A8F5-138CA36EA1DC}"/>
            </a:ext>
          </a:extLst>
        </xdr:cNvPr>
        <xdr:cNvCxnSpPr/>
      </xdr:nvCxnSpPr>
      <xdr:spPr>
        <a:xfrm>
          <a:off x="3797300" y="102127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93" name="楕円 192">
          <a:extLst>
            <a:ext uri="{FF2B5EF4-FFF2-40B4-BE49-F238E27FC236}">
              <a16:creationId xmlns:a16="http://schemas.microsoft.com/office/drawing/2014/main" id="{92E0E1D1-3B11-43E1-9265-FA09CB2765CB}"/>
            </a:ext>
          </a:extLst>
        </xdr:cNvPr>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97155</xdr:rowOff>
    </xdr:to>
    <xdr:cxnSp macro="">
      <xdr:nvCxnSpPr>
        <xdr:cNvPr id="194" name="直線コネクタ 193">
          <a:extLst>
            <a:ext uri="{FF2B5EF4-FFF2-40B4-BE49-F238E27FC236}">
              <a16:creationId xmlns:a16="http://schemas.microsoft.com/office/drawing/2014/main" id="{62D1034E-6A30-47C9-A960-2138232F5609}"/>
            </a:ext>
          </a:extLst>
        </xdr:cNvPr>
        <xdr:cNvCxnSpPr/>
      </xdr:nvCxnSpPr>
      <xdr:spPr>
        <a:xfrm>
          <a:off x="2908300" y="10189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95" name="楕円 194">
          <a:extLst>
            <a:ext uri="{FF2B5EF4-FFF2-40B4-BE49-F238E27FC236}">
              <a16:creationId xmlns:a16="http://schemas.microsoft.com/office/drawing/2014/main" id="{A523AE08-2100-426B-9DF2-2A2C4B24844A}"/>
            </a:ext>
          </a:extLst>
        </xdr:cNvPr>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74295</xdr:rowOff>
    </xdr:to>
    <xdr:cxnSp macro="">
      <xdr:nvCxnSpPr>
        <xdr:cNvPr id="196" name="直線コネクタ 195">
          <a:extLst>
            <a:ext uri="{FF2B5EF4-FFF2-40B4-BE49-F238E27FC236}">
              <a16:creationId xmlns:a16="http://schemas.microsoft.com/office/drawing/2014/main" id="{7394AA69-FE38-4040-BEEF-1B25DD90DF23}"/>
            </a:ext>
          </a:extLst>
        </xdr:cNvPr>
        <xdr:cNvCxnSpPr/>
      </xdr:nvCxnSpPr>
      <xdr:spPr>
        <a:xfrm>
          <a:off x="2019300" y="101498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122555</xdr:rowOff>
    </xdr:from>
    <xdr:to>
      <xdr:col>6</xdr:col>
      <xdr:colOff>38100</xdr:colOff>
      <xdr:row>59</xdr:row>
      <xdr:rowOff>52705</xdr:rowOff>
    </xdr:to>
    <xdr:sp macro="" textlink="">
      <xdr:nvSpPr>
        <xdr:cNvPr id="197" name="楕円 196">
          <a:extLst>
            <a:ext uri="{FF2B5EF4-FFF2-40B4-BE49-F238E27FC236}">
              <a16:creationId xmlns:a16="http://schemas.microsoft.com/office/drawing/2014/main" id="{C2416412-9626-4318-909E-42FF1C096217}"/>
            </a:ext>
          </a:extLst>
        </xdr:cNvPr>
        <xdr:cNvSpPr/>
      </xdr:nvSpPr>
      <xdr:spPr>
        <a:xfrm>
          <a:off x="1079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xdr:rowOff>
    </xdr:from>
    <xdr:to>
      <xdr:col>10</xdr:col>
      <xdr:colOff>114300</xdr:colOff>
      <xdr:row>59</xdr:row>
      <xdr:rowOff>34290</xdr:rowOff>
    </xdr:to>
    <xdr:cxnSp macro="">
      <xdr:nvCxnSpPr>
        <xdr:cNvPr id="198" name="直線コネクタ 197">
          <a:extLst>
            <a:ext uri="{FF2B5EF4-FFF2-40B4-BE49-F238E27FC236}">
              <a16:creationId xmlns:a16="http://schemas.microsoft.com/office/drawing/2014/main" id="{0D7ED1F3-7768-47EE-817C-DE44D244F058}"/>
            </a:ext>
          </a:extLst>
        </xdr:cNvPr>
        <xdr:cNvCxnSpPr/>
      </xdr:nvCxnSpPr>
      <xdr:spPr>
        <a:xfrm>
          <a:off x="1130300" y="10117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9" name="n_1aveValue【体育館・プール】&#10;有形固定資産減価償却率">
          <a:extLst>
            <a:ext uri="{FF2B5EF4-FFF2-40B4-BE49-F238E27FC236}">
              <a16:creationId xmlns:a16="http://schemas.microsoft.com/office/drawing/2014/main" id="{FABEFEEF-8BE0-42C3-8DF0-37E73384227B}"/>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200" name="n_2aveValue【体育館・プール】&#10;有形固定資産減価償却率">
          <a:extLst>
            <a:ext uri="{FF2B5EF4-FFF2-40B4-BE49-F238E27FC236}">
              <a16:creationId xmlns:a16="http://schemas.microsoft.com/office/drawing/2014/main" id="{B00EA8BA-2774-493F-837D-07B1BE3475F3}"/>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1" name="n_3aveValue【体育館・プール】&#10;有形固定資産減価償却率">
          <a:extLst>
            <a:ext uri="{FF2B5EF4-FFF2-40B4-BE49-F238E27FC236}">
              <a16:creationId xmlns:a16="http://schemas.microsoft.com/office/drawing/2014/main" id="{D97F8A4B-84CE-4056-A519-BEA4375839EE}"/>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202" name="n_4aveValue【体育館・プール】&#10;有形固定資産減価償却率">
          <a:extLst>
            <a:ext uri="{FF2B5EF4-FFF2-40B4-BE49-F238E27FC236}">
              <a16:creationId xmlns:a16="http://schemas.microsoft.com/office/drawing/2014/main" id="{F5FA63DA-7FB3-40AB-98F4-FC001548D58A}"/>
            </a:ext>
          </a:extLst>
        </xdr:cNvPr>
        <xdr:cNvSpPr txBox="1"/>
      </xdr:nvSpPr>
      <xdr:spPr>
        <a:xfrm>
          <a:off x="927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164482</xdr:rowOff>
    </xdr:from>
    <xdr:ext cx="405111" cy="259045"/>
    <xdr:sp macro="" textlink="">
      <xdr:nvSpPr>
        <xdr:cNvPr id="203" name="n_1mainValue【体育館・プール】&#10;有形固定資産減価償却率">
          <a:extLst>
            <a:ext uri="{FF2B5EF4-FFF2-40B4-BE49-F238E27FC236}">
              <a16:creationId xmlns:a16="http://schemas.microsoft.com/office/drawing/2014/main" id="{0D9745DB-CB01-4133-A818-9A540680D39B}"/>
            </a:ext>
          </a:extLst>
        </xdr:cNvPr>
        <xdr:cNvSpPr txBox="1"/>
      </xdr:nvSpPr>
      <xdr:spPr>
        <a:xfrm>
          <a:off x="3582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204" name="n_2mainValue【体育館・プール】&#10;有形固定資産減価償却率">
          <a:extLst>
            <a:ext uri="{FF2B5EF4-FFF2-40B4-BE49-F238E27FC236}">
              <a16:creationId xmlns:a16="http://schemas.microsoft.com/office/drawing/2014/main" id="{1550EDAD-ACCA-486C-AFE0-C9FBB25A7530}"/>
            </a:ext>
          </a:extLst>
        </xdr:cNvPr>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205" name="n_3mainValue【体育館・プール】&#10;有形固定資産減価償却率">
          <a:extLst>
            <a:ext uri="{FF2B5EF4-FFF2-40B4-BE49-F238E27FC236}">
              <a16:creationId xmlns:a16="http://schemas.microsoft.com/office/drawing/2014/main" id="{77235287-E3D3-4D05-A363-AC834984B2FC}"/>
            </a:ext>
          </a:extLst>
        </xdr:cNvPr>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69232</xdr:rowOff>
    </xdr:from>
    <xdr:ext cx="405111" cy="259045"/>
    <xdr:sp macro="" textlink="">
      <xdr:nvSpPr>
        <xdr:cNvPr id="206" name="n_4mainValue【体育館・プール】&#10;有形固定資産減価償却率">
          <a:extLst>
            <a:ext uri="{FF2B5EF4-FFF2-40B4-BE49-F238E27FC236}">
              <a16:creationId xmlns:a16="http://schemas.microsoft.com/office/drawing/2014/main" id="{542552D8-B74F-4B24-91E2-60CE3655BD47}"/>
            </a:ext>
          </a:extLst>
        </xdr:cNvPr>
        <xdr:cNvSpPr txBox="1"/>
      </xdr:nvSpPr>
      <xdr:spPr>
        <a:xfrm>
          <a:off x="927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A33E51E-D080-48AC-9BC2-BEE817DCA03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B9334BB-A983-447F-8CA2-A4C4B77F6E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5F9F12D-15DD-4B61-8001-335B3DEDC3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5073E0A-5156-4A22-BC3C-B3B09467E7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C832450-9358-4D1F-86D8-44224B29A5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3E4B53A-AABF-4176-B131-561D61F100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A321A08-0CB1-4AB9-A5CC-95EE0FF5E1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BE5BE4E-7F7D-462E-9EB1-8B53FC455A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392BADA-F72D-4D44-A835-794C1EDADA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821AB1F-3158-4B1D-8D8D-EE04F7A551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4EB1C91-EADB-4064-BEBE-6A3D55FDD5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847BBB83-23A9-44B8-BF58-61D8E89D0AC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3C3A4E9-BFFA-41DC-89E1-AA9C48FD73D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2ED551EC-4189-41CB-94F9-4C6B7E1E20D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8A6B3DA-0E90-4183-B34F-00099F45EFE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BC6FB5C2-DBAF-4C96-B572-29ACD4E15F8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E930A59-D2EF-49F9-9A46-6202D9CF5AB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EF68F9C8-24C7-4633-9281-E1EB7A0C0B0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476F9D8B-BC61-4CBC-9C4C-212DB20B99A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14BE712F-594C-481B-9B18-2985CB6EB63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22BB9F1-E496-43B1-95A1-0C4CEC02AB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BFFDA261-0A1C-47CE-9046-A706A2BFB3B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BAA336CB-8BEC-4426-9C45-927B4119FF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89D81C5A-77C2-479A-BDA8-DE1674EF008F}"/>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4D46C412-47AE-4359-8EF9-96DCD7B4AF8A}"/>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9AC64C03-4CA3-4831-A0C8-86277F8F6949}"/>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16F96080-F213-4D8D-9DB5-615F0EE2326C}"/>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E9508385-CDD0-42AB-BDE1-6F50F869282F}"/>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a:extLst>
            <a:ext uri="{FF2B5EF4-FFF2-40B4-BE49-F238E27FC236}">
              <a16:creationId xmlns:a16="http://schemas.microsoft.com/office/drawing/2014/main" id="{7AE44197-7880-4316-A8A8-7765B051A44D}"/>
            </a:ext>
          </a:extLst>
        </xdr:cNvPr>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EE779B5E-1390-4DF7-9561-5FCCFC22D630}"/>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id="{2AAA13DB-6105-4B9F-8506-B8B6469803BF}"/>
            </a:ext>
          </a:extLst>
        </xdr:cNvPr>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id="{F2EC9D45-8791-42F4-993E-502080D1E7F2}"/>
            </a:ext>
          </a:extLst>
        </xdr:cNvPr>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id="{78FF8E48-F127-4D8D-849F-E913BF297EDF}"/>
            </a:ext>
          </a:extLst>
        </xdr:cNvPr>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id="{719BFB84-D472-47B1-A411-A5C5D320F3B9}"/>
            </a:ext>
          </a:extLst>
        </xdr:cNvPr>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3256B08-1D07-47F5-B405-FFEB8161EC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72DDAB0-6438-41F9-8130-80843B2284E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E5F215D-6ABD-4A42-9942-574301D64C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ABE857D-14B6-408F-874B-3109CEBA6C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DFB3941-99A3-4B0F-883D-E3A7A10E60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26670</xdr:rowOff>
    </xdr:from>
    <xdr:to>
      <xdr:col>55</xdr:col>
      <xdr:colOff>50800</xdr:colOff>
      <xdr:row>58</xdr:row>
      <xdr:rowOff>128270</xdr:rowOff>
    </xdr:to>
    <xdr:sp macro="" textlink="">
      <xdr:nvSpPr>
        <xdr:cNvPr id="246" name="楕円 245">
          <a:extLst>
            <a:ext uri="{FF2B5EF4-FFF2-40B4-BE49-F238E27FC236}">
              <a16:creationId xmlns:a16="http://schemas.microsoft.com/office/drawing/2014/main" id="{0C6CFF11-B781-41F6-84B3-C6A2802B30A9}"/>
            </a:ext>
          </a:extLst>
        </xdr:cNvPr>
        <xdr:cNvSpPr/>
      </xdr:nvSpPr>
      <xdr:spPr>
        <a:xfrm>
          <a:off x="104267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49547</xdr:rowOff>
    </xdr:from>
    <xdr:ext cx="469744" cy="259045"/>
    <xdr:sp macro="" textlink="">
      <xdr:nvSpPr>
        <xdr:cNvPr id="247" name="【体育館・プール】&#10;一人当たり面積該当値テキスト">
          <a:extLst>
            <a:ext uri="{FF2B5EF4-FFF2-40B4-BE49-F238E27FC236}">
              <a16:creationId xmlns:a16="http://schemas.microsoft.com/office/drawing/2014/main" id="{9230187B-4A63-44F3-BDA6-9A2940E2E0D7}"/>
            </a:ext>
          </a:extLst>
        </xdr:cNvPr>
        <xdr:cNvSpPr txBox="1"/>
      </xdr:nvSpPr>
      <xdr:spPr>
        <a:xfrm>
          <a:off x="10515600" y="98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48260</xdr:rowOff>
    </xdr:from>
    <xdr:to>
      <xdr:col>50</xdr:col>
      <xdr:colOff>165100</xdr:colOff>
      <xdr:row>58</xdr:row>
      <xdr:rowOff>149860</xdr:rowOff>
    </xdr:to>
    <xdr:sp macro="" textlink="">
      <xdr:nvSpPr>
        <xdr:cNvPr id="248" name="楕円 247">
          <a:extLst>
            <a:ext uri="{FF2B5EF4-FFF2-40B4-BE49-F238E27FC236}">
              <a16:creationId xmlns:a16="http://schemas.microsoft.com/office/drawing/2014/main" id="{6ED4FC08-7CE2-4A1E-9930-1D3DAC2042ED}"/>
            </a:ext>
          </a:extLst>
        </xdr:cNvPr>
        <xdr:cNvSpPr/>
      </xdr:nvSpPr>
      <xdr:spPr>
        <a:xfrm>
          <a:off x="958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77470</xdr:rowOff>
    </xdr:from>
    <xdr:to>
      <xdr:col>55</xdr:col>
      <xdr:colOff>0</xdr:colOff>
      <xdr:row>58</xdr:row>
      <xdr:rowOff>99060</xdr:rowOff>
    </xdr:to>
    <xdr:cxnSp macro="">
      <xdr:nvCxnSpPr>
        <xdr:cNvPr id="249" name="直線コネクタ 248">
          <a:extLst>
            <a:ext uri="{FF2B5EF4-FFF2-40B4-BE49-F238E27FC236}">
              <a16:creationId xmlns:a16="http://schemas.microsoft.com/office/drawing/2014/main" id="{A01DC55E-9A01-4787-9D99-D51305859EA3}"/>
            </a:ext>
          </a:extLst>
        </xdr:cNvPr>
        <xdr:cNvCxnSpPr/>
      </xdr:nvCxnSpPr>
      <xdr:spPr>
        <a:xfrm flipV="1">
          <a:off x="9639300" y="1002157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69850</xdr:rowOff>
    </xdr:from>
    <xdr:to>
      <xdr:col>46</xdr:col>
      <xdr:colOff>38100</xdr:colOff>
      <xdr:row>59</xdr:row>
      <xdr:rowOff>0</xdr:rowOff>
    </xdr:to>
    <xdr:sp macro="" textlink="">
      <xdr:nvSpPr>
        <xdr:cNvPr id="250" name="楕円 249">
          <a:extLst>
            <a:ext uri="{FF2B5EF4-FFF2-40B4-BE49-F238E27FC236}">
              <a16:creationId xmlns:a16="http://schemas.microsoft.com/office/drawing/2014/main" id="{42B7D7D5-2C87-4061-B83E-495D05FF292B}"/>
            </a:ext>
          </a:extLst>
        </xdr:cNvPr>
        <xdr:cNvSpPr/>
      </xdr:nvSpPr>
      <xdr:spPr>
        <a:xfrm>
          <a:off x="8699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99060</xdr:rowOff>
    </xdr:from>
    <xdr:to>
      <xdr:col>50</xdr:col>
      <xdr:colOff>114300</xdr:colOff>
      <xdr:row>58</xdr:row>
      <xdr:rowOff>120650</xdr:rowOff>
    </xdr:to>
    <xdr:cxnSp macro="">
      <xdr:nvCxnSpPr>
        <xdr:cNvPr id="251" name="直線コネクタ 250">
          <a:extLst>
            <a:ext uri="{FF2B5EF4-FFF2-40B4-BE49-F238E27FC236}">
              <a16:creationId xmlns:a16="http://schemas.microsoft.com/office/drawing/2014/main" id="{98FE3C7C-F7C9-4C50-BDF8-6C711713F1A2}"/>
            </a:ext>
          </a:extLst>
        </xdr:cNvPr>
        <xdr:cNvCxnSpPr/>
      </xdr:nvCxnSpPr>
      <xdr:spPr>
        <a:xfrm flipV="1">
          <a:off x="8750300" y="1004316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130810</xdr:rowOff>
    </xdr:from>
    <xdr:to>
      <xdr:col>41</xdr:col>
      <xdr:colOff>101600</xdr:colOff>
      <xdr:row>59</xdr:row>
      <xdr:rowOff>60960</xdr:rowOff>
    </xdr:to>
    <xdr:sp macro="" textlink="">
      <xdr:nvSpPr>
        <xdr:cNvPr id="252" name="楕円 251">
          <a:extLst>
            <a:ext uri="{FF2B5EF4-FFF2-40B4-BE49-F238E27FC236}">
              <a16:creationId xmlns:a16="http://schemas.microsoft.com/office/drawing/2014/main" id="{DE15E086-3356-482B-82F0-2AB53345EBF3}"/>
            </a:ext>
          </a:extLst>
        </xdr:cNvPr>
        <xdr:cNvSpPr/>
      </xdr:nvSpPr>
      <xdr:spPr>
        <a:xfrm>
          <a:off x="7810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120650</xdr:rowOff>
    </xdr:from>
    <xdr:to>
      <xdr:col>45</xdr:col>
      <xdr:colOff>177800</xdr:colOff>
      <xdr:row>59</xdr:row>
      <xdr:rowOff>10160</xdr:rowOff>
    </xdr:to>
    <xdr:cxnSp macro="">
      <xdr:nvCxnSpPr>
        <xdr:cNvPr id="253" name="直線コネクタ 252">
          <a:extLst>
            <a:ext uri="{FF2B5EF4-FFF2-40B4-BE49-F238E27FC236}">
              <a16:creationId xmlns:a16="http://schemas.microsoft.com/office/drawing/2014/main" id="{56F615F1-B3D0-4AC6-9F10-4DE8552D6723}"/>
            </a:ext>
          </a:extLst>
        </xdr:cNvPr>
        <xdr:cNvCxnSpPr/>
      </xdr:nvCxnSpPr>
      <xdr:spPr>
        <a:xfrm flipV="1">
          <a:off x="7861300" y="100647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146050</xdr:rowOff>
    </xdr:from>
    <xdr:to>
      <xdr:col>36</xdr:col>
      <xdr:colOff>165100</xdr:colOff>
      <xdr:row>59</xdr:row>
      <xdr:rowOff>76200</xdr:rowOff>
    </xdr:to>
    <xdr:sp macro="" textlink="">
      <xdr:nvSpPr>
        <xdr:cNvPr id="254" name="楕円 253">
          <a:extLst>
            <a:ext uri="{FF2B5EF4-FFF2-40B4-BE49-F238E27FC236}">
              <a16:creationId xmlns:a16="http://schemas.microsoft.com/office/drawing/2014/main" id="{612A71E0-86BF-4DA6-968A-5270C1C7CB7F}"/>
            </a:ext>
          </a:extLst>
        </xdr:cNvPr>
        <xdr:cNvSpPr/>
      </xdr:nvSpPr>
      <xdr:spPr>
        <a:xfrm>
          <a:off x="6921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10160</xdr:rowOff>
    </xdr:from>
    <xdr:to>
      <xdr:col>41</xdr:col>
      <xdr:colOff>50800</xdr:colOff>
      <xdr:row>59</xdr:row>
      <xdr:rowOff>25400</xdr:rowOff>
    </xdr:to>
    <xdr:cxnSp macro="">
      <xdr:nvCxnSpPr>
        <xdr:cNvPr id="255" name="直線コネクタ 254">
          <a:extLst>
            <a:ext uri="{FF2B5EF4-FFF2-40B4-BE49-F238E27FC236}">
              <a16:creationId xmlns:a16="http://schemas.microsoft.com/office/drawing/2014/main" id="{910808F6-A815-48C6-A6F3-A08B61C578F0}"/>
            </a:ext>
          </a:extLst>
        </xdr:cNvPr>
        <xdr:cNvCxnSpPr/>
      </xdr:nvCxnSpPr>
      <xdr:spPr>
        <a:xfrm flipV="1">
          <a:off x="6972300" y="101257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56" name="n_1aveValue【体育館・プール】&#10;一人当たり面積">
          <a:extLst>
            <a:ext uri="{FF2B5EF4-FFF2-40B4-BE49-F238E27FC236}">
              <a16:creationId xmlns:a16="http://schemas.microsoft.com/office/drawing/2014/main" id="{FF9E51DB-E5CC-466D-B872-46C5A76B69C0}"/>
            </a:ext>
          </a:extLst>
        </xdr:cNvPr>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7" name="n_2aveValue【体育館・プール】&#10;一人当たり面積">
          <a:extLst>
            <a:ext uri="{FF2B5EF4-FFF2-40B4-BE49-F238E27FC236}">
              <a16:creationId xmlns:a16="http://schemas.microsoft.com/office/drawing/2014/main" id="{2B43C2AC-AE8F-4DDE-A2A5-693E77689230}"/>
            </a:ext>
          </a:extLst>
        </xdr:cNvPr>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58" name="n_3aveValue【体育館・プール】&#10;一人当たり面積">
          <a:extLst>
            <a:ext uri="{FF2B5EF4-FFF2-40B4-BE49-F238E27FC236}">
              <a16:creationId xmlns:a16="http://schemas.microsoft.com/office/drawing/2014/main" id="{6108FEBB-845D-4C09-A99A-7B8B6717B2AE}"/>
            </a:ext>
          </a:extLst>
        </xdr:cNvPr>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59" name="n_4aveValue【体育館・プール】&#10;一人当たり面積">
          <a:extLst>
            <a:ext uri="{FF2B5EF4-FFF2-40B4-BE49-F238E27FC236}">
              <a16:creationId xmlns:a16="http://schemas.microsoft.com/office/drawing/2014/main" id="{25FE222A-2614-4EDC-A06D-AE3278090E5A}"/>
            </a:ext>
          </a:extLst>
        </xdr:cNvPr>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166387</xdr:rowOff>
    </xdr:from>
    <xdr:ext cx="469744" cy="259045"/>
    <xdr:sp macro="" textlink="">
      <xdr:nvSpPr>
        <xdr:cNvPr id="260" name="n_1mainValue【体育館・プール】&#10;一人当たり面積">
          <a:extLst>
            <a:ext uri="{FF2B5EF4-FFF2-40B4-BE49-F238E27FC236}">
              <a16:creationId xmlns:a16="http://schemas.microsoft.com/office/drawing/2014/main" id="{521F0C5F-B8A1-4457-AFFC-F6CCCD7161B4}"/>
            </a:ext>
          </a:extLst>
        </xdr:cNvPr>
        <xdr:cNvSpPr txBox="1"/>
      </xdr:nvSpPr>
      <xdr:spPr>
        <a:xfrm>
          <a:off x="93917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16527</xdr:rowOff>
    </xdr:from>
    <xdr:ext cx="469744" cy="259045"/>
    <xdr:sp macro="" textlink="">
      <xdr:nvSpPr>
        <xdr:cNvPr id="261" name="n_2mainValue【体育館・プール】&#10;一人当たり面積">
          <a:extLst>
            <a:ext uri="{FF2B5EF4-FFF2-40B4-BE49-F238E27FC236}">
              <a16:creationId xmlns:a16="http://schemas.microsoft.com/office/drawing/2014/main" id="{ECDE9B08-2D68-4309-B106-1254E8EBB1D7}"/>
            </a:ext>
          </a:extLst>
        </xdr:cNvPr>
        <xdr:cNvSpPr txBox="1"/>
      </xdr:nvSpPr>
      <xdr:spPr>
        <a:xfrm>
          <a:off x="8515427" y="97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77487</xdr:rowOff>
    </xdr:from>
    <xdr:ext cx="469744" cy="259045"/>
    <xdr:sp macro="" textlink="">
      <xdr:nvSpPr>
        <xdr:cNvPr id="262" name="n_3mainValue【体育館・プール】&#10;一人当たり面積">
          <a:extLst>
            <a:ext uri="{FF2B5EF4-FFF2-40B4-BE49-F238E27FC236}">
              <a16:creationId xmlns:a16="http://schemas.microsoft.com/office/drawing/2014/main" id="{E715A0A0-5D61-4733-9737-FEDA11FBE087}"/>
            </a:ext>
          </a:extLst>
        </xdr:cNvPr>
        <xdr:cNvSpPr txBox="1"/>
      </xdr:nvSpPr>
      <xdr:spPr>
        <a:xfrm>
          <a:off x="7626427" y="98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92727</xdr:rowOff>
    </xdr:from>
    <xdr:ext cx="469744" cy="259045"/>
    <xdr:sp macro="" textlink="">
      <xdr:nvSpPr>
        <xdr:cNvPr id="263" name="n_4mainValue【体育館・プール】&#10;一人当たり面積">
          <a:extLst>
            <a:ext uri="{FF2B5EF4-FFF2-40B4-BE49-F238E27FC236}">
              <a16:creationId xmlns:a16="http://schemas.microsoft.com/office/drawing/2014/main" id="{FD79DB95-4C7C-45AC-8FE2-4235919EE477}"/>
            </a:ext>
          </a:extLst>
        </xdr:cNvPr>
        <xdr:cNvSpPr txBox="1"/>
      </xdr:nvSpPr>
      <xdr:spPr>
        <a:xfrm>
          <a:off x="6737427"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5190056-A6BD-423C-95AE-68D4A634877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110A99B-1655-47BB-A9C9-4141705DC94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4250693-4F10-4B8D-A0A3-2F143A98A97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F1BD679-A109-4678-AB4C-C1D6E01437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B5B00EA-397B-45AA-9E31-CB8049DDC89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9D57E55-1379-4D49-8393-568B11BD7C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33AFFBD-16C7-47E7-ACAD-F6E47D14AA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F18D1D2-13B8-4720-AFC0-32983F80E9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8E1A565-A5D3-430F-89C5-1BF2A1BE99E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31D162C-8F85-40E4-88D6-4EFB9E3D36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251AA0A-41F0-4BB8-819B-2656E03417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4E1B9EC8-E528-4E77-BDB4-1371786DBFC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70514C3B-46EF-4CBB-A05B-59918F3FCA2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76E563F-DFDE-4BE4-95BE-7E34CCA5123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DCBA50EC-2DB2-4631-B520-D1236F82971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F8A10258-9579-42CD-9C9E-EA79C8EBAAD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5639F12-AFC2-4558-8C18-87010024CC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959285B8-0018-426B-A4D6-35CCBC9AB17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DB900C4-AA4B-432B-A8AB-DE97339ED72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9A695D0B-0705-4FA8-8A6A-3D884AB979A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81CFFC96-5F20-4A55-869E-AE271F8C82F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B579E39-9D3D-46B2-AF7C-4246513755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8F2D595-5F89-4A3D-BA8C-7720A20B78A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E04A8E83-EB21-413F-8D9B-7C4F6C1AD7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527E6A1E-65F8-481E-B9EC-960E936866DF}"/>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B373A6EA-9135-4111-9F59-9F76B633292D}"/>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84FBA7A7-E16A-4B4A-9936-0A8D0B4B1518}"/>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9BE13986-D0BF-4F27-AB84-33C07362B984}"/>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45307990-B23D-4E9B-A6FF-C978BC135818}"/>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7C66AF22-8BC0-4442-9CDD-D712C509F7DB}"/>
            </a:ext>
          </a:extLst>
        </xdr:cNvPr>
        <xdr:cNvSpPr txBox="1"/>
      </xdr:nvSpPr>
      <xdr:spPr>
        <a:xfrm>
          <a:off x="4673600" y="1404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A3D13BDE-68D2-4326-A6FF-BC0B9773A75E}"/>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id="{4188C651-2B5A-4D89-9AA6-8DD64FF14CFE}"/>
            </a:ext>
          </a:extLst>
        </xdr:cNvPr>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id="{37422055-38E7-4E4C-80EB-4ECDF97BBE7E}"/>
            </a:ext>
          </a:extLst>
        </xdr:cNvPr>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id="{7429411E-158C-4DCA-B691-1F4FDD6EE6FA}"/>
            </a:ext>
          </a:extLst>
        </xdr:cNvPr>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3C0FE059-A8C0-4E61-83DF-AA3E334E4D05}"/>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D2CDC75-52FF-448C-92FC-CF3A42A3E40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01B7B0A-15E4-42A4-8E52-0A64D8B6ED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4E4A853-C165-4850-87B5-D875DF622EA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C29DB11-CF45-4D09-8AB7-7DB2D7AD706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FBB26D5-DDBB-4592-9686-5E32137A0D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304" name="楕円 303">
          <a:extLst>
            <a:ext uri="{FF2B5EF4-FFF2-40B4-BE49-F238E27FC236}">
              <a16:creationId xmlns:a16="http://schemas.microsoft.com/office/drawing/2014/main" id="{2329E475-FCCC-4220-9A03-028591F1CF36}"/>
            </a:ext>
          </a:extLst>
        </xdr:cNvPr>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F0C9EC7E-FD25-48F6-8B55-F6FE35E46F8C}"/>
            </a:ext>
          </a:extLst>
        </xdr:cNvPr>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80645</xdr:rowOff>
    </xdr:from>
    <xdr:to>
      <xdr:col>20</xdr:col>
      <xdr:colOff>38100</xdr:colOff>
      <xdr:row>80</xdr:row>
      <xdr:rowOff>10795</xdr:rowOff>
    </xdr:to>
    <xdr:sp macro="" textlink="">
      <xdr:nvSpPr>
        <xdr:cNvPr id="306" name="楕円 305">
          <a:extLst>
            <a:ext uri="{FF2B5EF4-FFF2-40B4-BE49-F238E27FC236}">
              <a16:creationId xmlns:a16="http://schemas.microsoft.com/office/drawing/2014/main" id="{0B914BBB-1F3E-48CB-9459-ED98A5974687}"/>
            </a:ext>
          </a:extLst>
        </xdr:cNvPr>
        <xdr:cNvSpPr/>
      </xdr:nvSpPr>
      <xdr:spPr>
        <a:xfrm>
          <a:off x="3746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131445</xdr:rowOff>
    </xdr:from>
    <xdr:to>
      <xdr:col>24</xdr:col>
      <xdr:colOff>63500</xdr:colOff>
      <xdr:row>80</xdr:row>
      <xdr:rowOff>3811</xdr:rowOff>
    </xdr:to>
    <xdr:cxnSp macro="">
      <xdr:nvCxnSpPr>
        <xdr:cNvPr id="307" name="直線コネクタ 306">
          <a:extLst>
            <a:ext uri="{FF2B5EF4-FFF2-40B4-BE49-F238E27FC236}">
              <a16:creationId xmlns:a16="http://schemas.microsoft.com/office/drawing/2014/main" id="{C71A9264-DF81-41D9-9332-A37D8A8805DF}"/>
            </a:ext>
          </a:extLst>
        </xdr:cNvPr>
        <xdr:cNvCxnSpPr/>
      </xdr:nvCxnSpPr>
      <xdr:spPr>
        <a:xfrm>
          <a:off x="3797300" y="136759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38736</xdr:rowOff>
    </xdr:from>
    <xdr:to>
      <xdr:col>15</xdr:col>
      <xdr:colOff>101600</xdr:colOff>
      <xdr:row>79</xdr:row>
      <xdr:rowOff>140336</xdr:rowOff>
    </xdr:to>
    <xdr:sp macro="" textlink="">
      <xdr:nvSpPr>
        <xdr:cNvPr id="308" name="楕円 307">
          <a:extLst>
            <a:ext uri="{FF2B5EF4-FFF2-40B4-BE49-F238E27FC236}">
              <a16:creationId xmlns:a16="http://schemas.microsoft.com/office/drawing/2014/main" id="{FE06C287-C556-4E89-849A-BC7BDBFA8917}"/>
            </a:ext>
          </a:extLst>
        </xdr:cNvPr>
        <xdr:cNvSpPr/>
      </xdr:nvSpPr>
      <xdr:spPr>
        <a:xfrm>
          <a:off x="2857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89536</xdr:rowOff>
    </xdr:from>
    <xdr:to>
      <xdr:col>19</xdr:col>
      <xdr:colOff>177800</xdr:colOff>
      <xdr:row>79</xdr:row>
      <xdr:rowOff>131445</xdr:rowOff>
    </xdr:to>
    <xdr:cxnSp macro="">
      <xdr:nvCxnSpPr>
        <xdr:cNvPr id="309" name="直線コネクタ 308">
          <a:extLst>
            <a:ext uri="{FF2B5EF4-FFF2-40B4-BE49-F238E27FC236}">
              <a16:creationId xmlns:a16="http://schemas.microsoft.com/office/drawing/2014/main" id="{33278AEF-C852-46ED-9C92-E39382DFEF95}"/>
            </a:ext>
          </a:extLst>
        </xdr:cNvPr>
        <xdr:cNvCxnSpPr/>
      </xdr:nvCxnSpPr>
      <xdr:spPr>
        <a:xfrm>
          <a:off x="2908300" y="136340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166370</xdr:rowOff>
    </xdr:from>
    <xdr:to>
      <xdr:col>10</xdr:col>
      <xdr:colOff>165100</xdr:colOff>
      <xdr:row>79</xdr:row>
      <xdr:rowOff>96520</xdr:rowOff>
    </xdr:to>
    <xdr:sp macro="" textlink="">
      <xdr:nvSpPr>
        <xdr:cNvPr id="310" name="楕円 309">
          <a:extLst>
            <a:ext uri="{FF2B5EF4-FFF2-40B4-BE49-F238E27FC236}">
              <a16:creationId xmlns:a16="http://schemas.microsoft.com/office/drawing/2014/main" id="{AD4CEE00-CA8E-4A7C-825C-5E37B9F34756}"/>
            </a:ext>
          </a:extLst>
        </xdr:cNvPr>
        <xdr:cNvSpPr/>
      </xdr:nvSpPr>
      <xdr:spPr>
        <a:xfrm>
          <a:off x="1968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45720</xdr:rowOff>
    </xdr:from>
    <xdr:to>
      <xdr:col>15</xdr:col>
      <xdr:colOff>50800</xdr:colOff>
      <xdr:row>79</xdr:row>
      <xdr:rowOff>89536</xdr:rowOff>
    </xdr:to>
    <xdr:cxnSp macro="">
      <xdr:nvCxnSpPr>
        <xdr:cNvPr id="311" name="直線コネクタ 310">
          <a:extLst>
            <a:ext uri="{FF2B5EF4-FFF2-40B4-BE49-F238E27FC236}">
              <a16:creationId xmlns:a16="http://schemas.microsoft.com/office/drawing/2014/main" id="{B2416699-9F7E-4209-9049-91A6E3FB1FD4}"/>
            </a:ext>
          </a:extLst>
        </xdr:cNvPr>
        <xdr:cNvCxnSpPr/>
      </xdr:nvCxnSpPr>
      <xdr:spPr>
        <a:xfrm>
          <a:off x="2019300" y="13590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143511</xdr:rowOff>
    </xdr:from>
    <xdr:to>
      <xdr:col>6</xdr:col>
      <xdr:colOff>38100</xdr:colOff>
      <xdr:row>79</xdr:row>
      <xdr:rowOff>73661</xdr:rowOff>
    </xdr:to>
    <xdr:sp macro="" textlink="">
      <xdr:nvSpPr>
        <xdr:cNvPr id="312" name="楕円 311">
          <a:extLst>
            <a:ext uri="{FF2B5EF4-FFF2-40B4-BE49-F238E27FC236}">
              <a16:creationId xmlns:a16="http://schemas.microsoft.com/office/drawing/2014/main" id="{01791026-FF45-49E3-AADA-ECD883E61524}"/>
            </a:ext>
          </a:extLst>
        </xdr:cNvPr>
        <xdr:cNvSpPr/>
      </xdr:nvSpPr>
      <xdr:spPr>
        <a:xfrm>
          <a:off x="1079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22861</xdr:rowOff>
    </xdr:from>
    <xdr:to>
      <xdr:col>10</xdr:col>
      <xdr:colOff>114300</xdr:colOff>
      <xdr:row>79</xdr:row>
      <xdr:rowOff>45720</xdr:rowOff>
    </xdr:to>
    <xdr:cxnSp macro="">
      <xdr:nvCxnSpPr>
        <xdr:cNvPr id="313" name="直線コネクタ 312">
          <a:extLst>
            <a:ext uri="{FF2B5EF4-FFF2-40B4-BE49-F238E27FC236}">
              <a16:creationId xmlns:a16="http://schemas.microsoft.com/office/drawing/2014/main" id="{BA4D0D15-EF5A-4116-9EBE-C1E49FA30E4C}"/>
            </a:ext>
          </a:extLst>
        </xdr:cNvPr>
        <xdr:cNvCxnSpPr/>
      </xdr:nvCxnSpPr>
      <xdr:spPr>
        <a:xfrm>
          <a:off x="1130300" y="13567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66691</xdr:rowOff>
    </xdr:from>
    <xdr:ext cx="405111" cy="259045"/>
    <xdr:sp macro="" textlink="">
      <xdr:nvSpPr>
        <xdr:cNvPr id="314" name="n_1aveValue【福祉施設】&#10;有形固定資産減価償却率">
          <a:extLst>
            <a:ext uri="{FF2B5EF4-FFF2-40B4-BE49-F238E27FC236}">
              <a16:creationId xmlns:a16="http://schemas.microsoft.com/office/drawing/2014/main" id="{34C4702E-A802-4BDC-9DBB-4D8C23E2E4A8}"/>
            </a:ext>
          </a:extLst>
        </xdr:cNvPr>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43832</xdr:rowOff>
    </xdr:from>
    <xdr:ext cx="405111" cy="259045"/>
    <xdr:sp macro="" textlink="">
      <xdr:nvSpPr>
        <xdr:cNvPr id="315" name="n_2aveValue【福祉施設】&#10;有形固定資産減価償却率">
          <a:extLst>
            <a:ext uri="{FF2B5EF4-FFF2-40B4-BE49-F238E27FC236}">
              <a16:creationId xmlns:a16="http://schemas.microsoft.com/office/drawing/2014/main" id="{6A8B4EDE-2EAE-4872-AF21-5EE6AD419C7B}"/>
            </a:ext>
          </a:extLst>
        </xdr:cNvPr>
        <xdr:cNvSpPr txBox="1"/>
      </xdr:nvSpPr>
      <xdr:spPr>
        <a:xfrm>
          <a:off x="2705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316" name="n_3aveValue【福祉施設】&#10;有形固定資産減価償却率">
          <a:extLst>
            <a:ext uri="{FF2B5EF4-FFF2-40B4-BE49-F238E27FC236}">
              <a16:creationId xmlns:a16="http://schemas.microsoft.com/office/drawing/2014/main" id="{0E9A73C6-512B-4ACA-97B9-7B4984FADE5B}"/>
            </a:ext>
          </a:extLst>
        </xdr:cNvPr>
        <xdr:cNvSpPr txBox="1"/>
      </xdr:nvSpPr>
      <xdr:spPr>
        <a:xfrm>
          <a:off x="1816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7" name="n_4aveValue【福祉施設】&#10;有形固定資産減価償却率">
          <a:extLst>
            <a:ext uri="{FF2B5EF4-FFF2-40B4-BE49-F238E27FC236}">
              <a16:creationId xmlns:a16="http://schemas.microsoft.com/office/drawing/2014/main" id="{5821D80E-29A4-420E-B4BC-5DBAE9884AE3}"/>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27322</xdr:rowOff>
    </xdr:from>
    <xdr:ext cx="405111" cy="259045"/>
    <xdr:sp macro="" textlink="">
      <xdr:nvSpPr>
        <xdr:cNvPr id="318" name="n_1mainValue【福祉施設】&#10;有形固定資産減価償却率">
          <a:extLst>
            <a:ext uri="{FF2B5EF4-FFF2-40B4-BE49-F238E27FC236}">
              <a16:creationId xmlns:a16="http://schemas.microsoft.com/office/drawing/2014/main" id="{1F7A7D40-C698-4B5D-91CF-C735C1F2B9ED}"/>
            </a:ext>
          </a:extLst>
        </xdr:cNvPr>
        <xdr:cNvSpPr txBox="1"/>
      </xdr:nvSpPr>
      <xdr:spPr>
        <a:xfrm>
          <a:off x="35820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156863</xdr:rowOff>
    </xdr:from>
    <xdr:ext cx="405111" cy="259045"/>
    <xdr:sp macro="" textlink="">
      <xdr:nvSpPr>
        <xdr:cNvPr id="319" name="n_2mainValue【福祉施設】&#10;有形固定資産減価償却率">
          <a:extLst>
            <a:ext uri="{FF2B5EF4-FFF2-40B4-BE49-F238E27FC236}">
              <a16:creationId xmlns:a16="http://schemas.microsoft.com/office/drawing/2014/main" id="{D322AC8B-DCC3-41D4-83E8-C9E49B80EC31}"/>
            </a:ext>
          </a:extLst>
        </xdr:cNvPr>
        <xdr:cNvSpPr txBox="1"/>
      </xdr:nvSpPr>
      <xdr:spPr>
        <a:xfrm>
          <a:off x="2705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113047</xdr:rowOff>
    </xdr:from>
    <xdr:ext cx="405111" cy="259045"/>
    <xdr:sp macro="" textlink="">
      <xdr:nvSpPr>
        <xdr:cNvPr id="320" name="n_3mainValue【福祉施設】&#10;有形固定資産減価償却率">
          <a:extLst>
            <a:ext uri="{FF2B5EF4-FFF2-40B4-BE49-F238E27FC236}">
              <a16:creationId xmlns:a16="http://schemas.microsoft.com/office/drawing/2014/main" id="{9E09E31B-EAAB-45F5-9C0A-F53D1A19B9F5}"/>
            </a:ext>
          </a:extLst>
        </xdr:cNvPr>
        <xdr:cNvSpPr txBox="1"/>
      </xdr:nvSpPr>
      <xdr:spPr>
        <a:xfrm>
          <a:off x="1816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90188</xdr:rowOff>
    </xdr:from>
    <xdr:ext cx="405111" cy="259045"/>
    <xdr:sp macro="" textlink="">
      <xdr:nvSpPr>
        <xdr:cNvPr id="321" name="n_4mainValue【福祉施設】&#10;有形固定資産減価償却率">
          <a:extLst>
            <a:ext uri="{FF2B5EF4-FFF2-40B4-BE49-F238E27FC236}">
              <a16:creationId xmlns:a16="http://schemas.microsoft.com/office/drawing/2014/main" id="{02B7AFFC-3E12-4774-BE76-A09B8C239E3A}"/>
            </a:ext>
          </a:extLst>
        </xdr:cNvPr>
        <xdr:cNvSpPr txBox="1"/>
      </xdr:nvSpPr>
      <xdr:spPr>
        <a:xfrm>
          <a:off x="927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78D459A-FAE4-4FDC-9241-73727F4FDF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4FFB3A4-DC81-4CB6-8B27-CBF9BE8BE3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9D43A2F-601A-4B94-B3AB-D6909645D3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50C6FA4-8149-4B44-A2F8-004A71375E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7C8828B-1524-4E5B-B6B7-8BBE6932D9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BE369E2-CD16-49D4-9AE2-57CA95C2DD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D459B89-948B-4BA3-A710-B3C380BB22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FE9349B-90D6-4878-8C00-D501A532539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49CE972-7193-4B50-8848-917131060A5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09B3ACA-6D77-4852-98AF-ECA64361AD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B9F86E24-CC5C-4857-A944-A2D4C5F94B5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E5F2929F-A634-4FDF-AAB5-AC736A88085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ED39556-FC57-444A-8D75-B6425916361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31B9A2EE-7A55-441A-AD65-762819FD35A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47E5CF1D-897B-415C-9687-55066BF51A1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3AE774BF-E32C-43F2-8D8F-AAFD1344743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21934D59-A9C0-4DDF-8396-4902D1AA45E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44C4CCE0-248B-4642-9417-035506B7F8F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2589F713-9D59-482D-A57C-4AB5DB617CE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A7701ACE-A797-476A-8338-B4A003EAD12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4E3ECAEF-176A-4B81-BF08-315F8DC91CE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30EA9486-1C88-4268-93E5-79107FA4C39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44A7BB8-A5F0-472B-81B8-E4BA6E65C4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F7D8EDB6-C26B-4A2A-94BB-56DD5CC0E4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9E565EBA-FDF8-4679-AA42-E1F9E5B0EE7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E34B08DC-D0A6-4C27-B9C5-F5EC960885C9}"/>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9F687FE9-58E6-4834-B8FA-10D218E9DD4A}"/>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F7ED3BBE-DF4F-4A15-A63B-93D3C433D036}"/>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59981B33-75F5-411A-A481-20F9CCB53EC7}"/>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0301E103-65E2-4C10-A63F-1101545C7445}"/>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52" name="【福祉施設】&#10;一人当たり面積平均値テキスト">
          <a:extLst>
            <a:ext uri="{FF2B5EF4-FFF2-40B4-BE49-F238E27FC236}">
              <a16:creationId xmlns:a16="http://schemas.microsoft.com/office/drawing/2014/main" id="{CB1F9945-D147-40E8-904A-1E38F1F3AE0B}"/>
            </a:ext>
          </a:extLst>
        </xdr:cNvPr>
        <xdr:cNvSpPr txBox="1"/>
      </xdr:nvSpPr>
      <xdr:spPr>
        <a:xfrm>
          <a:off x="10515600" y="1468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33CA6B75-FC64-43DE-92A9-2F5C01429A27}"/>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id="{B3215262-EF42-489E-A641-129C7344C286}"/>
            </a:ext>
          </a:extLst>
        </xdr:cNvPr>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id="{F137801D-86EE-4722-815B-AD2FFEB6AA79}"/>
            </a:ext>
          </a:extLst>
        </xdr:cNvPr>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id="{DFAC9917-7C3F-4F2E-8C7D-EAD1D1E8B509}"/>
            </a:ext>
          </a:extLst>
        </xdr:cNvPr>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id="{BA4AEC1B-CADF-4628-ADFC-5D7ED75960FB}"/>
            </a:ext>
          </a:extLst>
        </xdr:cNvPr>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A62994D-8348-4ABE-849A-2F257455B6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86D4309-51C5-4CDC-AADB-F92FDE2D38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5CBDB87-B419-4201-BE71-47CDD31094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CD5D8AD-CD62-4F7E-A395-6B39796424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63C996C-881E-4C2C-B3B9-15D87BEA20F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47716</xdr:rowOff>
    </xdr:from>
    <xdr:to>
      <xdr:col>55</xdr:col>
      <xdr:colOff>50800</xdr:colOff>
      <xdr:row>85</xdr:row>
      <xdr:rowOff>149316</xdr:rowOff>
    </xdr:to>
    <xdr:sp macro="" textlink="">
      <xdr:nvSpPr>
        <xdr:cNvPr id="363" name="楕円 362">
          <a:extLst>
            <a:ext uri="{FF2B5EF4-FFF2-40B4-BE49-F238E27FC236}">
              <a16:creationId xmlns:a16="http://schemas.microsoft.com/office/drawing/2014/main" id="{3A44E8BB-7ECF-43C5-A421-BED582542650}"/>
            </a:ext>
          </a:extLst>
        </xdr:cNvPr>
        <xdr:cNvSpPr/>
      </xdr:nvSpPr>
      <xdr:spPr>
        <a:xfrm>
          <a:off x="10426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70593</xdr:rowOff>
    </xdr:from>
    <xdr:ext cx="469744" cy="259045"/>
    <xdr:sp macro="" textlink="">
      <xdr:nvSpPr>
        <xdr:cNvPr id="364" name="【福祉施設】&#10;一人当たり面積該当値テキスト">
          <a:extLst>
            <a:ext uri="{FF2B5EF4-FFF2-40B4-BE49-F238E27FC236}">
              <a16:creationId xmlns:a16="http://schemas.microsoft.com/office/drawing/2014/main" id="{AB05C2F6-953F-4412-9B68-82A39EE34DA3}"/>
            </a:ext>
          </a:extLst>
        </xdr:cNvPr>
        <xdr:cNvSpPr txBox="1"/>
      </xdr:nvSpPr>
      <xdr:spPr>
        <a:xfrm>
          <a:off x="10515600"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53158</xdr:rowOff>
    </xdr:from>
    <xdr:to>
      <xdr:col>50</xdr:col>
      <xdr:colOff>165100</xdr:colOff>
      <xdr:row>85</xdr:row>
      <xdr:rowOff>154758</xdr:rowOff>
    </xdr:to>
    <xdr:sp macro="" textlink="">
      <xdr:nvSpPr>
        <xdr:cNvPr id="365" name="楕円 364">
          <a:extLst>
            <a:ext uri="{FF2B5EF4-FFF2-40B4-BE49-F238E27FC236}">
              <a16:creationId xmlns:a16="http://schemas.microsoft.com/office/drawing/2014/main" id="{C233CF28-2960-457C-A5E5-D00D6B81F475}"/>
            </a:ext>
          </a:extLst>
        </xdr:cNvPr>
        <xdr:cNvSpPr/>
      </xdr:nvSpPr>
      <xdr:spPr>
        <a:xfrm>
          <a:off x="9588500" y="146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98516</xdr:rowOff>
    </xdr:from>
    <xdr:to>
      <xdr:col>55</xdr:col>
      <xdr:colOff>0</xdr:colOff>
      <xdr:row>85</xdr:row>
      <xdr:rowOff>103958</xdr:rowOff>
    </xdr:to>
    <xdr:cxnSp macro="">
      <xdr:nvCxnSpPr>
        <xdr:cNvPr id="366" name="直線コネクタ 365">
          <a:extLst>
            <a:ext uri="{FF2B5EF4-FFF2-40B4-BE49-F238E27FC236}">
              <a16:creationId xmlns:a16="http://schemas.microsoft.com/office/drawing/2014/main" id="{DDAFB3BA-C28A-4489-B146-7A6B4D07400B}"/>
            </a:ext>
          </a:extLst>
        </xdr:cNvPr>
        <xdr:cNvCxnSpPr/>
      </xdr:nvCxnSpPr>
      <xdr:spPr>
        <a:xfrm flipV="1">
          <a:off x="9639300" y="14671766"/>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58601</xdr:rowOff>
    </xdr:from>
    <xdr:to>
      <xdr:col>46</xdr:col>
      <xdr:colOff>38100</xdr:colOff>
      <xdr:row>85</xdr:row>
      <xdr:rowOff>160201</xdr:rowOff>
    </xdr:to>
    <xdr:sp macro="" textlink="">
      <xdr:nvSpPr>
        <xdr:cNvPr id="367" name="楕円 366">
          <a:extLst>
            <a:ext uri="{FF2B5EF4-FFF2-40B4-BE49-F238E27FC236}">
              <a16:creationId xmlns:a16="http://schemas.microsoft.com/office/drawing/2014/main" id="{2647564D-7892-40D0-93D4-2A9A13F42E55}"/>
            </a:ext>
          </a:extLst>
        </xdr:cNvPr>
        <xdr:cNvSpPr/>
      </xdr:nvSpPr>
      <xdr:spPr>
        <a:xfrm>
          <a:off x="8699500" y="146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103958</xdr:rowOff>
    </xdr:from>
    <xdr:to>
      <xdr:col>50</xdr:col>
      <xdr:colOff>114300</xdr:colOff>
      <xdr:row>85</xdr:row>
      <xdr:rowOff>109401</xdr:rowOff>
    </xdr:to>
    <xdr:cxnSp macro="">
      <xdr:nvCxnSpPr>
        <xdr:cNvPr id="368" name="直線コネクタ 367">
          <a:extLst>
            <a:ext uri="{FF2B5EF4-FFF2-40B4-BE49-F238E27FC236}">
              <a16:creationId xmlns:a16="http://schemas.microsoft.com/office/drawing/2014/main" id="{876942A7-44B3-4F0A-994E-BE8792B6F7AF}"/>
            </a:ext>
          </a:extLst>
        </xdr:cNvPr>
        <xdr:cNvCxnSpPr/>
      </xdr:nvCxnSpPr>
      <xdr:spPr>
        <a:xfrm flipV="1">
          <a:off x="8750300" y="146772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61868</xdr:rowOff>
    </xdr:from>
    <xdr:to>
      <xdr:col>41</xdr:col>
      <xdr:colOff>101600</xdr:colOff>
      <xdr:row>85</xdr:row>
      <xdr:rowOff>163468</xdr:rowOff>
    </xdr:to>
    <xdr:sp macro="" textlink="">
      <xdr:nvSpPr>
        <xdr:cNvPr id="369" name="楕円 368">
          <a:extLst>
            <a:ext uri="{FF2B5EF4-FFF2-40B4-BE49-F238E27FC236}">
              <a16:creationId xmlns:a16="http://schemas.microsoft.com/office/drawing/2014/main" id="{B321F574-421B-4E87-979B-BF4719DA6D0B}"/>
            </a:ext>
          </a:extLst>
        </xdr:cNvPr>
        <xdr:cNvSpPr/>
      </xdr:nvSpPr>
      <xdr:spPr>
        <a:xfrm>
          <a:off x="7810500" y="1463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109401</xdr:rowOff>
    </xdr:from>
    <xdr:to>
      <xdr:col>45</xdr:col>
      <xdr:colOff>177800</xdr:colOff>
      <xdr:row>85</xdr:row>
      <xdr:rowOff>112668</xdr:rowOff>
    </xdr:to>
    <xdr:cxnSp macro="">
      <xdr:nvCxnSpPr>
        <xdr:cNvPr id="370" name="直線コネクタ 369">
          <a:extLst>
            <a:ext uri="{FF2B5EF4-FFF2-40B4-BE49-F238E27FC236}">
              <a16:creationId xmlns:a16="http://schemas.microsoft.com/office/drawing/2014/main" id="{CB604122-8B27-4C51-9569-365E1B06CD84}"/>
            </a:ext>
          </a:extLst>
        </xdr:cNvPr>
        <xdr:cNvCxnSpPr/>
      </xdr:nvCxnSpPr>
      <xdr:spPr>
        <a:xfrm flipV="1">
          <a:off x="7861300" y="146826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66221</xdr:rowOff>
    </xdr:from>
    <xdr:to>
      <xdr:col>36</xdr:col>
      <xdr:colOff>165100</xdr:colOff>
      <xdr:row>85</xdr:row>
      <xdr:rowOff>167821</xdr:rowOff>
    </xdr:to>
    <xdr:sp macro="" textlink="">
      <xdr:nvSpPr>
        <xdr:cNvPr id="371" name="楕円 370">
          <a:extLst>
            <a:ext uri="{FF2B5EF4-FFF2-40B4-BE49-F238E27FC236}">
              <a16:creationId xmlns:a16="http://schemas.microsoft.com/office/drawing/2014/main" id="{D5207351-39FD-455A-A88A-8D79033EB7EB}"/>
            </a:ext>
          </a:extLst>
        </xdr:cNvPr>
        <xdr:cNvSpPr/>
      </xdr:nvSpPr>
      <xdr:spPr>
        <a:xfrm>
          <a:off x="6921500" y="146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112668</xdr:rowOff>
    </xdr:from>
    <xdr:to>
      <xdr:col>41</xdr:col>
      <xdr:colOff>50800</xdr:colOff>
      <xdr:row>85</xdr:row>
      <xdr:rowOff>117021</xdr:rowOff>
    </xdr:to>
    <xdr:cxnSp macro="">
      <xdr:nvCxnSpPr>
        <xdr:cNvPr id="372" name="直線コネクタ 371">
          <a:extLst>
            <a:ext uri="{FF2B5EF4-FFF2-40B4-BE49-F238E27FC236}">
              <a16:creationId xmlns:a16="http://schemas.microsoft.com/office/drawing/2014/main" id="{5546148C-1774-4226-AC82-7453E0FE6ABA}"/>
            </a:ext>
          </a:extLst>
        </xdr:cNvPr>
        <xdr:cNvCxnSpPr/>
      </xdr:nvCxnSpPr>
      <xdr:spPr>
        <a:xfrm flipV="1">
          <a:off x="6972300" y="146859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88735</xdr:rowOff>
    </xdr:from>
    <xdr:ext cx="469744" cy="259045"/>
    <xdr:sp macro="" textlink="">
      <xdr:nvSpPr>
        <xdr:cNvPr id="373" name="n_1aveValue【福祉施設】&#10;一人当たり面積">
          <a:extLst>
            <a:ext uri="{FF2B5EF4-FFF2-40B4-BE49-F238E27FC236}">
              <a16:creationId xmlns:a16="http://schemas.microsoft.com/office/drawing/2014/main" id="{6EA27F8E-062A-47FD-B5F7-A27E5E5FF003}"/>
            </a:ext>
          </a:extLst>
        </xdr:cNvPr>
        <xdr:cNvSpPr txBox="1"/>
      </xdr:nvSpPr>
      <xdr:spPr>
        <a:xfrm>
          <a:off x="93917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103976</xdr:rowOff>
    </xdr:from>
    <xdr:ext cx="469744" cy="259045"/>
    <xdr:sp macro="" textlink="">
      <xdr:nvSpPr>
        <xdr:cNvPr id="374" name="n_2aveValue【福祉施設】&#10;一人当たり面積">
          <a:extLst>
            <a:ext uri="{FF2B5EF4-FFF2-40B4-BE49-F238E27FC236}">
              <a16:creationId xmlns:a16="http://schemas.microsoft.com/office/drawing/2014/main" id="{50C9809F-0E09-4654-BD4C-F8C9BAA83994}"/>
            </a:ext>
          </a:extLst>
        </xdr:cNvPr>
        <xdr:cNvSpPr txBox="1"/>
      </xdr:nvSpPr>
      <xdr:spPr>
        <a:xfrm>
          <a:off x="8515427"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94178</xdr:rowOff>
    </xdr:from>
    <xdr:ext cx="469744" cy="259045"/>
    <xdr:sp macro="" textlink="">
      <xdr:nvSpPr>
        <xdr:cNvPr id="375" name="n_3aveValue【福祉施設】&#10;一人当たり面積">
          <a:extLst>
            <a:ext uri="{FF2B5EF4-FFF2-40B4-BE49-F238E27FC236}">
              <a16:creationId xmlns:a16="http://schemas.microsoft.com/office/drawing/2014/main" id="{DA6AB9D2-543A-4966-95E4-27C49A5E36AB}"/>
            </a:ext>
          </a:extLst>
        </xdr:cNvPr>
        <xdr:cNvSpPr txBox="1"/>
      </xdr:nvSpPr>
      <xdr:spPr>
        <a:xfrm>
          <a:off x="7626427"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85470</xdr:rowOff>
    </xdr:from>
    <xdr:ext cx="469744" cy="259045"/>
    <xdr:sp macro="" textlink="">
      <xdr:nvSpPr>
        <xdr:cNvPr id="376" name="n_4aveValue【福祉施設】&#10;一人当たり面積">
          <a:extLst>
            <a:ext uri="{FF2B5EF4-FFF2-40B4-BE49-F238E27FC236}">
              <a16:creationId xmlns:a16="http://schemas.microsoft.com/office/drawing/2014/main" id="{6E93DFEE-B4D9-493E-8E50-42431A5A3460}"/>
            </a:ext>
          </a:extLst>
        </xdr:cNvPr>
        <xdr:cNvSpPr txBox="1"/>
      </xdr:nvSpPr>
      <xdr:spPr>
        <a:xfrm>
          <a:off x="6737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171285</xdr:rowOff>
    </xdr:from>
    <xdr:ext cx="469744" cy="259045"/>
    <xdr:sp macro="" textlink="">
      <xdr:nvSpPr>
        <xdr:cNvPr id="377" name="n_1mainValue【福祉施設】&#10;一人当たり面積">
          <a:extLst>
            <a:ext uri="{FF2B5EF4-FFF2-40B4-BE49-F238E27FC236}">
              <a16:creationId xmlns:a16="http://schemas.microsoft.com/office/drawing/2014/main" id="{1BE7B6F6-8AB5-414F-BF0F-3A69803E9FD6}"/>
            </a:ext>
          </a:extLst>
        </xdr:cNvPr>
        <xdr:cNvSpPr txBox="1"/>
      </xdr:nvSpPr>
      <xdr:spPr>
        <a:xfrm>
          <a:off x="9391727" y="1440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5278</xdr:rowOff>
    </xdr:from>
    <xdr:ext cx="469744" cy="259045"/>
    <xdr:sp macro="" textlink="">
      <xdr:nvSpPr>
        <xdr:cNvPr id="378" name="n_2mainValue【福祉施設】&#10;一人当たり面積">
          <a:extLst>
            <a:ext uri="{FF2B5EF4-FFF2-40B4-BE49-F238E27FC236}">
              <a16:creationId xmlns:a16="http://schemas.microsoft.com/office/drawing/2014/main" id="{141631A8-DBA9-41E4-A5D4-20594DAD6F71}"/>
            </a:ext>
          </a:extLst>
        </xdr:cNvPr>
        <xdr:cNvSpPr txBox="1"/>
      </xdr:nvSpPr>
      <xdr:spPr>
        <a:xfrm>
          <a:off x="8515427" y="1440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8545</xdr:rowOff>
    </xdr:from>
    <xdr:ext cx="469744" cy="259045"/>
    <xdr:sp macro="" textlink="">
      <xdr:nvSpPr>
        <xdr:cNvPr id="379" name="n_3mainValue【福祉施設】&#10;一人当たり面積">
          <a:extLst>
            <a:ext uri="{FF2B5EF4-FFF2-40B4-BE49-F238E27FC236}">
              <a16:creationId xmlns:a16="http://schemas.microsoft.com/office/drawing/2014/main" id="{3F3BD245-B73B-46AF-BE81-204462488D75}"/>
            </a:ext>
          </a:extLst>
        </xdr:cNvPr>
        <xdr:cNvSpPr txBox="1"/>
      </xdr:nvSpPr>
      <xdr:spPr>
        <a:xfrm>
          <a:off x="7626427" y="1441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12898</xdr:rowOff>
    </xdr:from>
    <xdr:ext cx="469744" cy="259045"/>
    <xdr:sp macro="" textlink="">
      <xdr:nvSpPr>
        <xdr:cNvPr id="380" name="n_4mainValue【福祉施設】&#10;一人当たり面積">
          <a:extLst>
            <a:ext uri="{FF2B5EF4-FFF2-40B4-BE49-F238E27FC236}">
              <a16:creationId xmlns:a16="http://schemas.microsoft.com/office/drawing/2014/main" id="{09D93937-253B-4941-B39E-A1FC41AB8199}"/>
            </a:ext>
          </a:extLst>
        </xdr:cNvPr>
        <xdr:cNvSpPr txBox="1"/>
      </xdr:nvSpPr>
      <xdr:spPr>
        <a:xfrm>
          <a:off x="6737427" y="1441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165A330-A256-4EC4-A2E2-765BBA2EB4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797CB59-FA4F-4147-A536-F8EEEDC9A3A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48F2072A-96A7-445E-AF76-2A348BBDBA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82A6CBC5-6873-413E-BDFB-30CB4C324C2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198C1A78-02DF-4C2F-BFDC-0DF2C2642F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E05F283-F249-4ACB-B88E-48BF9B02BF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47B2BF8-451D-4371-8188-4535111BA1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5F308586-3027-48D1-B30C-B8D88FA7003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9F4A33D4-3E9E-4F4D-BD48-4FEE74A8F0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BA3E03E9-5982-4751-9159-3FE7CC1E4AF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7CFE4900-E56E-4467-A739-065AC33C73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BF3725F3-F536-4E53-99D5-DB1AA19CE71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E26FC929-F7BC-4415-9159-192D793BBAB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39537AA-06E0-472E-AB03-F49EF2A5372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FBEA3BA8-5052-4288-A876-3D512A43030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10C8306C-35CE-4F0D-8AC8-3006D8C6128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60766291-8E9A-4636-AE53-C68B2478207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5493EE6D-ADFC-494F-AF0A-30CB74F18F1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CC847B21-4C87-4C42-8526-AAF3FA33D40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1C7C6E30-D91A-43D2-8515-8809A178C8B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F188E6B0-0275-44E9-BA3A-D41AA1609CC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B2044AB-533A-479F-B194-E875D1DD3D0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C45DB57C-163A-4725-B06B-55DE786071F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FA25E6D4-2403-48F3-AA9E-800472E15B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EAA79985-15AB-4DD4-B9F9-10ACC9D9DA9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7401E3D9-F5C6-4958-ADAC-5D8E8981FA7E}"/>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59A23182-05E1-4BDB-B286-4A0EC6A48275}"/>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F13569A3-00FB-40B9-99EC-B0D37462828C}"/>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5E00FBC6-91FA-4780-918F-3CB446D30776}"/>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81B706B4-18C7-48AC-B5DB-2D0C2D8030AC}"/>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AB8B7AF7-0332-4A9C-A097-F5B40000A7AD}"/>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31729273-15E3-4F02-BEDB-BAEAA3DA1319}"/>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a:extLst>
            <a:ext uri="{FF2B5EF4-FFF2-40B4-BE49-F238E27FC236}">
              <a16:creationId xmlns:a16="http://schemas.microsoft.com/office/drawing/2014/main" id="{1A133F50-26AA-4C57-88D8-D658FA274078}"/>
            </a:ext>
          </a:extLst>
        </xdr:cNvPr>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a:extLst>
            <a:ext uri="{FF2B5EF4-FFF2-40B4-BE49-F238E27FC236}">
              <a16:creationId xmlns:a16="http://schemas.microsoft.com/office/drawing/2014/main" id="{AA58B124-3B70-40BC-BFEE-FA6773FB420C}"/>
            </a:ext>
          </a:extLst>
        </xdr:cNvPr>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a:extLst>
            <a:ext uri="{FF2B5EF4-FFF2-40B4-BE49-F238E27FC236}">
              <a16:creationId xmlns:a16="http://schemas.microsoft.com/office/drawing/2014/main" id="{5FF548F5-12E5-4ED2-97AF-CC183DEA810F}"/>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a:extLst>
            <a:ext uri="{FF2B5EF4-FFF2-40B4-BE49-F238E27FC236}">
              <a16:creationId xmlns:a16="http://schemas.microsoft.com/office/drawing/2014/main" id="{9ED88BCB-A4E2-400D-8C23-59BF1644BDF4}"/>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434BC58-641E-4DCE-A6C6-E6B42849515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25B6328-35DB-4BA2-BD54-51C4B2E45F0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D9FBFFB-D5AF-48FA-B01E-94664DBF714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6CD8CE9-64FA-4F4D-A44C-A286A06EDFF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EF9673C1-232E-42D3-9D05-0A8A1795DD2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22" name="楕円 421">
          <a:extLst>
            <a:ext uri="{FF2B5EF4-FFF2-40B4-BE49-F238E27FC236}">
              <a16:creationId xmlns:a16="http://schemas.microsoft.com/office/drawing/2014/main" id="{A79255C5-0E28-46F2-9916-D3C1C74E0DEB}"/>
            </a:ext>
          </a:extLst>
        </xdr:cNvPr>
        <xdr:cNvSpPr/>
      </xdr:nvSpPr>
      <xdr:spPr>
        <a:xfrm>
          <a:off x="4584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10358</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B8877D0D-0F9F-499F-B691-D688A19D8C4E}"/>
            </a:ext>
          </a:extLst>
        </xdr:cNvPr>
        <xdr:cNvSpPr txBox="1"/>
      </xdr:nvSpPr>
      <xdr:spPr>
        <a:xfrm>
          <a:off x="4673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125005</xdr:rowOff>
    </xdr:from>
    <xdr:to>
      <xdr:col>20</xdr:col>
      <xdr:colOff>38100</xdr:colOff>
      <xdr:row>106</xdr:row>
      <xdr:rowOff>55155</xdr:rowOff>
    </xdr:to>
    <xdr:sp macro="" textlink="">
      <xdr:nvSpPr>
        <xdr:cNvPr id="424" name="楕円 423">
          <a:extLst>
            <a:ext uri="{FF2B5EF4-FFF2-40B4-BE49-F238E27FC236}">
              <a16:creationId xmlns:a16="http://schemas.microsoft.com/office/drawing/2014/main" id="{D82CEDE8-4C4E-4609-A3AC-CEDCBCFB8F6C}"/>
            </a:ext>
          </a:extLst>
        </xdr:cNvPr>
        <xdr:cNvSpPr/>
      </xdr:nvSpPr>
      <xdr:spPr>
        <a:xfrm>
          <a:off x="3746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106</xdr:row>
      <xdr:rowOff>4355</xdr:rowOff>
    </xdr:to>
    <xdr:cxnSp macro="">
      <xdr:nvCxnSpPr>
        <xdr:cNvPr id="425" name="直線コネクタ 424">
          <a:extLst>
            <a:ext uri="{FF2B5EF4-FFF2-40B4-BE49-F238E27FC236}">
              <a16:creationId xmlns:a16="http://schemas.microsoft.com/office/drawing/2014/main" id="{21B472E2-E58B-43CE-BFC7-1FDAF7A5ADF8}"/>
            </a:ext>
          </a:extLst>
        </xdr:cNvPr>
        <xdr:cNvCxnSpPr/>
      </xdr:nvCxnSpPr>
      <xdr:spPr>
        <a:xfrm flipV="1">
          <a:off x="3797300" y="18084981"/>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72752</xdr:rowOff>
    </xdr:from>
    <xdr:to>
      <xdr:col>15</xdr:col>
      <xdr:colOff>101600</xdr:colOff>
      <xdr:row>106</xdr:row>
      <xdr:rowOff>2902</xdr:rowOff>
    </xdr:to>
    <xdr:sp macro="" textlink="">
      <xdr:nvSpPr>
        <xdr:cNvPr id="426" name="楕円 425">
          <a:extLst>
            <a:ext uri="{FF2B5EF4-FFF2-40B4-BE49-F238E27FC236}">
              <a16:creationId xmlns:a16="http://schemas.microsoft.com/office/drawing/2014/main" id="{1DF0B4AE-A09D-46CD-B9E3-C94BD0C92DFD}"/>
            </a:ext>
          </a:extLst>
        </xdr:cNvPr>
        <xdr:cNvSpPr/>
      </xdr:nvSpPr>
      <xdr:spPr>
        <a:xfrm>
          <a:off x="2857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123552</xdr:rowOff>
    </xdr:from>
    <xdr:to>
      <xdr:col>19</xdr:col>
      <xdr:colOff>177800</xdr:colOff>
      <xdr:row>106</xdr:row>
      <xdr:rowOff>4355</xdr:rowOff>
    </xdr:to>
    <xdr:cxnSp macro="">
      <xdr:nvCxnSpPr>
        <xdr:cNvPr id="427" name="直線コネクタ 426">
          <a:extLst>
            <a:ext uri="{FF2B5EF4-FFF2-40B4-BE49-F238E27FC236}">
              <a16:creationId xmlns:a16="http://schemas.microsoft.com/office/drawing/2014/main" id="{3A61B052-BB90-4AC9-AD01-06EA7EAA76A2}"/>
            </a:ext>
          </a:extLst>
        </xdr:cNvPr>
        <xdr:cNvCxnSpPr/>
      </xdr:nvCxnSpPr>
      <xdr:spPr>
        <a:xfrm>
          <a:off x="2908300" y="181258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134801</xdr:rowOff>
    </xdr:from>
    <xdr:to>
      <xdr:col>10</xdr:col>
      <xdr:colOff>165100</xdr:colOff>
      <xdr:row>107</xdr:row>
      <xdr:rowOff>64951</xdr:rowOff>
    </xdr:to>
    <xdr:sp macro="" textlink="">
      <xdr:nvSpPr>
        <xdr:cNvPr id="428" name="楕円 427">
          <a:extLst>
            <a:ext uri="{FF2B5EF4-FFF2-40B4-BE49-F238E27FC236}">
              <a16:creationId xmlns:a16="http://schemas.microsoft.com/office/drawing/2014/main" id="{E1598561-E176-491B-BC30-446D4BA1830C}"/>
            </a:ext>
          </a:extLst>
        </xdr:cNvPr>
        <xdr:cNvSpPr/>
      </xdr:nvSpPr>
      <xdr:spPr>
        <a:xfrm>
          <a:off x="1968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123552</xdr:rowOff>
    </xdr:from>
    <xdr:to>
      <xdr:col>15</xdr:col>
      <xdr:colOff>50800</xdr:colOff>
      <xdr:row>107</xdr:row>
      <xdr:rowOff>14151</xdr:rowOff>
    </xdr:to>
    <xdr:cxnSp macro="">
      <xdr:nvCxnSpPr>
        <xdr:cNvPr id="429" name="直線コネクタ 428">
          <a:extLst>
            <a:ext uri="{FF2B5EF4-FFF2-40B4-BE49-F238E27FC236}">
              <a16:creationId xmlns:a16="http://schemas.microsoft.com/office/drawing/2014/main" id="{70288DBA-2D4A-4B08-8B36-9EA0878D84E4}"/>
            </a:ext>
          </a:extLst>
        </xdr:cNvPr>
        <xdr:cNvCxnSpPr/>
      </xdr:nvCxnSpPr>
      <xdr:spPr>
        <a:xfrm flipV="1">
          <a:off x="2019300" y="18125802"/>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102144</xdr:rowOff>
    </xdr:from>
    <xdr:to>
      <xdr:col>6</xdr:col>
      <xdr:colOff>38100</xdr:colOff>
      <xdr:row>107</xdr:row>
      <xdr:rowOff>32294</xdr:rowOff>
    </xdr:to>
    <xdr:sp macro="" textlink="">
      <xdr:nvSpPr>
        <xdr:cNvPr id="430" name="楕円 429">
          <a:extLst>
            <a:ext uri="{FF2B5EF4-FFF2-40B4-BE49-F238E27FC236}">
              <a16:creationId xmlns:a16="http://schemas.microsoft.com/office/drawing/2014/main" id="{DCA32E28-EA22-439F-BC12-E513B3C9A3F1}"/>
            </a:ext>
          </a:extLst>
        </xdr:cNvPr>
        <xdr:cNvSpPr/>
      </xdr:nvSpPr>
      <xdr:spPr>
        <a:xfrm>
          <a:off x="1079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152944</xdr:rowOff>
    </xdr:from>
    <xdr:to>
      <xdr:col>10</xdr:col>
      <xdr:colOff>114300</xdr:colOff>
      <xdr:row>107</xdr:row>
      <xdr:rowOff>14151</xdr:rowOff>
    </xdr:to>
    <xdr:cxnSp macro="">
      <xdr:nvCxnSpPr>
        <xdr:cNvPr id="431" name="直線コネクタ 430">
          <a:extLst>
            <a:ext uri="{FF2B5EF4-FFF2-40B4-BE49-F238E27FC236}">
              <a16:creationId xmlns:a16="http://schemas.microsoft.com/office/drawing/2014/main" id="{0B3BFFC3-6473-48E4-A44C-184B576BE858}"/>
            </a:ext>
          </a:extLst>
        </xdr:cNvPr>
        <xdr:cNvCxnSpPr/>
      </xdr:nvCxnSpPr>
      <xdr:spPr>
        <a:xfrm>
          <a:off x="1130300" y="1832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32" name="n_1aveValue【市民会館】&#10;有形固定資産減価償却率">
          <a:extLst>
            <a:ext uri="{FF2B5EF4-FFF2-40B4-BE49-F238E27FC236}">
              <a16:creationId xmlns:a16="http://schemas.microsoft.com/office/drawing/2014/main" id="{D9ABC891-679B-4B4C-B5AF-06E3D828322C}"/>
            </a:ext>
          </a:extLst>
        </xdr:cNvPr>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33" name="n_2aveValue【市民会館】&#10;有形固定資産減価償却率">
          <a:extLst>
            <a:ext uri="{FF2B5EF4-FFF2-40B4-BE49-F238E27FC236}">
              <a16:creationId xmlns:a16="http://schemas.microsoft.com/office/drawing/2014/main" id="{14FFC2AE-004A-4E2E-948E-CBEF08F0021F}"/>
            </a:ext>
          </a:extLst>
        </xdr:cNvPr>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34" name="n_3aveValue【市民会館】&#10;有形固定資産減価償却率">
          <a:extLst>
            <a:ext uri="{FF2B5EF4-FFF2-40B4-BE49-F238E27FC236}">
              <a16:creationId xmlns:a16="http://schemas.microsoft.com/office/drawing/2014/main" id="{6073772C-9B8C-456E-90DB-C5DEB92915FE}"/>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35" name="n_4aveValue【市民会館】&#10;有形固定資産減価償却率">
          <a:extLst>
            <a:ext uri="{FF2B5EF4-FFF2-40B4-BE49-F238E27FC236}">
              <a16:creationId xmlns:a16="http://schemas.microsoft.com/office/drawing/2014/main" id="{28920CC7-CAAB-4F38-A2F8-C606B38D35BB}"/>
            </a:ext>
          </a:extLst>
        </xdr:cNvPr>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46282</xdr:rowOff>
    </xdr:from>
    <xdr:ext cx="405111" cy="259045"/>
    <xdr:sp macro="" textlink="">
      <xdr:nvSpPr>
        <xdr:cNvPr id="436" name="n_1mainValue【市民会館】&#10;有形固定資産減価償却率">
          <a:extLst>
            <a:ext uri="{FF2B5EF4-FFF2-40B4-BE49-F238E27FC236}">
              <a16:creationId xmlns:a16="http://schemas.microsoft.com/office/drawing/2014/main" id="{E1C87D38-FA8C-4894-85C9-9B8111ADCB85}"/>
            </a:ext>
          </a:extLst>
        </xdr:cNvPr>
        <xdr:cNvSpPr txBox="1"/>
      </xdr:nvSpPr>
      <xdr:spPr>
        <a:xfrm>
          <a:off x="3582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165479</xdr:rowOff>
    </xdr:from>
    <xdr:ext cx="405111" cy="259045"/>
    <xdr:sp macro="" textlink="">
      <xdr:nvSpPr>
        <xdr:cNvPr id="437" name="n_2mainValue【市民会館】&#10;有形固定資産減価償却率">
          <a:extLst>
            <a:ext uri="{FF2B5EF4-FFF2-40B4-BE49-F238E27FC236}">
              <a16:creationId xmlns:a16="http://schemas.microsoft.com/office/drawing/2014/main" id="{88805DAE-FC11-4BD9-B298-93287AFF13FB}"/>
            </a:ext>
          </a:extLst>
        </xdr:cNvPr>
        <xdr:cNvSpPr txBox="1"/>
      </xdr:nvSpPr>
      <xdr:spPr>
        <a:xfrm>
          <a:off x="2705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56078</xdr:rowOff>
    </xdr:from>
    <xdr:ext cx="405111" cy="259045"/>
    <xdr:sp macro="" textlink="">
      <xdr:nvSpPr>
        <xdr:cNvPr id="438" name="n_3mainValue【市民会館】&#10;有形固定資産減価償却率">
          <a:extLst>
            <a:ext uri="{FF2B5EF4-FFF2-40B4-BE49-F238E27FC236}">
              <a16:creationId xmlns:a16="http://schemas.microsoft.com/office/drawing/2014/main" id="{25B96755-D5A4-4894-8DEB-0B51B2CE48D2}"/>
            </a:ext>
          </a:extLst>
        </xdr:cNvPr>
        <xdr:cNvSpPr txBox="1"/>
      </xdr:nvSpPr>
      <xdr:spPr>
        <a:xfrm>
          <a:off x="1816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23421</xdr:rowOff>
    </xdr:from>
    <xdr:ext cx="405111" cy="259045"/>
    <xdr:sp macro="" textlink="">
      <xdr:nvSpPr>
        <xdr:cNvPr id="439" name="n_4mainValue【市民会館】&#10;有形固定資産減価償却率">
          <a:extLst>
            <a:ext uri="{FF2B5EF4-FFF2-40B4-BE49-F238E27FC236}">
              <a16:creationId xmlns:a16="http://schemas.microsoft.com/office/drawing/2014/main" id="{D7C2FFEC-8889-440F-BE01-951944DDECC7}"/>
            </a:ext>
          </a:extLst>
        </xdr:cNvPr>
        <xdr:cNvSpPr txBox="1"/>
      </xdr:nvSpPr>
      <xdr:spPr>
        <a:xfrm>
          <a:off x="927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6B53AD68-542A-4806-80BC-6D06CB92D7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59E8DB76-07AE-46BB-860F-2F89F30A33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5F6D6835-66F4-4587-9CDC-FB0A63D7D0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759A4760-7F6B-4CE6-A011-EDE25173E8D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94CF6E01-2547-46AB-9A80-07569BBF47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30A406EE-5930-4861-903F-432896A543F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B845F51F-0028-4968-8133-7A58CA0088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CC5F1AF2-C24B-45AD-828B-2A0EAFC2F5C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CD572BB-E7D4-444D-A852-0D67F98DC16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E1F1114D-51AD-4AA3-90F0-7E8773904C1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3318E773-C81C-4DED-9848-003B66F941E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C3BF3A27-B0D4-44AA-BCA2-1E8DC45BD06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2B9CEE7E-3928-4042-AA04-1218C3BBB91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2C138A5F-7F38-4BA7-878A-8895634C837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147F1D23-DE93-4A0F-8D02-B2EBB8AF85D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A25FC742-8998-45B8-9AA3-D7D6B0ED82B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B8EC0E8D-FA72-4F2A-BE13-6CF6C14D97A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FADC3CA7-88E7-4451-9E9F-2B8E3F484A1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5A0EABC2-F981-4CD7-9D48-97EB7F3FD45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A5D628C9-732A-4368-8B02-3EE82A66BDE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3F1C7996-BBB2-450F-8A08-1A4C9816FC1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BE7DEF6C-15BB-4551-9F26-9D454D8EDDC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48213A81-5BD7-4F85-AF75-EB7E4A98DBB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771ABDAF-8259-4062-87D8-32B5E7F05E4B}"/>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BDC6E2D7-2279-4B6E-805D-0C64152659F8}"/>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DD500708-1B3D-4C7E-9809-6F6B3D7E27F0}"/>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E5E4879F-E2E4-4DDA-8F04-836915D4C9C3}"/>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9D3E2CF2-A373-4EE8-B929-6CBEEA865949}"/>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a:extLst>
            <a:ext uri="{FF2B5EF4-FFF2-40B4-BE49-F238E27FC236}">
              <a16:creationId xmlns:a16="http://schemas.microsoft.com/office/drawing/2014/main" id="{54630194-0D8D-4F13-9D2B-5416F06A105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2B6327E7-C0CF-4A60-AF84-E5C595809C92}"/>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a:extLst>
            <a:ext uri="{FF2B5EF4-FFF2-40B4-BE49-F238E27FC236}">
              <a16:creationId xmlns:a16="http://schemas.microsoft.com/office/drawing/2014/main" id="{11D24E5C-BF01-493D-AB43-EEFB3EDF8046}"/>
            </a:ext>
          </a:extLst>
        </xdr:cNvPr>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a:extLst>
            <a:ext uri="{FF2B5EF4-FFF2-40B4-BE49-F238E27FC236}">
              <a16:creationId xmlns:a16="http://schemas.microsoft.com/office/drawing/2014/main" id="{1FF83BE7-ECFA-4E42-B47E-234FEF6C477F}"/>
            </a:ext>
          </a:extLst>
        </xdr:cNvPr>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a:extLst>
            <a:ext uri="{FF2B5EF4-FFF2-40B4-BE49-F238E27FC236}">
              <a16:creationId xmlns:a16="http://schemas.microsoft.com/office/drawing/2014/main" id="{99DCC8ED-98C7-4C03-BE3B-2CD0DC03ED59}"/>
            </a:ext>
          </a:extLst>
        </xdr:cNvPr>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a:extLst>
            <a:ext uri="{FF2B5EF4-FFF2-40B4-BE49-F238E27FC236}">
              <a16:creationId xmlns:a16="http://schemas.microsoft.com/office/drawing/2014/main" id="{63FFE5FF-C66B-4E0B-AF55-8577248BB157}"/>
            </a:ext>
          </a:extLst>
        </xdr:cNvPr>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0564024-FE9C-40A9-B58F-E8991D30636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0E8F0E3-2668-41C8-933A-AB7A522CB9E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5DA9AAE-3890-45BD-8C12-7953FC24510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5A1D282-7D32-4A98-9470-2EA8281AD19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4863D552-9C9D-4F1A-B715-C7063E1FC76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76200</xdr:rowOff>
    </xdr:from>
    <xdr:to>
      <xdr:col>55</xdr:col>
      <xdr:colOff>50800</xdr:colOff>
      <xdr:row>108</xdr:row>
      <xdr:rowOff>6350</xdr:rowOff>
    </xdr:to>
    <xdr:sp macro="" textlink="">
      <xdr:nvSpPr>
        <xdr:cNvPr id="479" name="楕円 478">
          <a:extLst>
            <a:ext uri="{FF2B5EF4-FFF2-40B4-BE49-F238E27FC236}">
              <a16:creationId xmlns:a16="http://schemas.microsoft.com/office/drawing/2014/main" id="{B55ADB9B-2843-4B79-A644-183CC453C099}"/>
            </a:ext>
          </a:extLst>
        </xdr:cNvPr>
        <xdr:cNvSpPr/>
      </xdr:nvSpPr>
      <xdr:spPr>
        <a:xfrm>
          <a:off x="10426700" y="184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54627</xdr:rowOff>
    </xdr:from>
    <xdr:ext cx="469744" cy="259045"/>
    <xdr:sp macro="" textlink="">
      <xdr:nvSpPr>
        <xdr:cNvPr id="480" name="【市民会館】&#10;一人当たり面積該当値テキスト">
          <a:extLst>
            <a:ext uri="{FF2B5EF4-FFF2-40B4-BE49-F238E27FC236}">
              <a16:creationId xmlns:a16="http://schemas.microsoft.com/office/drawing/2014/main" id="{DFD310B7-EE8D-42B4-A702-2ED9509FB407}"/>
            </a:ext>
          </a:extLst>
        </xdr:cNvPr>
        <xdr:cNvSpPr txBox="1"/>
      </xdr:nvSpPr>
      <xdr:spPr>
        <a:xfrm>
          <a:off x="10515600"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81280</xdr:rowOff>
    </xdr:from>
    <xdr:to>
      <xdr:col>50</xdr:col>
      <xdr:colOff>165100</xdr:colOff>
      <xdr:row>108</xdr:row>
      <xdr:rowOff>11430</xdr:rowOff>
    </xdr:to>
    <xdr:sp macro="" textlink="">
      <xdr:nvSpPr>
        <xdr:cNvPr id="481" name="楕円 480">
          <a:extLst>
            <a:ext uri="{FF2B5EF4-FFF2-40B4-BE49-F238E27FC236}">
              <a16:creationId xmlns:a16="http://schemas.microsoft.com/office/drawing/2014/main" id="{B339A646-B197-4DAF-8D52-856478DF4E13}"/>
            </a:ext>
          </a:extLst>
        </xdr:cNvPr>
        <xdr:cNvSpPr/>
      </xdr:nvSpPr>
      <xdr:spPr>
        <a:xfrm>
          <a:off x="9588500" y="18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127000</xdr:rowOff>
    </xdr:from>
    <xdr:to>
      <xdr:col>55</xdr:col>
      <xdr:colOff>0</xdr:colOff>
      <xdr:row>107</xdr:row>
      <xdr:rowOff>132080</xdr:rowOff>
    </xdr:to>
    <xdr:cxnSp macro="">
      <xdr:nvCxnSpPr>
        <xdr:cNvPr id="482" name="直線コネクタ 481">
          <a:extLst>
            <a:ext uri="{FF2B5EF4-FFF2-40B4-BE49-F238E27FC236}">
              <a16:creationId xmlns:a16="http://schemas.microsoft.com/office/drawing/2014/main" id="{6230A901-F91A-4524-9078-CC929E6F42FF}"/>
            </a:ext>
          </a:extLst>
        </xdr:cNvPr>
        <xdr:cNvCxnSpPr/>
      </xdr:nvCxnSpPr>
      <xdr:spPr>
        <a:xfrm flipV="1">
          <a:off x="9639300" y="184721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85089</xdr:rowOff>
    </xdr:from>
    <xdr:to>
      <xdr:col>46</xdr:col>
      <xdr:colOff>38100</xdr:colOff>
      <xdr:row>108</xdr:row>
      <xdr:rowOff>15239</xdr:rowOff>
    </xdr:to>
    <xdr:sp macro="" textlink="">
      <xdr:nvSpPr>
        <xdr:cNvPr id="483" name="楕円 482">
          <a:extLst>
            <a:ext uri="{FF2B5EF4-FFF2-40B4-BE49-F238E27FC236}">
              <a16:creationId xmlns:a16="http://schemas.microsoft.com/office/drawing/2014/main" id="{D65CF3DE-82B9-4936-8C4B-589DED62F64A}"/>
            </a:ext>
          </a:extLst>
        </xdr:cNvPr>
        <xdr:cNvSpPr/>
      </xdr:nvSpPr>
      <xdr:spPr>
        <a:xfrm>
          <a:off x="8699500" y="184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132080</xdr:rowOff>
    </xdr:from>
    <xdr:to>
      <xdr:col>50</xdr:col>
      <xdr:colOff>114300</xdr:colOff>
      <xdr:row>107</xdr:row>
      <xdr:rowOff>135889</xdr:rowOff>
    </xdr:to>
    <xdr:cxnSp macro="">
      <xdr:nvCxnSpPr>
        <xdr:cNvPr id="484" name="直線コネクタ 483">
          <a:extLst>
            <a:ext uri="{FF2B5EF4-FFF2-40B4-BE49-F238E27FC236}">
              <a16:creationId xmlns:a16="http://schemas.microsoft.com/office/drawing/2014/main" id="{C475DC0D-B97D-474A-BDE6-806F84834E8D}"/>
            </a:ext>
          </a:extLst>
        </xdr:cNvPr>
        <xdr:cNvCxnSpPr/>
      </xdr:nvCxnSpPr>
      <xdr:spPr>
        <a:xfrm flipV="1">
          <a:off x="8750300" y="18477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87630</xdr:rowOff>
    </xdr:from>
    <xdr:to>
      <xdr:col>41</xdr:col>
      <xdr:colOff>101600</xdr:colOff>
      <xdr:row>108</xdr:row>
      <xdr:rowOff>17780</xdr:rowOff>
    </xdr:to>
    <xdr:sp macro="" textlink="">
      <xdr:nvSpPr>
        <xdr:cNvPr id="485" name="楕円 484">
          <a:extLst>
            <a:ext uri="{FF2B5EF4-FFF2-40B4-BE49-F238E27FC236}">
              <a16:creationId xmlns:a16="http://schemas.microsoft.com/office/drawing/2014/main" id="{678BE320-9FD4-41D0-91C1-DE026244BA0B}"/>
            </a:ext>
          </a:extLst>
        </xdr:cNvPr>
        <xdr:cNvSpPr/>
      </xdr:nvSpPr>
      <xdr:spPr>
        <a:xfrm>
          <a:off x="7810500" y="184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135889</xdr:rowOff>
    </xdr:from>
    <xdr:to>
      <xdr:col>45</xdr:col>
      <xdr:colOff>177800</xdr:colOff>
      <xdr:row>107</xdr:row>
      <xdr:rowOff>138430</xdr:rowOff>
    </xdr:to>
    <xdr:cxnSp macro="">
      <xdr:nvCxnSpPr>
        <xdr:cNvPr id="486" name="直線コネクタ 485">
          <a:extLst>
            <a:ext uri="{FF2B5EF4-FFF2-40B4-BE49-F238E27FC236}">
              <a16:creationId xmlns:a16="http://schemas.microsoft.com/office/drawing/2014/main" id="{9EA0FEF0-C159-4D5E-BFA8-947F4918A32F}"/>
            </a:ext>
          </a:extLst>
        </xdr:cNvPr>
        <xdr:cNvCxnSpPr/>
      </xdr:nvCxnSpPr>
      <xdr:spPr>
        <a:xfrm flipV="1">
          <a:off x="7861300" y="184810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91439</xdr:rowOff>
    </xdr:from>
    <xdr:to>
      <xdr:col>36</xdr:col>
      <xdr:colOff>165100</xdr:colOff>
      <xdr:row>108</xdr:row>
      <xdr:rowOff>21589</xdr:rowOff>
    </xdr:to>
    <xdr:sp macro="" textlink="">
      <xdr:nvSpPr>
        <xdr:cNvPr id="487" name="楕円 486">
          <a:extLst>
            <a:ext uri="{FF2B5EF4-FFF2-40B4-BE49-F238E27FC236}">
              <a16:creationId xmlns:a16="http://schemas.microsoft.com/office/drawing/2014/main" id="{5954D283-5568-4AF8-AD38-6B685454946B}"/>
            </a:ext>
          </a:extLst>
        </xdr:cNvPr>
        <xdr:cNvSpPr/>
      </xdr:nvSpPr>
      <xdr:spPr>
        <a:xfrm>
          <a:off x="6921500" y="18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138430</xdr:rowOff>
    </xdr:from>
    <xdr:to>
      <xdr:col>41</xdr:col>
      <xdr:colOff>50800</xdr:colOff>
      <xdr:row>107</xdr:row>
      <xdr:rowOff>142239</xdr:rowOff>
    </xdr:to>
    <xdr:cxnSp macro="">
      <xdr:nvCxnSpPr>
        <xdr:cNvPr id="488" name="直線コネクタ 487">
          <a:extLst>
            <a:ext uri="{FF2B5EF4-FFF2-40B4-BE49-F238E27FC236}">
              <a16:creationId xmlns:a16="http://schemas.microsoft.com/office/drawing/2014/main" id="{FDF32538-C67F-4F14-9CF0-77120B4144BA}"/>
            </a:ext>
          </a:extLst>
        </xdr:cNvPr>
        <xdr:cNvCxnSpPr/>
      </xdr:nvCxnSpPr>
      <xdr:spPr>
        <a:xfrm flipV="1">
          <a:off x="6972300" y="18483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489" name="n_1aveValue【市民会館】&#10;一人当たり面積">
          <a:extLst>
            <a:ext uri="{FF2B5EF4-FFF2-40B4-BE49-F238E27FC236}">
              <a16:creationId xmlns:a16="http://schemas.microsoft.com/office/drawing/2014/main" id="{A3A61D68-CBD6-46EC-AEE4-0E628AD99AE1}"/>
            </a:ext>
          </a:extLst>
        </xdr:cNvPr>
        <xdr:cNvSpPr txBox="1"/>
      </xdr:nvSpPr>
      <xdr:spPr>
        <a:xfrm>
          <a:off x="9391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90" name="n_2aveValue【市民会館】&#10;一人当たり面積">
          <a:extLst>
            <a:ext uri="{FF2B5EF4-FFF2-40B4-BE49-F238E27FC236}">
              <a16:creationId xmlns:a16="http://schemas.microsoft.com/office/drawing/2014/main" id="{F5A7C54F-344A-4503-BE2B-076F07A0A299}"/>
            </a:ext>
          </a:extLst>
        </xdr:cNvPr>
        <xdr:cNvSpPr txBox="1"/>
      </xdr:nvSpPr>
      <xdr:spPr>
        <a:xfrm>
          <a:off x="8515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91" name="n_3aveValue【市民会館】&#10;一人当たり面積">
          <a:extLst>
            <a:ext uri="{FF2B5EF4-FFF2-40B4-BE49-F238E27FC236}">
              <a16:creationId xmlns:a16="http://schemas.microsoft.com/office/drawing/2014/main" id="{51FFED1A-C6AF-48C2-8032-5A14C41C3A40}"/>
            </a:ext>
          </a:extLst>
        </xdr:cNvPr>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92" name="n_4aveValue【市民会館】&#10;一人当たり面積">
          <a:extLst>
            <a:ext uri="{FF2B5EF4-FFF2-40B4-BE49-F238E27FC236}">
              <a16:creationId xmlns:a16="http://schemas.microsoft.com/office/drawing/2014/main" id="{E4446235-DEDD-4929-B86B-5DAC3CAF04A4}"/>
            </a:ext>
          </a:extLst>
        </xdr:cNvPr>
        <xdr:cNvSpPr txBox="1"/>
      </xdr:nvSpPr>
      <xdr:spPr>
        <a:xfrm>
          <a:off x="6737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2557</xdr:rowOff>
    </xdr:from>
    <xdr:ext cx="469744" cy="259045"/>
    <xdr:sp macro="" textlink="">
      <xdr:nvSpPr>
        <xdr:cNvPr id="493" name="n_1mainValue【市民会館】&#10;一人当たり面積">
          <a:extLst>
            <a:ext uri="{FF2B5EF4-FFF2-40B4-BE49-F238E27FC236}">
              <a16:creationId xmlns:a16="http://schemas.microsoft.com/office/drawing/2014/main" id="{56BA1C19-81E5-427A-B0B3-88876D735267}"/>
            </a:ext>
          </a:extLst>
        </xdr:cNvPr>
        <xdr:cNvSpPr txBox="1"/>
      </xdr:nvSpPr>
      <xdr:spPr>
        <a:xfrm>
          <a:off x="9391727" y="18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6366</xdr:rowOff>
    </xdr:from>
    <xdr:ext cx="469744" cy="259045"/>
    <xdr:sp macro="" textlink="">
      <xdr:nvSpPr>
        <xdr:cNvPr id="494" name="n_2mainValue【市民会館】&#10;一人当たり面積">
          <a:extLst>
            <a:ext uri="{FF2B5EF4-FFF2-40B4-BE49-F238E27FC236}">
              <a16:creationId xmlns:a16="http://schemas.microsoft.com/office/drawing/2014/main" id="{13317BD4-5B13-4147-9B8C-2E17329891E6}"/>
            </a:ext>
          </a:extLst>
        </xdr:cNvPr>
        <xdr:cNvSpPr txBox="1"/>
      </xdr:nvSpPr>
      <xdr:spPr>
        <a:xfrm>
          <a:off x="8515427" y="185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8907</xdr:rowOff>
    </xdr:from>
    <xdr:ext cx="469744" cy="259045"/>
    <xdr:sp macro="" textlink="">
      <xdr:nvSpPr>
        <xdr:cNvPr id="495" name="n_3mainValue【市民会館】&#10;一人当たり面積">
          <a:extLst>
            <a:ext uri="{FF2B5EF4-FFF2-40B4-BE49-F238E27FC236}">
              <a16:creationId xmlns:a16="http://schemas.microsoft.com/office/drawing/2014/main" id="{108F4882-E00E-4CC0-8FBF-F1C95D0D9B4F}"/>
            </a:ext>
          </a:extLst>
        </xdr:cNvPr>
        <xdr:cNvSpPr txBox="1"/>
      </xdr:nvSpPr>
      <xdr:spPr>
        <a:xfrm>
          <a:off x="7626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12716</xdr:rowOff>
    </xdr:from>
    <xdr:ext cx="469744" cy="259045"/>
    <xdr:sp macro="" textlink="">
      <xdr:nvSpPr>
        <xdr:cNvPr id="496" name="n_4mainValue【市民会館】&#10;一人当たり面積">
          <a:extLst>
            <a:ext uri="{FF2B5EF4-FFF2-40B4-BE49-F238E27FC236}">
              <a16:creationId xmlns:a16="http://schemas.microsoft.com/office/drawing/2014/main" id="{A2125B6C-48D0-4199-A0D1-2BECF8B13DBA}"/>
            </a:ext>
          </a:extLst>
        </xdr:cNvPr>
        <xdr:cNvSpPr txBox="1"/>
      </xdr:nvSpPr>
      <xdr:spPr>
        <a:xfrm>
          <a:off x="6737427" y="185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DD6E345-66D6-4AE3-8DA1-ACFFA0E69FA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84D379A8-3112-4D5E-996F-F87D5D4AEE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CA46DAB3-F058-47E3-821F-A4E66E5F09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89B5C93B-02BE-4F1F-B580-FCB942D79C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2CEC2AC8-4FD2-4D08-8C7E-3D8BC74A28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4E595474-62B4-49F4-A0BB-FE9AE137A4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31DAE244-A484-4035-8BCF-1DFC6A87B15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39618D41-053F-4C51-9FD9-ADFE713F05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8283E1A5-C545-4F48-8C58-E6DFB5ECBE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4477A9D9-BC68-4868-BEBA-9DE84BD42D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FEBF4C07-5BFA-41DB-A42F-23BFFCD3C6E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5FED7EA8-6C2A-466D-8932-A79E2A640A6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66EA6268-5A18-4D12-B5FF-20C7AB7DB36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40D14DC0-28FF-4F16-AD24-8834912AC33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CF7BF1D9-7B4D-48B0-A095-41CAEF644E5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2834A435-AA2C-4882-8574-1E2D6D2342D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71E197E2-F817-4097-9386-3F3E8482B2F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BA8A4FE3-5A73-4D9F-94B0-293518DD341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D5490812-CF5B-411A-913A-9FF32C98A40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D87C94B6-2861-4C90-B7CF-8D347FD7469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4916CE36-1824-4A4A-BE1A-9B287D1F0F2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A4D0F549-1A8A-40EA-A656-911713DA8F6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DDCFB4A3-62D9-4225-B12A-3CFFFC56FC0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600C8168-A578-4ECB-9919-46319E4CC0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EBF4A0AD-220C-42FD-A42D-09B38F884F8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9D2E67FE-4B8C-4C7D-9DC6-4A92D46ED00D}"/>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998B49C9-A3DC-45B7-9490-07934E75AA5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767E76B3-D185-4C60-AB02-A8D7B011C12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E5DB610D-8748-458F-B9C5-4DF68060180C}"/>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2084F3E3-3EAF-4B1C-A2C4-828BD3368F04}"/>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5BCEAC17-E771-45E7-8A45-5384F2B76835}"/>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06FA052E-CD32-43AC-9D88-EC4C8EE76426}"/>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a:extLst>
            <a:ext uri="{FF2B5EF4-FFF2-40B4-BE49-F238E27FC236}">
              <a16:creationId xmlns:a16="http://schemas.microsoft.com/office/drawing/2014/main" id="{0496FCBC-EA84-4CC6-821A-DA9C86AF1C3D}"/>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a:extLst>
            <a:ext uri="{FF2B5EF4-FFF2-40B4-BE49-F238E27FC236}">
              <a16:creationId xmlns:a16="http://schemas.microsoft.com/office/drawing/2014/main" id="{C0EFFAEE-F4FC-4427-A792-38D6735C06F2}"/>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a:extLst>
            <a:ext uri="{FF2B5EF4-FFF2-40B4-BE49-F238E27FC236}">
              <a16:creationId xmlns:a16="http://schemas.microsoft.com/office/drawing/2014/main" id="{46519E37-0E34-4140-9C80-094A46707BB9}"/>
            </a:ext>
          </a:extLst>
        </xdr:cNvPr>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a:extLst>
            <a:ext uri="{FF2B5EF4-FFF2-40B4-BE49-F238E27FC236}">
              <a16:creationId xmlns:a16="http://schemas.microsoft.com/office/drawing/2014/main" id="{9A9C6ED5-B543-417A-A94E-D6A6EB8BCF30}"/>
            </a:ext>
          </a:extLst>
        </xdr:cNvPr>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4B43B2E-3727-429F-BE06-AA6A5D768C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6E3B398-AB80-44EC-9D1B-2E3392A58B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B11CA87-30F0-40C3-AC7B-712F35DF0F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607A57E4-04E0-479B-A6A0-240C40D182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8AD3BFBB-FA49-4756-90C4-221F4E1631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538" name="楕円 537">
          <a:extLst>
            <a:ext uri="{FF2B5EF4-FFF2-40B4-BE49-F238E27FC236}">
              <a16:creationId xmlns:a16="http://schemas.microsoft.com/office/drawing/2014/main" id="{782D676D-204E-4D9B-BF80-D35DCA460763}"/>
            </a:ext>
          </a:extLst>
        </xdr:cNvPr>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142983</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49B0FA77-FC02-41E0-AE70-0FD7C2E61A35}"/>
            </a:ext>
          </a:extLst>
        </xdr:cNvPr>
        <xdr:cNvSpPr txBox="1"/>
      </xdr:nvSpPr>
      <xdr:spPr>
        <a:xfrm>
          <a:off x="16357600" y="648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64588</xdr:rowOff>
    </xdr:from>
    <xdr:to>
      <xdr:col>81</xdr:col>
      <xdr:colOff>101600</xdr:colOff>
      <xdr:row>38</xdr:row>
      <xdr:rowOff>166188</xdr:rowOff>
    </xdr:to>
    <xdr:sp macro="" textlink="">
      <xdr:nvSpPr>
        <xdr:cNvPr id="540" name="楕円 539">
          <a:extLst>
            <a:ext uri="{FF2B5EF4-FFF2-40B4-BE49-F238E27FC236}">
              <a16:creationId xmlns:a16="http://schemas.microsoft.com/office/drawing/2014/main" id="{841ECD8E-6DB2-4C63-8A69-7C735A5A95AB}"/>
            </a:ext>
          </a:extLst>
        </xdr:cNvPr>
        <xdr:cNvSpPr/>
      </xdr:nvSpPr>
      <xdr:spPr>
        <a:xfrm>
          <a:off x="15430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115388</xdr:rowOff>
    </xdr:from>
    <xdr:to>
      <xdr:col>85</xdr:col>
      <xdr:colOff>127000</xdr:colOff>
      <xdr:row>38</xdr:row>
      <xdr:rowOff>170906</xdr:rowOff>
    </xdr:to>
    <xdr:cxnSp macro="">
      <xdr:nvCxnSpPr>
        <xdr:cNvPr id="541" name="直線コネクタ 540">
          <a:extLst>
            <a:ext uri="{FF2B5EF4-FFF2-40B4-BE49-F238E27FC236}">
              <a16:creationId xmlns:a16="http://schemas.microsoft.com/office/drawing/2014/main" id="{919501CA-DDA3-4E2B-8CDE-5B89CD0E9700}"/>
            </a:ext>
          </a:extLst>
        </xdr:cNvPr>
        <xdr:cNvCxnSpPr/>
      </xdr:nvCxnSpPr>
      <xdr:spPr>
        <a:xfrm>
          <a:off x="15481300" y="663048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9072</xdr:rowOff>
    </xdr:from>
    <xdr:to>
      <xdr:col>76</xdr:col>
      <xdr:colOff>165100</xdr:colOff>
      <xdr:row>38</xdr:row>
      <xdr:rowOff>110672</xdr:rowOff>
    </xdr:to>
    <xdr:sp macro="" textlink="">
      <xdr:nvSpPr>
        <xdr:cNvPr id="542" name="楕円 541">
          <a:extLst>
            <a:ext uri="{FF2B5EF4-FFF2-40B4-BE49-F238E27FC236}">
              <a16:creationId xmlns:a16="http://schemas.microsoft.com/office/drawing/2014/main" id="{8EE9B4B2-2F91-42F0-A57E-F6716F0296DC}"/>
            </a:ext>
          </a:extLst>
        </xdr:cNvPr>
        <xdr:cNvSpPr/>
      </xdr:nvSpPr>
      <xdr:spPr>
        <a:xfrm>
          <a:off x="14541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59872</xdr:rowOff>
    </xdr:from>
    <xdr:to>
      <xdr:col>81</xdr:col>
      <xdr:colOff>50800</xdr:colOff>
      <xdr:row>38</xdr:row>
      <xdr:rowOff>115388</xdr:rowOff>
    </xdr:to>
    <xdr:cxnSp macro="">
      <xdr:nvCxnSpPr>
        <xdr:cNvPr id="543" name="直線コネクタ 542">
          <a:extLst>
            <a:ext uri="{FF2B5EF4-FFF2-40B4-BE49-F238E27FC236}">
              <a16:creationId xmlns:a16="http://schemas.microsoft.com/office/drawing/2014/main" id="{B944EBDC-E39F-4DC6-B7CE-3BE14AC477A4}"/>
            </a:ext>
          </a:extLst>
        </xdr:cNvPr>
        <xdr:cNvCxnSpPr/>
      </xdr:nvCxnSpPr>
      <xdr:spPr>
        <a:xfrm>
          <a:off x="14592300" y="657497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123372</xdr:rowOff>
    </xdr:from>
    <xdr:to>
      <xdr:col>72</xdr:col>
      <xdr:colOff>38100</xdr:colOff>
      <xdr:row>38</xdr:row>
      <xdr:rowOff>53522</xdr:rowOff>
    </xdr:to>
    <xdr:sp macro="" textlink="">
      <xdr:nvSpPr>
        <xdr:cNvPr id="544" name="楕円 543">
          <a:extLst>
            <a:ext uri="{FF2B5EF4-FFF2-40B4-BE49-F238E27FC236}">
              <a16:creationId xmlns:a16="http://schemas.microsoft.com/office/drawing/2014/main" id="{2B950B86-559C-4E09-B734-DFC36ADE021B}"/>
            </a:ext>
          </a:extLst>
        </xdr:cNvPr>
        <xdr:cNvSpPr/>
      </xdr:nvSpPr>
      <xdr:spPr>
        <a:xfrm>
          <a:off x="13652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2722</xdr:rowOff>
    </xdr:from>
    <xdr:to>
      <xdr:col>76</xdr:col>
      <xdr:colOff>114300</xdr:colOff>
      <xdr:row>38</xdr:row>
      <xdr:rowOff>59872</xdr:rowOff>
    </xdr:to>
    <xdr:cxnSp macro="">
      <xdr:nvCxnSpPr>
        <xdr:cNvPr id="545" name="直線コネクタ 544">
          <a:extLst>
            <a:ext uri="{FF2B5EF4-FFF2-40B4-BE49-F238E27FC236}">
              <a16:creationId xmlns:a16="http://schemas.microsoft.com/office/drawing/2014/main" id="{02462CF1-17C6-4256-810E-D19CDCE5297A}"/>
            </a:ext>
          </a:extLst>
        </xdr:cNvPr>
        <xdr:cNvCxnSpPr/>
      </xdr:nvCxnSpPr>
      <xdr:spPr>
        <a:xfrm>
          <a:off x="13703300" y="651782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154396</xdr:rowOff>
    </xdr:from>
    <xdr:to>
      <xdr:col>67</xdr:col>
      <xdr:colOff>101600</xdr:colOff>
      <xdr:row>38</xdr:row>
      <xdr:rowOff>84545</xdr:rowOff>
    </xdr:to>
    <xdr:sp macro="" textlink="">
      <xdr:nvSpPr>
        <xdr:cNvPr id="546" name="楕円 545">
          <a:extLst>
            <a:ext uri="{FF2B5EF4-FFF2-40B4-BE49-F238E27FC236}">
              <a16:creationId xmlns:a16="http://schemas.microsoft.com/office/drawing/2014/main" id="{9CD33FE7-1BD6-4408-90BC-70F0074035EE}"/>
            </a:ext>
          </a:extLst>
        </xdr:cNvPr>
        <xdr:cNvSpPr/>
      </xdr:nvSpPr>
      <xdr:spPr>
        <a:xfrm>
          <a:off x="12763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2722</xdr:rowOff>
    </xdr:from>
    <xdr:to>
      <xdr:col>71</xdr:col>
      <xdr:colOff>177800</xdr:colOff>
      <xdr:row>38</xdr:row>
      <xdr:rowOff>33746</xdr:rowOff>
    </xdr:to>
    <xdr:cxnSp macro="">
      <xdr:nvCxnSpPr>
        <xdr:cNvPr id="547" name="直線コネクタ 546">
          <a:extLst>
            <a:ext uri="{FF2B5EF4-FFF2-40B4-BE49-F238E27FC236}">
              <a16:creationId xmlns:a16="http://schemas.microsoft.com/office/drawing/2014/main" id="{D99DC3EA-4F6F-47ED-B861-7415E7328D3C}"/>
            </a:ext>
          </a:extLst>
        </xdr:cNvPr>
        <xdr:cNvCxnSpPr/>
      </xdr:nvCxnSpPr>
      <xdr:spPr>
        <a:xfrm flipV="1">
          <a:off x="12814300" y="65178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CBD470CC-2B92-457B-82C1-2DC4E384D12E}"/>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A03CA5CE-2C04-4AFC-8AE5-526D5115567A}"/>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15CAC18C-550B-4024-9136-059A55AA1DB8}"/>
            </a:ext>
          </a:extLst>
        </xdr:cNvPr>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4C216C85-CE42-4486-A8FE-C99410EE0E04}"/>
            </a:ext>
          </a:extLst>
        </xdr:cNvPr>
        <xdr:cNvSpPr txBox="1"/>
      </xdr:nvSpPr>
      <xdr:spPr>
        <a:xfrm>
          <a:off x="12611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11266</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714BA251-5822-4F0F-A32E-C7B29919B986}"/>
            </a:ext>
          </a:extLst>
        </xdr:cNvPr>
        <xdr:cNvSpPr txBox="1"/>
      </xdr:nvSpPr>
      <xdr:spPr>
        <a:xfrm>
          <a:off x="152660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127199</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3C3C6E60-49FF-4561-9B19-2F3128E19A70}"/>
            </a:ext>
          </a:extLst>
        </xdr:cNvPr>
        <xdr:cNvSpPr txBox="1"/>
      </xdr:nvSpPr>
      <xdr:spPr>
        <a:xfrm>
          <a:off x="14389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3C0E414C-D303-4682-A00A-772900E9BCB4}"/>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101073</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82A8E361-FD59-43D4-8943-9F757E85A3C6}"/>
            </a:ext>
          </a:extLst>
        </xdr:cNvPr>
        <xdr:cNvSpPr txBox="1"/>
      </xdr:nvSpPr>
      <xdr:spPr>
        <a:xfrm>
          <a:off x="12611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DE86CB1A-7954-406F-BABE-3BA603B391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8718E658-5948-410C-8355-946A94B7439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D9639BE-AA32-4BC4-AC42-1E9DC4795D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E28267EA-D106-49F9-A34A-2DB1EE8994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4D000502-D40A-48AF-BA42-45B7457AB3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FA58FF2C-577E-4E5A-8E5F-DC7B4DEBA9B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65414609-8C01-4BE5-ACD2-920BCAAD57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CC531585-8FC0-478F-9B14-FB7108F647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5B804333-8978-4CDA-9D81-2253B1AE59E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71104255-EC7F-43BF-98C5-BCD551DFF4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D519C494-3CD5-4335-9069-61F2593DE21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B6DA5691-BF6E-405A-991B-FAFFEF4805B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8357222A-44A3-4E43-8BB2-88843383703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48EDB039-A263-492A-987A-B12AC4F46E9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D518A33C-AB44-4099-B007-CE63991E338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D5E94351-DD7B-4DAA-A701-2AA69AD2403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ECAFE475-7856-45A4-A840-35E35E8FCF9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CFA00361-91B5-41FC-ABD8-53AD24CFBB3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8EBD578B-2966-43DD-8A10-AB7498233C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C7B535E0-D034-44FD-B51F-1AE295A3D42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247A77B-A677-409D-88F2-3A481AA2D8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id="{29EAFA60-DCA2-4CAB-AA7F-046A4A93E2B0}"/>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9F3472EC-27EC-4B58-B61D-22C1BA8EB690}"/>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id="{80D089AF-E98D-4C47-8503-C0C1EBC05E26}"/>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45B4D8D7-3B49-49F6-B88C-5EF8273BC34B}"/>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id="{30BE4EA9-36FC-4B97-A838-5D4177F588D8}"/>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CF3601C2-6C80-4B10-9893-885B07945DFA}"/>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id="{E642BAF1-8CA2-49C9-98BF-811A5CC9D130}"/>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a:extLst>
            <a:ext uri="{FF2B5EF4-FFF2-40B4-BE49-F238E27FC236}">
              <a16:creationId xmlns:a16="http://schemas.microsoft.com/office/drawing/2014/main" id="{B3989921-28D3-475B-A690-90984AE05FE9}"/>
            </a:ext>
          </a:extLst>
        </xdr:cNvPr>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a:extLst>
            <a:ext uri="{FF2B5EF4-FFF2-40B4-BE49-F238E27FC236}">
              <a16:creationId xmlns:a16="http://schemas.microsoft.com/office/drawing/2014/main" id="{8B5BB903-D8AE-4C9F-B873-EAEA0584BCFD}"/>
            </a:ext>
          </a:extLst>
        </xdr:cNvPr>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a:extLst>
            <a:ext uri="{FF2B5EF4-FFF2-40B4-BE49-F238E27FC236}">
              <a16:creationId xmlns:a16="http://schemas.microsoft.com/office/drawing/2014/main" id="{CD0810EA-1A97-4960-A5AB-CFE0004E0285}"/>
            </a:ext>
          </a:extLst>
        </xdr:cNvPr>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a:extLst>
            <a:ext uri="{FF2B5EF4-FFF2-40B4-BE49-F238E27FC236}">
              <a16:creationId xmlns:a16="http://schemas.microsoft.com/office/drawing/2014/main" id="{901C5B19-31C0-41BC-A43B-E7B44EC91959}"/>
            </a:ext>
          </a:extLst>
        </xdr:cNvPr>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68AAF9-05C7-4289-865B-11DEFD2D8AA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49DC70B-44BE-4985-A252-3D8FA290219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742318B-E407-4312-B435-00FF98A5FA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952819C-2248-4BDC-9DA3-EB3FD8006B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44C407A3-FF74-4172-8FBB-9C48D9E317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131214</xdr:rowOff>
    </xdr:from>
    <xdr:to>
      <xdr:col>116</xdr:col>
      <xdr:colOff>114300</xdr:colOff>
      <xdr:row>41</xdr:row>
      <xdr:rowOff>61364</xdr:rowOff>
    </xdr:to>
    <xdr:sp macro="" textlink="">
      <xdr:nvSpPr>
        <xdr:cNvPr id="593" name="楕円 592">
          <a:extLst>
            <a:ext uri="{FF2B5EF4-FFF2-40B4-BE49-F238E27FC236}">
              <a16:creationId xmlns:a16="http://schemas.microsoft.com/office/drawing/2014/main" id="{687A0A33-994A-43B3-956D-C8AC080C2975}"/>
            </a:ext>
          </a:extLst>
        </xdr:cNvPr>
        <xdr:cNvSpPr/>
      </xdr:nvSpPr>
      <xdr:spPr>
        <a:xfrm>
          <a:off x="22110700" y="69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46141</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95E78D71-62E9-472F-9C83-57403BB7B74E}"/>
            </a:ext>
          </a:extLst>
        </xdr:cNvPr>
        <xdr:cNvSpPr txBox="1"/>
      </xdr:nvSpPr>
      <xdr:spPr>
        <a:xfrm>
          <a:off x="22199600" y="690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134451</xdr:rowOff>
    </xdr:from>
    <xdr:to>
      <xdr:col>112</xdr:col>
      <xdr:colOff>38100</xdr:colOff>
      <xdr:row>41</xdr:row>
      <xdr:rowOff>64601</xdr:rowOff>
    </xdr:to>
    <xdr:sp macro="" textlink="">
      <xdr:nvSpPr>
        <xdr:cNvPr id="595" name="楕円 594">
          <a:extLst>
            <a:ext uri="{FF2B5EF4-FFF2-40B4-BE49-F238E27FC236}">
              <a16:creationId xmlns:a16="http://schemas.microsoft.com/office/drawing/2014/main" id="{1B450C2C-9A91-4572-B0FE-6AEFC1C28BB9}"/>
            </a:ext>
          </a:extLst>
        </xdr:cNvPr>
        <xdr:cNvSpPr/>
      </xdr:nvSpPr>
      <xdr:spPr>
        <a:xfrm>
          <a:off x="21272500" y="69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10564</xdr:rowOff>
    </xdr:from>
    <xdr:to>
      <xdr:col>116</xdr:col>
      <xdr:colOff>63500</xdr:colOff>
      <xdr:row>41</xdr:row>
      <xdr:rowOff>13801</xdr:rowOff>
    </xdr:to>
    <xdr:cxnSp macro="">
      <xdr:nvCxnSpPr>
        <xdr:cNvPr id="596" name="直線コネクタ 595">
          <a:extLst>
            <a:ext uri="{FF2B5EF4-FFF2-40B4-BE49-F238E27FC236}">
              <a16:creationId xmlns:a16="http://schemas.microsoft.com/office/drawing/2014/main" id="{C08F5446-FBEE-4C14-AC47-2A83C3AC8C53}"/>
            </a:ext>
          </a:extLst>
        </xdr:cNvPr>
        <xdr:cNvCxnSpPr/>
      </xdr:nvCxnSpPr>
      <xdr:spPr>
        <a:xfrm flipV="1">
          <a:off x="21323300" y="7040014"/>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138452</xdr:rowOff>
    </xdr:from>
    <xdr:to>
      <xdr:col>107</xdr:col>
      <xdr:colOff>101600</xdr:colOff>
      <xdr:row>41</xdr:row>
      <xdr:rowOff>68602</xdr:rowOff>
    </xdr:to>
    <xdr:sp macro="" textlink="">
      <xdr:nvSpPr>
        <xdr:cNvPr id="597" name="楕円 596">
          <a:extLst>
            <a:ext uri="{FF2B5EF4-FFF2-40B4-BE49-F238E27FC236}">
              <a16:creationId xmlns:a16="http://schemas.microsoft.com/office/drawing/2014/main" id="{CAF4C054-9D69-4234-A03D-59AA9D8DA243}"/>
            </a:ext>
          </a:extLst>
        </xdr:cNvPr>
        <xdr:cNvSpPr/>
      </xdr:nvSpPr>
      <xdr:spPr>
        <a:xfrm>
          <a:off x="20383500" y="69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13801</xdr:rowOff>
    </xdr:from>
    <xdr:to>
      <xdr:col>111</xdr:col>
      <xdr:colOff>177800</xdr:colOff>
      <xdr:row>41</xdr:row>
      <xdr:rowOff>17802</xdr:rowOff>
    </xdr:to>
    <xdr:cxnSp macro="">
      <xdr:nvCxnSpPr>
        <xdr:cNvPr id="598" name="直線コネクタ 597">
          <a:extLst>
            <a:ext uri="{FF2B5EF4-FFF2-40B4-BE49-F238E27FC236}">
              <a16:creationId xmlns:a16="http://schemas.microsoft.com/office/drawing/2014/main" id="{95B34755-D3C6-4A02-B78F-6916D50B51AB}"/>
            </a:ext>
          </a:extLst>
        </xdr:cNvPr>
        <xdr:cNvCxnSpPr/>
      </xdr:nvCxnSpPr>
      <xdr:spPr>
        <a:xfrm flipV="1">
          <a:off x="20434300" y="704325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139229</xdr:rowOff>
    </xdr:from>
    <xdr:to>
      <xdr:col>102</xdr:col>
      <xdr:colOff>165100</xdr:colOff>
      <xdr:row>41</xdr:row>
      <xdr:rowOff>69379</xdr:rowOff>
    </xdr:to>
    <xdr:sp macro="" textlink="">
      <xdr:nvSpPr>
        <xdr:cNvPr id="599" name="楕円 598">
          <a:extLst>
            <a:ext uri="{FF2B5EF4-FFF2-40B4-BE49-F238E27FC236}">
              <a16:creationId xmlns:a16="http://schemas.microsoft.com/office/drawing/2014/main" id="{AA5DDCC6-207B-423C-8EC0-221A34BACE6C}"/>
            </a:ext>
          </a:extLst>
        </xdr:cNvPr>
        <xdr:cNvSpPr/>
      </xdr:nvSpPr>
      <xdr:spPr>
        <a:xfrm>
          <a:off x="19494500" y="69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17802</xdr:rowOff>
    </xdr:from>
    <xdr:to>
      <xdr:col>107</xdr:col>
      <xdr:colOff>50800</xdr:colOff>
      <xdr:row>41</xdr:row>
      <xdr:rowOff>18579</xdr:rowOff>
    </xdr:to>
    <xdr:cxnSp macro="">
      <xdr:nvCxnSpPr>
        <xdr:cNvPr id="600" name="直線コネクタ 599">
          <a:extLst>
            <a:ext uri="{FF2B5EF4-FFF2-40B4-BE49-F238E27FC236}">
              <a16:creationId xmlns:a16="http://schemas.microsoft.com/office/drawing/2014/main" id="{9F10A8A8-EBE3-410B-83D4-FE9DEBCEFCB6}"/>
            </a:ext>
          </a:extLst>
        </xdr:cNvPr>
        <xdr:cNvCxnSpPr/>
      </xdr:nvCxnSpPr>
      <xdr:spPr>
        <a:xfrm flipV="1">
          <a:off x="19545300" y="704725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151187</xdr:rowOff>
    </xdr:from>
    <xdr:to>
      <xdr:col>98</xdr:col>
      <xdr:colOff>38100</xdr:colOff>
      <xdr:row>41</xdr:row>
      <xdr:rowOff>81337</xdr:rowOff>
    </xdr:to>
    <xdr:sp macro="" textlink="">
      <xdr:nvSpPr>
        <xdr:cNvPr id="601" name="楕円 600">
          <a:extLst>
            <a:ext uri="{FF2B5EF4-FFF2-40B4-BE49-F238E27FC236}">
              <a16:creationId xmlns:a16="http://schemas.microsoft.com/office/drawing/2014/main" id="{40BFBEF8-BBFA-4B3E-94D0-A6AFE298D6ED}"/>
            </a:ext>
          </a:extLst>
        </xdr:cNvPr>
        <xdr:cNvSpPr/>
      </xdr:nvSpPr>
      <xdr:spPr>
        <a:xfrm>
          <a:off x="18605500" y="70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18579</xdr:rowOff>
    </xdr:from>
    <xdr:to>
      <xdr:col>102</xdr:col>
      <xdr:colOff>114300</xdr:colOff>
      <xdr:row>41</xdr:row>
      <xdr:rowOff>30537</xdr:rowOff>
    </xdr:to>
    <xdr:cxnSp macro="">
      <xdr:nvCxnSpPr>
        <xdr:cNvPr id="602" name="直線コネクタ 601">
          <a:extLst>
            <a:ext uri="{FF2B5EF4-FFF2-40B4-BE49-F238E27FC236}">
              <a16:creationId xmlns:a16="http://schemas.microsoft.com/office/drawing/2014/main" id="{3C0D84C6-4657-481B-AF00-805C0D570D43}"/>
            </a:ext>
          </a:extLst>
        </xdr:cNvPr>
        <xdr:cNvCxnSpPr/>
      </xdr:nvCxnSpPr>
      <xdr:spPr>
        <a:xfrm flipV="1">
          <a:off x="18656300" y="7048029"/>
          <a:ext cx="889000" cy="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3B85B441-86EE-453F-99D6-BD68D8D8A529}"/>
            </a:ext>
          </a:extLst>
        </xdr:cNvPr>
        <xdr:cNvSpPr txBox="1"/>
      </xdr:nvSpPr>
      <xdr:spPr>
        <a:xfrm>
          <a:off x="2101109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9C061F12-ACC6-4369-ABCB-0F843BFEC217}"/>
            </a:ext>
          </a:extLst>
        </xdr:cNvPr>
        <xdr:cNvSpPr txBox="1"/>
      </xdr:nvSpPr>
      <xdr:spPr>
        <a:xfrm>
          <a:off x="20167111" y="6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94F63041-EB8A-4C03-8E84-A92707C72D2E}"/>
            </a:ext>
          </a:extLst>
        </xdr:cNvPr>
        <xdr:cNvSpPr txBox="1"/>
      </xdr:nvSpPr>
      <xdr:spPr>
        <a:xfrm>
          <a:off x="1927811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E871FFF8-FD6D-4D93-B382-C9A42E6377A0}"/>
            </a:ext>
          </a:extLst>
        </xdr:cNvPr>
        <xdr:cNvSpPr txBox="1"/>
      </xdr:nvSpPr>
      <xdr:spPr>
        <a:xfrm>
          <a:off x="18389111" y="6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55728</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52858494-32D2-48D5-AF2B-FE3BADD563CD}"/>
            </a:ext>
          </a:extLst>
        </xdr:cNvPr>
        <xdr:cNvSpPr txBox="1"/>
      </xdr:nvSpPr>
      <xdr:spPr>
        <a:xfrm>
          <a:off x="21043411" y="708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59729</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8C1CB714-DBB1-4FCB-B468-788B9A68A063}"/>
            </a:ext>
          </a:extLst>
        </xdr:cNvPr>
        <xdr:cNvSpPr txBox="1"/>
      </xdr:nvSpPr>
      <xdr:spPr>
        <a:xfrm>
          <a:off x="20167111" y="70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60506</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A8D5C706-9C72-4F47-8F3A-F07EEB0DBDB2}"/>
            </a:ext>
          </a:extLst>
        </xdr:cNvPr>
        <xdr:cNvSpPr txBox="1"/>
      </xdr:nvSpPr>
      <xdr:spPr>
        <a:xfrm>
          <a:off x="19278111" y="708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72464</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93493B3C-4829-4F84-84FA-8877247D0BB3}"/>
            </a:ext>
          </a:extLst>
        </xdr:cNvPr>
        <xdr:cNvSpPr txBox="1"/>
      </xdr:nvSpPr>
      <xdr:spPr>
        <a:xfrm>
          <a:off x="18389111" y="71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50AE4EF3-6767-4DA6-8378-852868282C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A6733661-8D6A-4BD5-9485-114F1CF22D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55A9A5B2-F976-417D-B423-D784DE188B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CDB14FC7-8120-4C20-A142-9AE85885E4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AF364857-78F6-4CC0-A605-C0FBE8FE52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4E2A4665-7466-4A0B-B764-17E1CBC6C5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C015E4B0-47A6-499F-9D62-8FFA8EDE06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9347C7FD-2635-4EE8-8E15-2882122818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FDCB7724-E3DF-45EB-A7A3-156E755D72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6E36500E-2F7E-4775-9CB3-8E91F2E2B6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915FC5DE-C1C7-465A-ACEE-FEF656BAD68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A8F55133-6FE6-4E82-88F6-FF22FE0DCA1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543CD08B-ACF0-49EC-9ADB-D0145146D7C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626DA98-03F4-41AE-B97C-607D4FCCA54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64F17A00-6134-4285-AD03-5535DD433BB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7DA7B91B-8B1D-445A-A4A3-09BCB08B21B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2EDE2BC7-E7E1-4996-A0C8-609D0E7FFBD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51DDBD3C-701D-42E4-A703-9C8A360E53D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9024A7CF-FE4B-409F-B37A-C678A6B47F3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F63B6BA7-00A7-4413-B9E0-35043201C93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364E68A8-4A93-4C34-894C-2934129ED4F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4841E376-46DA-4CE8-B316-C98E43A62CB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173AC529-8BB3-4846-8C10-1CDC0DCC199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D0F7CDC8-5171-4CA5-B5B7-1AE4E62790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8DDDE7F4-7810-49BF-A832-441F9FF5FF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FE890F2F-8AE2-4218-958F-969422DA7393}"/>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FDD8CE16-BF5C-468E-8292-4C71DDEC8670}"/>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75EB7859-FB7C-4E2C-ADE4-E2371F5AEC77}"/>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E9E6053A-C7E6-42A2-AD06-A4852B316268}"/>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A7FABDC4-C123-4488-BC1F-A4403311F851}"/>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92B2A1A2-4FC7-4A5F-9585-ED58D20795E0}"/>
            </a:ext>
          </a:extLst>
        </xdr:cNvPr>
        <xdr:cNvSpPr txBox="1"/>
      </xdr:nvSpPr>
      <xdr:spPr>
        <a:xfrm>
          <a:off x="16357600" y="1022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44BD9C6A-6920-4808-ABBE-B979C1EAD8B4}"/>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a:extLst>
            <a:ext uri="{FF2B5EF4-FFF2-40B4-BE49-F238E27FC236}">
              <a16:creationId xmlns:a16="http://schemas.microsoft.com/office/drawing/2014/main" id="{BB58FB7E-D507-48B3-920F-AE3EEFD68704}"/>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a:extLst>
            <a:ext uri="{FF2B5EF4-FFF2-40B4-BE49-F238E27FC236}">
              <a16:creationId xmlns:a16="http://schemas.microsoft.com/office/drawing/2014/main" id="{B43A7CAF-87CE-4376-A383-EFA7BB843F63}"/>
            </a:ext>
          </a:extLst>
        </xdr:cNvPr>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52E3CA3D-F434-4F38-89C3-18A753D928DB}"/>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a:extLst>
            <a:ext uri="{FF2B5EF4-FFF2-40B4-BE49-F238E27FC236}">
              <a16:creationId xmlns:a16="http://schemas.microsoft.com/office/drawing/2014/main" id="{7141F42E-CEF0-40B7-834F-EA4E208BA848}"/>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EFC3280-A000-4796-9831-B0838EF7A3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97F64F5-3423-4D91-9947-62E4B727090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9957744-F931-4E65-85DF-1C91FF9D70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B2D6C49-1010-49ED-B81E-475C7985E8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876D6012-3155-4D22-9512-D7A9CCCF7B1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52" name="楕円 651">
          <a:extLst>
            <a:ext uri="{FF2B5EF4-FFF2-40B4-BE49-F238E27FC236}">
              <a16:creationId xmlns:a16="http://schemas.microsoft.com/office/drawing/2014/main" id="{BBEF4F00-3B9D-4612-B9BA-E51F7F44D9C0}"/>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A2F22DC9-F592-456F-95C1-7EBBD99DAEAB}"/>
            </a:ext>
          </a:extLst>
        </xdr:cNvPr>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53703</xdr:rowOff>
    </xdr:from>
    <xdr:to>
      <xdr:col>81</xdr:col>
      <xdr:colOff>101600</xdr:colOff>
      <xdr:row>59</xdr:row>
      <xdr:rowOff>155303</xdr:rowOff>
    </xdr:to>
    <xdr:sp macro="" textlink="">
      <xdr:nvSpPr>
        <xdr:cNvPr id="654" name="楕円 653">
          <a:extLst>
            <a:ext uri="{FF2B5EF4-FFF2-40B4-BE49-F238E27FC236}">
              <a16:creationId xmlns:a16="http://schemas.microsoft.com/office/drawing/2014/main" id="{0B404DBA-CDCC-4265-B073-567DC471FC7D}"/>
            </a:ext>
          </a:extLst>
        </xdr:cNvPr>
        <xdr:cNvSpPr/>
      </xdr:nvSpPr>
      <xdr:spPr>
        <a:xfrm>
          <a:off x="15430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104503</xdr:rowOff>
    </xdr:from>
    <xdr:to>
      <xdr:col>85</xdr:col>
      <xdr:colOff>127000</xdr:colOff>
      <xdr:row>59</xdr:row>
      <xdr:rowOff>137160</xdr:rowOff>
    </xdr:to>
    <xdr:cxnSp macro="">
      <xdr:nvCxnSpPr>
        <xdr:cNvPr id="655" name="直線コネクタ 654">
          <a:extLst>
            <a:ext uri="{FF2B5EF4-FFF2-40B4-BE49-F238E27FC236}">
              <a16:creationId xmlns:a16="http://schemas.microsoft.com/office/drawing/2014/main" id="{62AEE50B-C4CB-4263-BCD5-71D43D964350}"/>
            </a:ext>
          </a:extLst>
        </xdr:cNvPr>
        <xdr:cNvCxnSpPr/>
      </xdr:nvCxnSpPr>
      <xdr:spPr>
        <a:xfrm>
          <a:off x="15481300" y="1022005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656" name="楕円 655">
          <a:extLst>
            <a:ext uri="{FF2B5EF4-FFF2-40B4-BE49-F238E27FC236}">
              <a16:creationId xmlns:a16="http://schemas.microsoft.com/office/drawing/2014/main" id="{97F0B4A2-7751-4256-B162-9407B09E391B}"/>
            </a:ext>
          </a:extLst>
        </xdr:cNvPr>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104503</xdr:rowOff>
    </xdr:to>
    <xdr:cxnSp macro="">
      <xdr:nvCxnSpPr>
        <xdr:cNvPr id="657" name="直線コネクタ 656">
          <a:extLst>
            <a:ext uri="{FF2B5EF4-FFF2-40B4-BE49-F238E27FC236}">
              <a16:creationId xmlns:a16="http://schemas.microsoft.com/office/drawing/2014/main" id="{6166C65F-E264-46DA-910E-217D9FBD9DAE}"/>
            </a:ext>
          </a:extLst>
        </xdr:cNvPr>
        <xdr:cNvCxnSpPr/>
      </xdr:nvCxnSpPr>
      <xdr:spPr>
        <a:xfrm>
          <a:off x="14592300" y="1018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58" name="楕円 657">
          <a:extLst>
            <a:ext uri="{FF2B5EF4-FFF2-40B4-BE49-F238E27FC236}">
              <a16:creationId xmlns:a16="http://schemas.microsoft.com/office/drawing/2014/main" id="{0A520901-C59B-4C37-B0D2-B11C9812B776}"/>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70213</xdr:rowOff>
    </xdr:to>
    <xdr:cxnSp macro="">
      <xdr:nvCxnSpPr>
        <xdr:cNvPr id="659" name="直線コネクタ 658">
          <a:extLst>
            <a:ext uri="{FF2B5EF4-FFF2-40B4-BE49-F238E27FC236}">
              <a16:creationId xmlns:a16="http://schemas.microsoft.com/office/drawing/2014/main" id="{40796C0F-FAC4-4BC9-908F-1E9C381AD3BA}"/>
            </a:ext>
          </a:extLst>
        </xdr:cNvPr>
        <xdr:cNvCxnSpPr/>
      </xdr:nvCxnSpPr>
      <xdr:spPr>
        <a:xfrm>
          <a:off x="13703300" y="101563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60" name="楕円 659">
          <a:extLst>
            <a:ext uri="{FF2B5EF4-FFF2-40B4-BE49-F238E27FC236}">
              <a16:creationId xmlns:a16="http://schemas.microsoft.com/office/drawing/2014/main" id="{EA9738D6-9A80-4F70-99C0-0BC7B4C61577}"/>
            </a:ext>
          </a:extLst>
        </xdr:cNvPr>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661" name="直線コネクタ 660">
          <a:extLst>
            <a:ext uri="{FF2B5EF4-FFF2-40B4-BE49-F238E27FC236}">
              <a16:creationId xmlns:a16="http://schemas.microsoft.com/office/drawing/2014/main" id="{9726366F-FEC2-4866-A3AD-307488D20B6B}"/>
            </a:ext>
          </a:extLst>
        </xdr:cNvPr>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51B2D516-62C4-4645-B339-163FE195CEC1}"/>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2FD7398-A545-416A-A32A-ECC7D58D451F}"/>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4EBE9698-F2EC-47E9-8203-C0395141FE57}"/>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CBCF5C04-0D0B-4BDD-88AB-3059CBA341F9}"/>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380</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77FF62BA-CF52-4C51-9925-D1E03C286781}"/>
            </a:ext>
          </a:extLst>
        </xdr:cNvPr>
        <xdr:cNvSpPr txBox="1"/>
      </xdr:nvSpPr>
      <xdr:spPr>
        <a:xfrm>
          <a:off x="15266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8F8FB83-302B-4536-A602-BA2AAEF27BC0}"/>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9008A822-0C79-4098-AA42-499B4ACF8031}"/>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1FDABB27-33AF-4D33-9EFA-666FA3EF452A}"/>
            </a:ext>
          </a:extLst>
        </xdr:cNvPr>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4D0B871D-54A4-49A3-9433-866069E179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49A9F2C3-E1D5-423D-A8C3-1317D335F87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1CE59878-5EC1-4EEA-A930-C765E7CBB1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E7C764F8-EA07-41C6-832D-20A24CECFD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F3257DEF-EF32-4518-9170-E65C9319963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FEBA9213-E901-45C3-96D0-FB2C56C0B82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5CAE5211-69A5-401A-B91F-C1DB2FD460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CE06053D-3DC7-4BB6-AAB4-8471F048BD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594E2E82-F2D3-4B4D-9E19-F384F71DBB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BEC39A95-28E6-423A-9850-D9B126F386F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id="{2A23B790-C266-45E7-9D97-2667AE53CAB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id="{E5537480-334B-4F5F-BC80-D514CE702FF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id="{DD7EC742-53C0-4552-B2D5-4BEA3BB8078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id="{DE348CBB-06A2-42C2-8F02-0DA68B9805E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id="{A568594E-1918-4925-900C-2BFD16FB918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id="{1B5430E5-44D0-422F-9981-E688E74C375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id="{715F9688-74EA-4F84-AFEF-4F2029249B6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id="{69ADBC92-5216-4E42-83F9-F2410300A20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C2F0F3E-AA8E-4483-B7C0-5732E2D8524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E6A20964-1D4C-46BC-AF03-71279FBACC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923691E-1B4C-4FFA-82B9-C31F8D5E2C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a:extLst>
            <a:ext uri="{FF2B5EF4-FFF2-40B4-BE49-F238E27FC236}">
              <a16:creationId xmlns:a16="http://schemas.microsoft.com/office/drawing/2014/main" id="{25B4637A-767C-44F0-81EF-686D711B44B1}"/>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B0A35EE-8128-4D59-90D1-6E15F57A4CED}"/>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a:extLst>
            <a:ext uri="{FF2B5EF4-FFF2-40B4-BE49-F238E27FC236}">
              <a16:creationId xmlns:a16="http://schemas.microsoft.com/office/drawing/2014/main" id="{0598BE0F-0EF6-4851-B3F9-CC7242EC44FD}"/>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D2344DDB-46D0-4E1C-AFC3-A0795F3E1D39}"/>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a:extLst>
            <a:ext uri="{FF2B5EF4-FFF2-40B4-BE49-F238E27FC236}">
              <a16:creationId xmlns:a16="http://schemas.microsoft.com/office/drawing/2014/main" id="{FA2724D9-CC52-4824-957F-3219FD7C2246}"/>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3042BB1B-6C7C-42C7-9F83-14D46C9F069D}"/>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a:extLst>
            <a:ext uri="{FF2B5EF4-FFF2-40B4-BE49-F238E27FC236}">
              <a16:creationId xmlns:a16="http://schemas.microsoft.com/office/drawing/2014/main" id="{69871B11-0B5A-4B3E-936C-59EA3B0EB348}"/>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a:extLst>
            <a:ext uri="{FF2B5EF4-FFF2-40B4-BE49-F238E27FC236}">
              <a16:creationId xmlns:a16="http://schemas.microsoft.com/office/drawing/2014/main" id="{763AA195-0031-4045-8E1E-A233BDEC8356}"/>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a:extLst>
            <a:ext uri="{FF2B5EF4-FFF2-40B4-BE49-F238E27FC236}">
              <a16:creationId xmlns:a16="http://schemas.microsoft.com/office/drawing/2014/main" id="{A61212AA-1567-4513-9CA8-007364C6AC83}"/>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a:extLst>
            <a:ext uri="{FF2B5EF4-FFF2-40B4-BE49-F238E27FC236}">
              <a16:creationId xmlns:a16="http://schemas.microsoft.com/office/drawing/2014/main" id="{796D6981-1E6B-458B-94DE-9ABF65E55DE1}"/>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a:extLst>
            <a:ext uri="{FF2B5EF4-FFF2-40B4-BE49-F238E27FC236}">
              <a16:creationId xmlns:a16="http://schemas.microsoft.com/office/drawing/2014/main" id="{F686C444-B594-45CF-9AD9-E8EC9A33FFAC}"/>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FFCA23E-6DDB-4E48-84A1-CEC533099D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65EE5022-FE3C-4BA4-9AB9-36D1C44DEE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477ACCC-BA66-4791-8422-160258FAE55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0F3660B-9A54-4D14-93BC-4AEFF4834E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49C94BC-88F7-4B5A-BC7D-DEDD656E531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707" name="楕円 706">
          <a:extLst>
            <a:ext uri="{FF2B5EF4-FFF2-40B4-BE49-F238E27FC236}">
              <a16:creationId xmlns:a16="http://schemas.microsoft.com/office/drawing/2014/main" id="{22B59E4B-0CE7-4668-8D3D-3238CC4C729A}"/>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4F7F80F2-E357-4F64-94F1-BF2BF9B94CF6}"/>
            </a:ext>
          </a:extLst>
        </xdr:cNvPr>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709" name="楕円 708">
          <a:extLst>
            <a:ext uri="{FF2B5EF4-FFF2-40B4-BE49-F238E27FC236}">
              <a16:creationId xmlns:a16="http://schemas.microsoft.com/office/drawing/2014/main" id="{A306F61F-3B6D-4565-BB3D-EA5EC3DD52E6}"/>
            </a:ext>
          </a:extLst>
        </xdr:cNvPr>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20574</xdr:rowOff>
    </xdr:to>
    <xdr:cxnSp macro="">
      <xdr:nvCxnSpPr>
        <xdr:cNvPr id="710" name="直線コネクタ 709">
          <a:extLst>
            <a:ext uri="{FF2B5EF4-FFF2-40B4-BE49-F238E27FC236}">
              <a16:creationId xmlns:a16="http://schemas.microsoft.com/office/drawing/2014/main" id="{CA2E15D4-49B1-4ED9-A041-AF761AF42E7A}"/>
            </a:ext>
          </a:extLst>
        </xdr:cNvPr>
        <xdr:cNvCxnSpPr/>
      </xdr:nvCxnSpPr>
      <xdr:spPr>
        <a:xfrm flipV="1">
          <a:off x="21323300" y="1081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711" name="楕円 710">
          <a:extLst>
            <a:ext uri="{FF2B5EF4-FFF2-40B4-BE49-F238E27FC236}">
              <a16:creationId xmlns:a16="http://schemas.microsoft.com/office/drawing/2014/main" id="{30619976-24CF-48DB-9476-694916021422}"/>
            </a:ext>
          </a:extLst>
        </xdr:cNvPr>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20574</xdr:rowOff>
    </xdr:to>
    <xdr:cxnSp macro="">
      <xdr:nvCxnSpPr>
        <xdr:cNvPr id="712" name="直線コネクタ 711">
          <a:extLst>
            <a:ext uri="{FF2B5EF4-FFF2-40B4-BE49-F238E27FC236}">
              <a16:creationId xmlns:a16="http://schemas.microsoft.com/office/drawing/2014/main" id="{F2D75CB3-88F0-4B33-899C-F89D69C1C2C7}"/>
            </a:ext>
          </a:extLst>
        </xdr:cNvPr>
        <xdr:cNvCxnSpPr/>
      </xdr:nvCxnSpPr>
      <xdr:spPr>
        <a:xfrm>
          <a:off x="20434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13" name="楕円 712">
          <a:extLst>
            <a:ext uri="{FF2B5EF4-FFF2-40B4-BE49-F238E27FC236}">
              <a16:creationId xmlns:a16="http://schemas.microsoft.com/office/drawing/2014/main" id="{6E6E7366-37CC-439A-97D7-A83479275E85}"/>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25146</xdr:rowOff>
    </xdr:to>
    <xdr:cxnSp macro="">
      <xdr:nvCxnSpPr>
        <xdr:cNvPr id="714" name="直線コネクタ 713">
          <a:extLst>
            <a:ext uri="{FF2B5EF4-FFF2-40B4-BE49-F238E27FC236}">
              <a16:creationId xmlns:a16="http://schemas.microsoft.com/office/drawing/2014/main" id="{BC0EF952-6414-4183-9966-1C916ABFA7F3}"/>
            </a:ext>
          </a:extLst>
        </xdr:cNvPr>
        <xdr:cNvCxnSpPr/>
      </xdr:nvCxnSpPr>
      <xdr:spPr>
        <a:xfrm flipV="1">
          <a:off x="19545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715" name="楕円 714">
          <a:extLst>
            <a:ext uri="{FF2B5EF4-FFF2-40B4-BE49-F238E27FC236}">
              <a16:creationId xmlns:a16="http://schemas.microsoft.com/office/drawing/2014/main" id="{6032A0AE-1FFF-4244-9827-051A76EBC8CC}"/>
            </a:ext>
          </a:extLst>
        </xdr:cNvPr>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29718</xdr:rowOff>
    </xdr:to>
    <xdr:cxnSp macro="">
      <xdr:nvCxnSpPr>
        <xdr:cNvPr id="716" name="直線コネクタ 715">
          <a:extLst>
            <a:ext uri="{FF2B5EF4-FFF2-40B4-BE49-F238E27FC236}">
              <a16:creationId xmlns:a16="http://schemas.microsoft.com/office/drawing/2014/main" id="{FB9BE94A-9F09-432A-BFCC-2FC149360D2D}"/>
            </a:ext>
          </a:extLst>
        </xdr:cNvPr>
        <xdr:cNvCxnSpPr/>
      </xdr:nvCxnSpPr>
      <xdr:spPr>
        <a:xfrm flipV="1">
          <a:off x="18656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a:extLst>
            <a:ext uri="{FF2B5EF4-FFF2-40B4-BE49-F238E27FC236}">
              <a16:creationId xmlns:a16="http://schemas.microsoft.com/office/drawing/2014/main" id="{0D195704-5204-4136-BFF8-D05BEEEF627B}"/>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8" name="n_2aveValue【保健センター・保健所】&#10;一人当たり面積">
          <a:extLst>
            <a:ext uri="{FF2B5EF4-FFF2-40B4-BE49-F238E27FC236}">
              <a16:creationId xmlns:a16="http://schemas.microsoft.com/office/drawing/2014/main" id="{C5AE3751-432B-4A8D-96FD-6C2F7B4098AD}"/>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9" name="n_3aveValue【保健センター・保健所】&#10;一人当たり面積">
          <a:extLst>
            <a:ext uri="{FF2B5EF4-FFF2-40B4-BE49-F238E27FC236}">
              <a16:creationId xmlns:a16="http://schemas.microsoft.com/office/drawing/2014/main" id="{F6555DD7-57D0-4125-B60B-08C96FDCA5CF}"/>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20" name="n_4aveValue【保健センター・保健所】&#10;一人当たり面積">
          <a:extLst>
            <a:ext uri="{FF2B5EF4-FFF2-40B4-BE49-F238E27FC236}">
              <a16:creationId xmlns:a16="http://schemas.microsoft.com/office/drawing/2014/main" id="{87AAEFDB-ACE2-4B1A-9439-6C19FEB2A424}"/>
            </a:ext>
          </a:extLst>
        </xdr:cNvPr>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721" name="n_1mainValue【保健センター・保健所】&#10;一人当たり面積">
          <a:extLst>
            <a:ext uri="{FF2B5EF4-FFF2-40B4-BE49-F238E27FC236}">
              <a16:creationId xmlns:a16="http://schemas.microsoft.com/office/drawing/2014/main" id="{947DA601-F143-4BE2-AFD0-2AC8E2B2CD8A}"/>
            </a:ext>
          </a:extLst>
        </xdr:cNvPr>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722" name="n_2mainValue【保健センター・保健所】&#10;一人当たり面積">
          <a:extLst>
            <a:ext uri="{FF2B5EF4-FFF2-40B4-BE49-F238E27FC236}">
              <a16:creationId xmlns:a16="http://schemas.microsoft.com/office/drawing/2014/main" id="{DBFF191A-3F1A-499C-82EB-036C8CCD5D7D}"/>
            </a:ext>
          </a:extLst>
        </xdr:cNvPr>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23" name="n_3mainValue【保健センター・保健所】&#10;一人当たり面積">
          <a:extLst>
            <a:ext uri="{FF2B5EF4-FFF2-40B4-BE49-F238E27FC236}">
              <a16:creationId xmlns:a16="http://schemas.microsoft.com/office/drawing/2014/main" id="{15A7B317-6D66-43D5-87BA-F5F9926C20F5}"/>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724" name="n_4mainValue【保健センター・保健所】&#10;一人当たり面積">
          <a:extLst>
            <a:ext uri="{FF2B5EF4-FFF2-40B4-BE49-F238E27FC236}">
              <a16:creationId xmlns:a16="http://schemas.microsoft.com/office/drawing/2014/main" id="{2DE65FC7-96B8-4696-A619-77B267CE59B9}"/>
            </a:ext>
          </a:extLst>
        </xdr:cNvPr>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D5EC33DC-C589-4385-A8DD-2CC63BF5A8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AD81EBDF-AD9D-4E7D-891E-FF68DA225A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37127874-9FAF-4D6C-A79B-6BA27EB2C2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4127FDD8-B5E7-4F3D-A8E1-29AD016ACB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6306F87D-0CA3-4647-8BB0-1A1553B86C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B349F0C3-24F9-44AA-8587-59AF0F0291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271E295C-A9A9-4928-895A-98AC63F880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95326753-7C78-497A-8CB2-4E2CE0593F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C12E9DF1-A911-4A84-9C86-FD396551B5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FB2BA25E-72C9-47F1-BF0F-F35CC1EB5C2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F9BDD2CE-3413-4C45-8825-44D26815F58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C8D1B0E8-33E2-46D5-AB22-1321360C1B2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84D2FDA1-5EED-4082-A610-58CCBB197E8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E4841A20-AD75-4E26-A604-8B70026D745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23B45343-319B-4502-94BC-FCF81479C95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326544EA-095F-48B4-9E00-2E4C43FF92D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3AA3643B-0255-43F7-8E54-720257AB8F9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F57ABE7C-7C31-45AA-9796-A5CE602010C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2A28B8B6-80B9-4680-838C-A671748C596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BF21CA14-E9DF-4334-A099-C6FD94D068D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C09D1B11-075C-44BD-B37E-01A56F58FA8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64CF9501-BC4A-4AF8-B322-F1B2274DBD8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BE850A7C-E4CF-4FB9-AD3E-BE3A4021B8F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6E3B9F6B-6C3B-4EEC-A248-326C54CDEF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B698832A-2F07-4740-B73F-53819C523C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52AC4456-3E0F-4954-82A1-92DAE58A3E68}"/>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F9272903-0DEB-4E5F-808C-4EC0497A0D8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81507837-8C11-44A7-BBA1-474E12173C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A4F5B609-4855-4162-85EE-249190546DF9}"/>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a:extLst>
            <a:ext uri="{FF2B5EF4-FFF2-40B4-BE49-F238E27FC236}">
              <a16:creationId xmlns:a16="http://schemas.microsoft.com/office/drawing/2014/main" id="{541BC53C-9208-4D14-B4B2-B844499B38F4}"/>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5EBBB50D-4DFB-4FDB-8896-294E59D92CC8}"/>
            </a:ext>
          </a:extLst>
        </xdr:cNvPr>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a:extLst>
            <a:ext uri="{FF2B5EF4-FFF2-40B4-BE49-F238E27FC236}">
              <a16:creationId xmlns:a16="http://schemas.microsoft.com/office/drawing/2014/main" id="{FE6E680C-845F-4D6F-B004-031DAB8C45FA}"/>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a:extLst>
            <a:ext uri="{FF2B5EF4-FFF2-40B4-BE49-F238E27FC236}">
              <a16:creationId xmlns:a16="http://schemas.microsoft.com/office/drawing/2014/main" id="{B1699D63-6B24-4FF7-902E-7636BC521027}"/>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a:extLst>
            <a:ext uri="{FF2B5EF4-FFF2-40B4-BE49-F238E27FC236}">
              <a16:creationId xmlns:a16="http://schemas.microsoft.com/office/drawing/2014/main" id="{676EFE2E-9A23-4C2D-BD70-4D417AE77147}"/>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a:extLst>
            <a:ext uri="{FF2B5EF4-FFF2-40B4-BE49-F238E27FC236}">
              <a16:creationId xmlns:a16="http://schemas.microsoft.com/office/drawing/2014/main" id="{A630152C-E2A6-4CCC-8C85-1A17DF4775C8}"/>
            </a:ext>
          </a:extLst>
        </xdr:cNvPr>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a:extLst>
            <a:ext uri="{FF2B5EF4-FFF2-40B4-BE49-F238E27FC236}">
              <a16:creationId xmlns:a16="http://schemas.microsoft.com/office/drawing/2014/main" id="{07F1E4AA-8EB6-4A1B-880D-4273F8609934}"/>
            </a:ext>
          </a:extLst>
        </xdr:cNvPr>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CF57BDE-E431-4599-B384-1756678930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CD46072-EBC5-4E4C-AB96-7A99940409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EF681BF-E00F-497A-82DA-B37642B7914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D40D879-2A2A-4E87-80D8-754B7821D2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AC4618C-EFA5-4196-80C9-FB200B81FD8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64044</xdr:rowOff>
    </xdr:from>
    <xdr:to>
      <xdr:col>85</xdr:col>
      <xdr:colOff>177800</xdr:colOff>
      <xdr:row>78</xdr:row>
      <xdr:rowOff>165644</xdr:rowOff>
    </xdr:to>
    <xdr:sp macro="" textlink="">
      <xdr:nvSpPr>
        <xdr:cNvPr id="766" name="楕円 765">
          <a:extLst>
            <a:ext uri="{FF2B5EF4-FFF2-40B4-BE49-F238E27FC236}">
              <a16:creationId xmlns:a16="http://schemas.microsoft.com/office/drawing/2014/main" id="{0D310019-2E9B-438B-BD27-E0726F0B613F}"/>
            </a:ext>
          </a:extLst>
        </xdr:cNvPr>
        <xdr:cNvSpPr/>
      </xdr:nvSpPr>
      <xdr:spPr>
        <a:xfrm>
          <a:off x="162687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165661</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58042F2C-9255-4C8D-ABB2-4E308A7C08EB}"/>
            </a:ext>
          </a:extLst>
        </xdr:cNvPr>
        <xdr:cNvSpPr txBox="1"/>
      </xdr:nvSpPr>
      <xdr:spPr>
        <a:xfrm>
          <a:off x="16357600" y="1336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23223</xdr:rowOff>
    </xdr:from>
    <xdr:to>
      <xdr:col>81</xdr:col>
      <xdr:colOff>101600</xdr:colOff>
      <xdr:row>78</xdr:row>
      <xdr:rowOff>124823</xdr:rowOff>
    </xdr:to>
    <xdr:sp macro="" textlink="">
      <xdr:nvSpPr>
        <xdr:cNvPr id="768" name="楕円 767">
          <a:extLst>
            <a:ext uri="{FF2B5EF4-FFF2-40B4-BE49-F238E27FC236}">
              <a16:creationId xmlns:a16="http://schemas.microsoft.com/office/drawing/2014/main" id="{94887A55-B563-4DC1-8336-FBBCA2B7F742}"/>
            </a:ext>
          </a:extLst>
        </xdr:cNvPr>
        <xdr:cNvSpPr/>
      </xdr:nvSpPr>
      <xdr:spPr>
        <a:xfrm>
          <a:off x="15430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74023</xdr:rowOff>
    </xdr:from>
    <xdr:to>
      <xdr:col>85</xdr:col>
      <xdr:colOff>127000</xdr:colOff>
      <xdr:row>78</xdr:row>
      <xdr:rowOff>114844</xdr:rowOff>
    </xdr:to>
    <xdr:cxnSp macro="">
      <xdr:nvCxnSpPr>
        <xdr:cNvPr id="769" name="直線コネクタ 768">
          <a:extLst>
            <a:ext uri="{FF2B5EF4-FFF2-40B4-BE49-F238E27FC236}">
              <a16:creationId xmlns:a16="http://schemas.microsoft.com/office/drawing/2014/main" id="{F39E11FA-E13B-47BE-A645-D18880DF2490}"/>
            </a:ext>
          </a:extLst>
        </xdr:cNvPr>
        <xdr:cNvCxnSpPr/>
      </xdr:nvCxnSpPr>
      <xdr:spPr>
        <a:xfrm>
          <a:off x="15481300" y="1344712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168548</xdr:rowOff>
    </xdr:from>
    <xdr:to>
      <xdr:col>76</xdr:col>
      <xdr:colOff>165100</xdr:colOff>
      <xdr:row>78</xdr:row>
      <xdr:rowOff>98698</xdr:rowOff>
    </xdr:to>
    <xdr:sp macro="" textlink="">
      <xdr:nvSpPr>
        <xdr:cNvPr id="770" name="楕円 769">
          <a:extLst>
            <a:ext uri="{FF2B5EF4-FFF2-40B4-BE49-F238E27FC236}">
              <a16:creationId xmlns:a16="http://schemas.microsoft.com/office/drawing/2014/main" id="{AE863ECB-530F-44CA-9B17-B32AAC941D1A}"/>
            </a:ext>
          </a:extLst>
        </xdr:cNvPr>
        <xdr:cNvSpPr/>
      </xdr:nvSpPr>
      <xdr:spPr>
        <a:xfrm>
          <a:off x="145415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47898</xdr:rowOff>
    </xdr:from>
    <xdr:to>
      <xdr:col>81</xdr:col>
      <xdr:colOff>50800</xdr:colOff>
      <xdr:row>78</xdr:row>
      <xdr:rowOff>74023</xdr:rowOff>
    </xdr:to>
    <xdr:cxnSp macro="">
      <xdr:nvCxnSpPr>
        <xdr:cNvPr id="771" name="直線コネクタ 770">
          <a:extLst>
            <a:ext uri="{FF2B5EF4-FFF2-40B4-BE49-F238E27FC236}">
              <a16:creationId xmlns:a16="http://schemas.microsoft.com/office/drawing/2014/main" id="{3719E108-97CD-415F-9F78-C02901D08FBB}"/>
            </a:ext>
          </a:extLst>
        </xdr:cNvPr>
        <xdr:cNvCxnSpPr/>
      </xdr:nvCxnSpPr>
      <xdr:spPr>
        <a:xfrm>
          <a:off x="14592300" y="134209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91802</xdr:rowOff>
    </xdr:from>
    <xdr:to>
      <xdr:col>72</xdr:col>
      <xdr:colOff>38100</xdr:colOff>
      <xdr:row>79</xdr:row>
      <xdr:rowOff>21952</xdr:rowOff>
    </xdr:to>
    <xdr:sp macro="" textlink="">
      <xdr:nvSpPr>
        <xdr:cNvPr id="772" name="楕円 771">
          <a:extLst>
            <a:ext uri="{FF2B5EF4-FFF2-40B4-BE49-F238E27FC236}">
              <a16:creationId xmlns:a16="http://schemas.microsoft.com/office/drawing/2014/main" id="{68BBCB15-10A3-46A1-9A5D-E733ACC13733}"/>
            </a:ext>
          </a:extLst>
        </xdr:cNvPr>
        <xdr:cNvSpPr/>
      </xdr:nvSpPr>
      <xdr:spPr>
        <a:xfrm>
          <a:off x="13652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47898</xdr:rowOff>
    </xdr:from>
    <xdr:to>
      <xdr:col>76</xdr:col>
      <xdr:colOff>114300</xdr:colOff>
      <xdr:row>78</xdr:row>
      <xdr:rowOff>142602</xdr:rowOff>
    </xdr:to>
    <xdr:cxnSp macro="">
      <xdr:nvCxnSpPr>
        <xdr:cNvPr id="773" name="直線コネクタ 772">
          <a:extLst>
            <a:ext uri="{FF2B5EF4-FFF2-40B4-BE49-F238E27FC236}">
              <a16:creationId xmlns:a16="http://schemas.microsoft.com/office/drawing/2014/main" id="{ED02C975-CE93-4205-8642-C8F534CF1ADB}"/>
            </a:ext>
          </a:extLst>
        </xdr:cNvPr>
        <xdr:cNvCxnSpPr/>
      </xdr:nvCxnSpPr>
      <xdr:spPr>
        <a:xfrm flipV="1">
          <a:off x="13703300" y="134209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50981</xdr:rowOff>
    </xdr:from>
    <xdr:to>
      <xdr:col>67</xdr:col>
      <xdr:colOff>101600</xdr:colOff>
      <xdr:row>78</xdr:row>
      <xdr:rowOff>152581</xdr:rowOff>
    </xdr:to>
    <xdr:sp macro="" textlink="">
      <xdr:nvSpPr>
        <xdr:cNvPr id="774" name="楕円 773">
          <a:extLst>
            <a:ext uri="{FF2B5EF4-FFF2-40B4-BE49-F238E27FC236}">
              <a16:creationId xmlns:a16="http://schemas.microsoft.com/office/drawing/2014/main" id="{ABACCDB3-C6E7-48D1-B0C5-2F10CB75B760}"/>
            </a:ext>
          </a:extLst>
        </xdr:cNvPr>
        <xdr:cNvSpPr/>
      </xdr:nvSpPr>
      <xdr:spPr>
        <a:xfrm>
          <a:off x="12763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101781</xdr:rowOff>
    </xdr:from>
    <xdr:to>
      <xdr:col>71</xdr:col>
      <xdr:colOff>177800</xdr:colOff>
      <xdr:row>78</xdr:row>
      <xdr:rowOff>142602</xdr:rowOff>
    </xdr:to>
    <xdr:cxnSp macro="">
      <xdr:nvCxnSpPr>
        <xdr:cNvPr id="775" name="直線コネクタ 774">
          <a:extLst>
            <a:ext uri="{FF2B5EF4-FFF2-40B4-BE49-F238E27FC236}">
              <a16:creationId xmlns:a16="http://schemas.microsoft.com/office/drawing/2014/main" id="{78000F6A-8B10-4528-9EC6-3D0B3CE9B9DD}"/>
            </a:ext>
          </a:extLst>
        </xdr:cNvPr>
        <xdr:cNvCxnSpPr/>
      </xdr:nvCxnSpPr>
      <xdr:spPr>
        <a:xfrm>
          <a:off x="12814300" y="134748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6" name="n_1aveValue【消防施設】&#10;有形固定資産減価償却率">
          <a:extLst>
            <a:ext uri="{FF2B5EF4-FFF2-40B4-BE49-F238E27FC236}">
              <a16:creationId xmlns:a16="http://schemas.microsoft.com/office/drawing/2014/main" id="{D14BF058-5149-4C78-AE0E-A5A14D03BEF2}"/>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77" name="n_2aveValue【消防施設】&#10;有形固定資産減価償却率">
          <a:extLst>
            <a:ext uri="{FF2B5EF4-FFF2-40B4-BE49-F238E27FC236}">
              <a16:creationId xmlns:a16="http://schemas.microsoft.com/office/drawing/2014/main" id="{35C12DAF-B794-4EEC-B021-E9396A90E360}"/>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778" name="n_3aveValue【消防施設】&#10;有形固定資産減価償却率">
          <a:extLst>
            <a:ext uri="{FF2B5EF4-FFF2-40B4-BE49-F238E27FC236}">
              <a16:creationId xmlns:a16="http://schemas.microsoft.com/office/drawing/2014/main" id="{6DAC4ACA-EF81-48B2-A0EC-7E9580203ADA}"/>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79" name="n_4aveValue【消防施設】&#10;有形固定資産減価償却率">
          <a:extLst>
            <a:ext uri="{FF2B5EF4-FFF2-40B4-BE49-F238E27FC236}">
              <a16:creationId xmlns:a16="http://schemas.microsoft.com/office/drawing/2014/main" id="{B9FA7A45-7F96-4EDC-83C1-C84750063FC7}"/>
            </a:ext>
          </a:extLst>
        </xdr:cNvPr>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141350</xdr:rowOff>
    </xdr:from>
    <xdr:ext cx="405111" cy="259045"/>
    <xdr:sp macro="" textlink="">
      <xdr:nvSpPr>
        <xdr:cNvPr id="780" name="n_1mainValue【消防施設】&#10;有形固定資産減価償却率">
          <a:extLst>
            <a:ext uri="{FF2B5EF4-FFF2-40B4-BE49-F238E27FC236}">
              <a16:creationId xmlns:a16="http://schemas.microsoft.com/office/drawing/2014/main" id="{371A50DD-B7BE-4204-B329-E58FC2C24483}"/>
            </a:ext>
          </a:extLst>
        </xdr:cNvPr>
        <xdr:cNvSpPr txBox="1"/>
      </xdr:nvSpPr>
      <xdr:spPr>
        <a:xfrm>
          <a:off x="152660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115225</xdr:rowOff>
    </xdr:from>
    <xdr:ext cx="340478" cy="259045"/>
    <xdr:sp macro="" textlink="">
      <xdr:nvSpPr>
        <xdr:cNvPr id="781" name="n_2mainValue【消防施設】&#10;有形固定資産減価償却率">
          <a:extLst>
            <a:ext uri="{FF2B5EF4-FFF2-40B4-BE49-F238E27FC236}">
              <a16:creationId xmlns:a16="http://schemas.microsoft.com/office/drawing/2014/main" id="{D4B15C50-0C69-473E-BE8C-BE3A1834F5E5}"/>
            </a:ext>
          </a:extLst>
        </xdr:cNvPr>
        <xdr:cNvSpPr txBox="1"/>
      </xdr:nvSpPr>
      <xdr:spPr>
        <a:xfrm>
          <a:off x="14422061" y="1314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38479</xdr:rowOff>
    </xdr:from>
    <xdr:ext cx="405111" cy="259045"/>
    <xdr:sp macro="" textlink="">
      <xdr:nvSpPr>
        <xdr:cNvPr id="782" name="n_3mainValue【消防施設】&#10;有形固定資産減価償却率">
          <a:extLst>
            <a:ext uri="{FF2B5EF4-FFF2-40B4-BE49-F238E27FC236}">
              <a16:creationId xmlns:a16="http://schemas.microsoft.com/office/drawing/2014/main" id="{DE62904F-EB63-41C2-89AD-660498229725}"/>
            </a:ext>
          </a:extLst>
        </xdr:cNvPr>
        <xdr:cNvSpPr txBox="1"/>
      </xdr:nvSpPr>
      <xdr:spPr>
        <a:xfrm>
          <a:off x="13500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169108</xdr:rowOff>
    </xdr:from>
    <xdr:ext cx="405111" cy="259045"/>
    <xdr:sp macro="" textlink="">
      <xdr:nvSpPr>
        <xdr:cNvPr id="783" name="n_4mainValue【消防施設】&#10;有形固定資産減価償却率">
          <a:extLst>
            <a:ext uri="{FF2B5EF4-FFF2-40B4-BE49-F238E27FC236}">
              <a16:creationId xmlns:a16="http://schemas.microsoft.com/office/drawing/2014/main" id="{F11CBF25-2944-4C06-84CD-E82E9763868B}"/>
            </a:ext>
          </a:extLst>
        </xdr:cNvPr>
        <xdr:cNvSpPr txBox="1"/>
      </xdr:nvSpPr>
      <xdr:spPr>
        <a:xfrm>
          <a:off x="12611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B96B59C5-CAE2-421E-966A-1288FF1DBE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D071B4F4-9456-4DFC-BEA4-3179D3F87B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29B0F0B8-4F10-4FEE-9EE7-CBA8A4CC79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E067B3B2-158B-473D-86C7-00C57E4FC8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43914030-895E-43AF-A39D-E742129247A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91DAFAD7-AB36-4AF3-989D-7DE2C86839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91AC0DC3-0406-46C6-BCEF-4B359DF825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51982078-9100-4C6E-8664-B13E03068BF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CD21E2AE-495C-46AB-AEB5-6A0915C8110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988C0539-89DF-4D72-985D-336F27339C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C1BB8FD4-CA3E-4C0E-B9EB-E45089FAF04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7141796B-1F84-423F-849F-BFC4DD86213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78CD3F64-CC32-4F2B-AD0E-EBC0BF60C34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6C4641C6-E865-49F7-956C-6040E21B98E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B9BE1230-1E68-4C43-BC75-E2A6C7EC521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20FC7300-B62C-49CF-B1E4-31D9071CEEE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D694AFB-8582-4FCE-A13A-7441AFC93AA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F35BA00C-652B-4021-83A9-19C8B4908E6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B489CD4F-D07E-41CA-8AC6-E8FE6EB14C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7ACE8F21-BEDD-44D6-8BC7-7C2E9BF5B4C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583EDF54-3FC0-4993-A310-9E8CBD36BD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a:extLst>
            <a:ext uri="{FF2B5EF4-FFF2-40B4-BE49-F238E27FC236}">
              <a16:creationId xmlns:a16="http://schemas.microsoft.com/office/drawing/2014/main" id="{7EE139A2-586A-4E99-99B7-2753419C0B24}"/>
            </a:ext>
          </a:extLst>
        </xdr:cNvPr>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a:extLst>
            <a:ext uri="{FF2B5EF4-FFF2-40B4-BE49-F238E27FC236}">
              <a16:creationId xmlns:a16="http://schemas.microsoft.com/office/drawing/2014/main" id="{21A622B2-B6E8-4839-BAEB-18FDB70C91E9}"/>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a:extLst>
            <a:ext uri="{FF2B5EF4-FFF2-40B4-BE49-F238E27FC236}">
              <a16:creationId xmlns:a16="http://schemas.microsoft.com/office/drawing/2014/main" id="{72E90DCF-A4EE-45EA-9671-AEE169F9F5F9}"/>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a:extLst>
            <a:ext uri="{FF2B5EF4-FFF2-40B4-BE49-F238E27FC236}">
              <a16:creationId xmlns:a16="http://schemas.microsoft.com/office/drawing/2014/main" id="{C957DB08-D0E8-41DB-A5D4-B59C6DD74B2A}"/>
            </a:ext>
          </a:extLst>
        </xdr:cNvPr>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a:extLst>
            <a:ext uri="{FF2B5EF4-FFF2-40B4-BE49-F238E27FC236}">
              <a16:creationId xmlns:a16="http://schemas.microsoft.com/office/drawing/2014/main" id="{02E21817-7141-4745-9891-47E43AE61828}"/>
            </a:ext>
          </a:extLst>
        </xdr:cNvPr>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810" name="【消防施設】&#10;一人当たり面積平均値テキスト">
          <a:extLst>
            <a:ext uri="{FF2B5EF4-FFF2-40B4-BE49-F238E27FC236}">
              <a16:creationId xmlns:a16="http://schemas.microsoft.com/office/drawing/2014/main" id="{31E5806A-0895-405C-BB1C-5EC68C3F4C2A}"/>
            </a:ext>
          </a:extLst>
        </xdr:cNvPr>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a:extLst>
            <a:ext uri="{FF2B5EF4-FFF2-40B4-BE49-F238E27FC236}">
              <a16:creationId xmlns:a16="http://schemas.microsoft.com/office/drawing/2014/main" id="{B899C34D-E606-4C6B-93AA-2AE608827710}"/>
            </a:ext>
          </a:extLst>
        </xdr:cNvPr>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a:extLst>
            <a:ext uri="{FF2B5EF4-FFF2-40B4-BE49-F238E27FC236}">
              <a16:creationId xmlns:a16="http://schemas.microsoft.com/office/drawing/2014/main" id="{DF2D7FCD-72E4-4751-BA65-95CF065E25CC}"/>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a:extLst>
            <a:ext uri="{FF2B5EF4-FFF2-40B4-BE49-F238E27FC236}">
              <a16:creationId xmlns:a16="http://schemas.microsoft.com/office/drawing/2014/main" id="{C5F8E987-279E-4AC2-8DB7-9AD50FB30638}"/>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a:extLst>
            <a:ext uri="{FF2B5EF4-FFF2-40B4-BE49-F238E27FC236}">
              <a16:creationId xmlns:a16="http://schemas.microsoft.com/office/drawing/2014/main" id="{A8DC82AB-306C-4B8E-BDD2-8A7889F410C7}"/>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a:extLst>
            <a:ext uri="{FF2B5EF4-FFF2-40B4-BE49-F238E27FC236}">
              <a16:creationId xmlns:a16="http://schemas.microsoft.com/office/drawing/2014/main" id="{7E915ABF-5BE0-43FA-A96C-DA188C57CD6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FFF150A-5CF8-4056-BB11-954EF240A4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8D14F83-E811-4662-998F-B9169C922A1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F90DE4A-5AB1-4CF6-8EB8-B8E03F6CDCA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4D78F79C-627F-44DD-BAB4-46EDB80054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F021C1B-DB74-4C22-8324-6FA2F84364E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21" name="楕円 820">
          <a:extLst>
            <a:ext uri="{FF2B5EF4-FFF2-40B4-BE49-F238E27FC236}">
              <a16:creationId xmlns:a16="http://schemas.microsoft.com/office/drawing/2014/main" id="{9ECD6DBA-DE40-4BDF-9FEE-2E4F5A41A364}"/>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101616</xdr:rowOff>
    </xdr:from>
    <xdr:ext cx="469744" cy="259045"/>
    <xdr:sp macro="" textlink="">
      <xdr:nvSpPr>
        <xdr:cNvPr id="822" name="【消防施設】&#10;一人当たり面積該当値テキスト">
          <a:extLst>
            <a:ext uri="{FF2B5EF4-FFF2-40B4-BE49-F238E27FC236}">
              <a16:creationId xmlns:a16="http://schemas.microsoft.com/office/drawing/2014/main" id="{6E5B7695-8B74-42D7-B893-9317DB314196}"/>
            </a:ext>
          </a:extLst>
        </xdr:cNvPr>
        <xdr:cNvSpPr txBox="1"/>
      </xdr:nvSpPr>
      <xdr:spPr>
        <a:xfrm>
          <a:off x="22199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823" name="楕円 822">
          <a:extLst>
            <a:ext uri="{FF2B5EF4-FFF2-40B4-BE49-F238E27FC236}">
              <a16:creationId xmlns:a16="http://schemas.microsoft.com/office/drawing/2014/main" id="{E046A155-2E7A-411A-A533-AFDB21A2B9DB}"/>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134113</xdr:rowOff>
    </xdr:to>
    <xdr:cxnSp macro="">
      <xdr:nvCxnSpPr>
        <xdr:cNvPr id="824" name="直線コネクタ 823">
          <a:extLst>
            <a:ext uri="{FF2B5EF4-FFF2-40B4-BE49-F238E27FC236}">
              <a16:creationId xmlns:a16="http://schemas.microsoft.com/office/drawing/2014/main" id="{860F9685-A7A2-4B1E-BC71-80E59A7107A0}"/>
            </a:ext>
          </a:extLst>
        </xdr:cNvPr>
        <xdr:cNvCxnSpPr/>
      </xdr:nvCxnSpPr>
      <xdr:spPr>
        <a:xfrm flipV="1">
          <a:off x="21323300" y="1453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25" name="楕円 824">
          <a:extLst>
            <a:ext uri="{FF2B5EF4-FFF2-40B4-BE49-F238E27FC236}">
              <a16:creationId xmlns:a16="http://schemas.microsoft.com/office/drawing/2014/main" id="{37EAD712-112C-450C-9BB9-1DE3097FE2E3}"/>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156972</xdr:rowOff>
    </xdr:to>
    <xdr:cxnSp macro="">
      <xdr:nvCxnSpPr>
        <xdr:cNvPr id="826" name="直線コネクタ 825">
          <a:extLst>
            <a:ext uri="{FF2B5EF4-FFF2-40B4-BE49-F238E27FC236}">
              <a16:creationId xmlns:a16="http://schemas.microsoft.com/office/drawing/2014/main" id="{BDB5D4E0-3065-458D-AECF-B5A9F9CA20FC}"/>
            </a:ext>
          </a:extLst>
        </xdr:cNvPr>
        <xdr:cNvCxnSpPr/>
      </xdr:nvCxnSpPr>
      <xdr:spPr>
        <a:xfrm flipV="1">
          <a:off x="20434300" y="145359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827" name="楕円 826">
          <a:extLst>
            <a:ext uri="{FF2B5EF4-FFF2-40B4-BE49-F238E27FC236}">
              <a16:creationId xmlns:a16="http://schemas.microsoft.com/office/drawing/2014/main" id="{CE5AA31F-5E58-45FA-A172-24F3BF85D281}"/>
            </a:ext>
          </a:extLst>
        </xdr:cNvPr>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31242</xdr:rowOff>
    </xdr:to>
    <xdr:cxnSp macro="">
      <xdr:nvCxnSpPr>
        <xdr:cNvPr id="828" name="直線コネクタ 827">
          <a:extLst>
            <a:ext uri="{FF2B5EF4-FFF2-40B4-BE49-F238E27FC236}">
              <a16:creationId xmlns:a16="http://schemas.microsoft.com/office/drawing/2014/main" id="{CFE112CE-E86D-4C64-AF3A-507A8FE88757}"/>
            </a:ext>
          </a:extLst>
        </xdr:cNvPr>
        <xdr:cNvCxnSpPr/>
      </xdr:nvCxnSpPr>
      <xdr:spPr>
        <a:xfrm flipV="1">
          <a:off x="19545300" y="14558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154178</xdr:rowOff>
    </xdr:from>
    <xdr:to>
      <xdr:col>98</xdr:col>
      <xdr:colOff>38100</xdr:colOff>
      <xdr:row>85</xdr:row>
      <xdr:rowOff>84328</xdr:rowOff>
    </xdr:to>
    <xdr:sp macro="" textlink="">
      <xdr:nvSpPr>
        <xdr:cNvPr id="829" name="楕円 828">
          <a:extLst>
            <a:ext uri="{FF2B5EF4-FFF2-40B4-BE49-F238E27FC236}">
              <a16:creationId xmlns:a16="http://schemas.microsoft.com/office/drawing/2014/main" id="{053B415F-03C6-403D-A7E1-B63DE141F31F}"/>
            </a:ext>
          </a:extLst>
        </xdr:cNvPr>
        <xdr:cNvSpPr/>
      </xdr:nvSpPr>
      <xdr:spPr>
        <a:xfrm>
          <a:off x="18605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31242</xdr:rowOff>
    </xdr:from>
    <xdr:to>
      <xdr:col>102</xdr:col>
      <xdr:colOff>114300</xdr:colOff>
      <xdr:row>85</xdr:row>
      <xdr:rowOff>33528</xdr:rowOff>
    </xdr:to>
    <xdr:cxnSp macro="">
      <xdr:nvCxnSpPr>
        <xdr:cNvPr id="830" name="直線コネクタ 829">
          <a:extLst>
            <a:ext uri="{FF2B5EF4-FFF2-40B4-BE49-F238E27FC236}">
              <a16:creationId xmlns:a16="http://schemas.microsoft.com/office/drawing/2014/main" id="{7F32DD53-6121-4B0D-A5FF-4D2D6E266386}"/>
            </a:ext>
          </a:extLst>
        </xdr:cNvPr>
        <xdr:cNvCxnSpPr/>
      </xdr:nvCxnSpPr>
      <xdr:spPr>
        <a:xfrm flipV="1">
          <a:off x="18656300" y="1460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1" name="n_1aveValue【消防施設】&#10;一人当たり面積">
          <a:extLst>
            <a:ext uri="{FF2B5EF4-FFF2-40B4-BE49-F238E27FC236}">
              <a16:creationId xmlns:a16="http://schemas.microsoft.com/office/drawing/2014/main" id="{FE13AC9E-9857-484D-8DE8-76BF4F87A08F}"/>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32" name="n_2aveValue【消防施設】&#10;一人当たり面積">
          <a:extLst>
            <a:ext uri="{FF2B5EF4-FFF2-40B4-BE49-F238E27FC236}">
              <a16:creationId xmlns:a16="http://schemas.microsoft.com/office/drawing/2014/main" id="{4F7C0798-D874-4F69-9BC7-08FFC0BDF52C}"/>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33" name="n_3aveValue【消防施設】&#10;一人当たり面積">
          <a:extLst>
            <a:ext uri="{FF2B5EF4-FFF2-40B4-BE49-F238E27FC236}">
              <a16:creationId xmlns:a16="http://schemas.microsoft.com/office/drawing/2014/main" id="{F73C5475-2F28-4459-9171-5F0CC775C3B4}"/>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4" name="n_4aveValue【消防施設】&#10;一人当たり面積">
          <a:extLst>
            <a:ext uri="{FF2B5EF4-FFF2-40B4-BE49-F238E27FC236}">
              <a16:creationId xmlns:a16="http://schemas.microsoft.com/office/drawing/2014/main" id="{89024A36-D094-4756-A590-0F795CB6E335}"/>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835" name="n_1mainValue【消防施設】&#10;一人当たり面積">
          <a:extLst>
            <a:ext uri="{FF2B5EF4-FFF2-40B4-BE49-F238E27FC236}">
              <a16:creationId xmlns:a16="http://schemas.microsoft.com/office/drawing/2014/main" id="{C3FAE40A-AA70-4AAB-8331-8AC05A4DB6B9}"/>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836" name="n_2mainValue【消防施設】&#10;一人当たり面積">
          <a:extLst>
            <a:ext uri="{FF2B5EF4-FFF2-40B4-BE49-F238E27FC236}">
              <a16:creationId xmlns:a16="http://schemas.microsoft.com/office/drawing/2014/main" id="{5BD1C092-2CD4-4C4D-AC14-9C76F820659B}"/>
            </a:ext>
          </a:extLst>
        </xdr:cNvPr>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837" name="n_3mainValue【消防施設】&#10;一人当たり面積">
          <a:extLst>
            <a:ext uri="{FF2B5EF4-FFF2-40B4-BE49-F238E27FC236}">
              <a16:creationId xmlns:a16="http://schemas.microsoft.com/office/drawing/2014/main" id="{8EAAD595-F845-4A39-8CF9-B3BD3FA2DEBF}"/>
            </a:ext>
          </a:extLst>
        </xdr:cNvPr>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75455</xdr:rowOff>
    </xdr:from>
    <xdr:ext cx="469744" cy="259045"/>
    <xdr:sp macro="" textlink="">
      <xdr:nvSpPr>
        <xdr:cNvPr id="838" name="n_4mainValue【消防施設】&#10;一人当たり面積">
          <a:extLst>
            <a:ext uri="{FF2B5EF4-FFF2-40B4-BE49-F238E27FC236}">
              <a16:creationId xmlns:a16="http://schemas.microsoft.com/office/drawing/2014/main" id="{301B4BD9-A8EF-4CC3-9F2C-35D7B25880C7}"/>
            </a:ext>
          </a:extLst>
        </xdr:cNvPr>
        <xdr:cNvSpPr txBox="1"/>
      </xdr:nvSpPr>
      <xdr:spPr>
        <a:xfrm>
          <a:off x="18421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2BB34913-122D-4AF8-980D-759172A42A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5E380E89-54A2-4F60-BF13-5C6373477F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38B0CDC4-2C12-4467-BDBC-5C35E60D30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EFECE35B-55E1-4F25-8D3F-A98D86D52C6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71919A61-6E0B-45B2-AF34-7D0D20CE6E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898044A-538D-4DFF-AD71-15A52221DF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B7DDD0A1-02B1-4F76-96FF-091560B41D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D65D17DB-0890-44CB-99E8-8605C52617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66454F45-FE69-483D-8D45-7EB0884E2A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B913C1AF-829E-4002-B1D7-1DAAD608D4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69E304A-4B86-4309-9A84-BAAABFD5287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5A6D0A60-561B-4C4C-859C-2F7F524CAFA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10547D62-58E0-48A4-ABD7-712EDA95CF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C6DD6DAF-CB4D-44E7-9930-BA01EF6A31F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D80177AE-BCF7-47B8-811A-A0A4A26CFB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840B993B-4084-4437-AFD4-00E6A4A9662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4326EF9D-6B27-43DA-908D-447F71F60FA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48E66DF0-C63B-4AF3-B16B-B9AB8640214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F885CFB8-6313-4B82-A532-21116391F56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612DDA94-249F-43DD-A568-F2ADB834DC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5826CC4E-5866-485A-B4FC-DB46B4F651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BBD59D88-86F5-41A9-9866-8D20A92CCE2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9BAF8B8D-A1B1-4455-B6F7-9CC02E30B0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43244A03-BBC8-4BE7-A04F-8862F7A0B98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FB640681-5BA9-4264-A958-F0C4761421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a:extLst>
            <a:ext uri="{FF2B5EF4-FFF2-40B4-BE49-F238E27FC236}">
              <a16:creationId xmlns:a16="http://schemas.microsoft.com/office/drawing/2014/main" id="{CF3A69EF-80A5-4409-A403-6A34EC1C2092}"/>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a:extLst>
            <a:ext uri="{FF2B5EF4-FFF2-40B4-BE49-F238E27FC236}">
              <a16:creationId xmlns:a16="http://schemas.microsoft.com/office/drawing/2014/main" id="{C5C5C600-C8E5-4D23-903F-E67C72D2B55A}"/>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a:extLst>
            <a:ext uri="{FF2B5EF4-FFF2-40B4-BE49-F238E27FC236}">
              <a16:creationId xmlns:a16="http://schemas.microsoft.com/office/drawing/2014/main" id="{0AF3C52D-DC7C-4BEF-86AF-4E1B3982E5E4}"/>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id="{F77B491B-704F-4C6C-9351-DC3CCE386B9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id="{916C7C49-F2F9-4D8D-8A0F-09C50488999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869" name="【庁舎】&#10;有形固定資産減価償却率平均値テキスト">
          <a:extLst>
            <a:ext uri="{FF2B5EF4-FFF2-40B4-BE49-F238E27FC236}">
              <a16:creationId xmlns:a16="http://schemas.microsoft.com/office/drawing/2014/main" id="{451C7F1F-CA38-4F75-9CC0-15DCFAE4219F}"/>
            </a:ext>
          </a:extLst>
        </xdr:cNvPr>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a:extLst>
            <a:ext uri="{FF2B5EF4-FFF2-40B4-BE49-F238E27FC236}">
              <a16:creationId xmlns:a16="http://schemas.microsoft.com/office/drawing/2014/main" id="{015DD7AB-635A-433F-AC89-3990FCDDEE08}"/>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a:extLst>
            <a:ext uri="{FF2B5EF4-FFF2-40B4-BE49-F238E27FC236}">
              <a16:creationId xmlns:a16="http://schemas.microsoft.com/office/drawing/2014/main" id="{DD91DAA6-9D3F-4317-8FA8-A57798B86C3F}"/>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a:extLst>
            <a:ext uri="{FF2B5EF4-FFF2-40B4-BE49-F238E27FC236}">
              <a16:creationId xmlns:a16="http://schemas.microsoft.com/office/drawing/2014/main" id="{A3C55E24-BE65-4A1B-AAA1-825784509DCC}"/>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a:extLst>
            <a:ext uri="{FF2B5EF4-FFF2-40B4-BE49-F238E27FC236}">
              <a16:creationId xmlns:a16="http://schemas.microsoft.com/office/drawing/2014/main" id="{2A556402-00F0-4E3E-8BBF-75E5CD83371F}"/>
            </a:ext>
          </a:extLst>
        </xdr:cNvPr>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a:extLst>
            <a:ext uri="{FF2B5EF4-FFF2-40B4-BE49-F238E27FC236}">
              <a16:creationId xmlns:a16="http://schemas.microsoft.com/office/drawing/2014/main" id="{29B6A4CC-A697-4854-A9DD-3B6F315B5233}"/>
            </a:ext>
          </a:extLst>
        </xdr:cNvPr>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461D229-0C4D-4F9D-A1A2-E9522957B3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5B7658E-E040-4353-9EF4-1E9BC222C1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A59861F-E7AE-4BF2-A224-BCEF9F65FE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FF862BC0-6879-4332-8997-A982FA989B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A5BD896-BD2C-49CA-AE02-AFB89B98D9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67855</xdr:rowOff>
    </xdr:from>
    <xdr:to>
      <xdr:col>85</xdr:col>
      <xdr:colOff>177800</xdr:colOff>
      <xdr:row>99</xdr:row>
      <xdr:rowOff>169455</xdr:rowOff>
    </xdr:to>
    <xdr:sp macro="" textlink="">
      <xdr:nvSpPr>
        <xdr:cNvPr id="880" name="楕円 879">
          <a:extLst>
            <a:ext uri="{FF2B5EF4-FFF2-40B4-BE49-F238E27FC236}">
              <a16:creationId xmlns:a16="http://schemas.microsoft.com/office/drawing/2014/main" id="{17F5C5D8-3251-4198-A725-31E5FD41CDAF}"/>
            </a:ext>
          </a:extLst>
        </xdr:cNvPr>
        <xdr:cNvSpPr/>
      </xdr:nvSpPr>
      <xdr:spPr>
        <a:xfrm>
          <a:off x="162687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340478" cy="259045"/>
    <xdr:sp macro="" textlink="">
      <xdr:nvSpPr>
        <xdr:cNvPr id="881" name="【庁舎】&#10;有形固定資産減価償却率該当値テキスト">
          <a:extLst>
            <a:ext uri="{FF2B5EF4-FFF2-40B4-BE49-F238E27FC236}">
              <a16:creationId xmlns:a16="http://schemas.microsoft.com/office/drawing/2014/main" id="{1F181B59-D2CB-4614-B6CC-EC52202F8ADA}"/>
            </a:ext>
          </a:extLst>
        </xdr:cNvPr>
        <xdr:cNvSpPr txBox="1"/>
      </xdr:nvSpPr>
      <xdr:spPr>
        <a:xfrm>
          <a:off x="16357600" y="1699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882" name="楕円 881">
          <a:extLst>
            <a:ext uri="{FF2B5EF4-FFF2-40B4-BE49-F238E27FC236}">
              <a16:creationId xmlns:a16="http://schemas.microsoft.com/office/drawing/2014/main" id="{A9AB2D0F-B3E4-4511-99A3-BD8E7C90DD0E}"/>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118655</xdr:rowOff>
    </xdr:from>
    <xdr:to>
      <xdr:col>85</xdr:col>
      <xdr:colOff>127000</xdr:colOff>
      <xdr:row>108</xdr:row>
      <xdr:rowOff>76200</xdr:rowOff>
    </xdr:to>
    <xdr:cxnSp macro="">
      <xdr:nvCxnSpPr>
        <xdr:cNvPr id="883" name="直線コネクタ 882">
          <a:extLst>
            <a:ext uri="{FF2B5EF4-FFF2-40B4-BE49-F238E27FC236}">
              <a16:creationId xmlns:a16="http://schemas.microsoft.com/office/drawing/2014/main" id="{EDA01C7F-CA24-4912-9299-C12F11A172C5}"/>
            </a:ext>
          </a:extLst>
        </xdr:cNvPr>
        <xdr:cNvCxnSpPr/>
      </xdr:nvCxnSpPr>
      <xdr:spPr>
        <a:xfrm flipV="1">
          <a:off x="15481300" y="17092205"/>
          <a:ext cx="838200" cy="150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12337</xdr:rowOff>
    </xdr:from>
    <xdr:to>
      <xdr:col>76</xdr:col>
      <xdr:colOff>165100</xdr:colOff>
      <xdr:row>108</xdr:row>
      <xdr:rowOff>113937</xdr:rowOff>
    </xdr:to>
    <xdr:sp macro="" textlink="">
      <xdr:nvSpPr>
        <xdr:cNvPr id="884" name="楕円 883">
          <a:extLst>
            <a:ext uri="{FF2B5EF4-FFF2-40B4-BE49-F238E27FC236}">
              <a16:creationId xmlns:a16="http://schemas.microsoft.com/office/drawing/2014/main" id="{647C7AA8-5442-4164-8A7F-2528A9B6174A}"/>
            </a:ext>
          </a:extLst>
        </xdr:cNvPr>
        <xdr:cNvSpPr/>
      </xdr:nvSpPr>
      <xdr:spPr>
        <a:xfrm>
          <a:off x="14541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63137</xdr:rowOff>
    </xdr:from>
    <xdr:to>
      <xdr:col>81</xdr:col>
      <xdr:colOff>50800</xdr:colOff>
      <xdr:row>108</xdr:row>
      <xdr:rowOff>76200</xdr:rowOff>
    </xdr:to>
    <xdr:cxnSp macro="">
      <xdr:nvCxnSpPr>
        <xdr:cNvPr id="885" name="直線コネクタ 884">
          <a:extLst>
            <a:ext uri="{FF2B5EF4-FFF2-40B4-BE49-F238E27FC236}">
              <a16:creationId xmlns:a16="http://schemas.microsoft.com/office/drawing/2014/main" id="{97F88582-4565-4803-9F10-8B45852C54EC}"/>
            </a:ext>
          </a:extLst>
        </xdr:cNvPr>
        <xdr:cNvCxnSpPr/>
      </xdr:nvCxnSpPr>
      <xdr:spPr>
        <a:xfrm>
          <a:off x="14592300" y="185797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40095</xdr:rowOff>
    </xdr:from>
    <xdr:to>
      <xdr:col>72</xdr:col>
      <xdr:colOff>38100</xdr:colOff>
      <xdr:row>108</xdr:row>
      <xdr:rowOff>141695</xdr:rowOff>
    </xdr:to>
    <xdr:sp macro="" textlink="">
      <xdr:nvSpPr>
        <xdr:cNvPr id="886" name="楕円 885">
          <a:extLst>
            <a:ext uri="{FF2B5EF4-FFF2-40B4-BE49-F238E27FC236}">
              <a16:creationId xmlns:a16="http://schemas.microsoft.com/office/drawing/2014/main" id="{FC7517ED-3537-4A4D-AE73-05ED24474F6A}"/>
            </a:ext>
          </a:extLst>
        </xdr:cNvPr>
        <xdr:cNvSpPr/>
      </xdr:nvSpPr>
      <xdr:spPr>
        <a:xfrm>
          <a:off x="13652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63137</xdr:rowOff>
    </xdr:from>
    <xdr:to>
      <xdr:col>76</xdr:col>
      <xdr:colOff>114300</xdr:colOff>
      <xdr:row>108</xdr:row>
      <xdr:rowOff>90895</xdr:rowOff>
    </xdr:to>
    <xdr:cxnSp macro="">
      <xdr:nvCxnSpPr>
        <xdr:cNvPr id="887" name="直線コネクタ 886">
          <a:extLst>
            <a:ext uri="{FF2B5EF4-FFF2-40B4-BE49-F238E27FC236}">
              <a16:creationId xmlns:a16="http://schemas.microsoft.com/office/drawing/2014/main" id="{C94C36ED-6950-4B4E-87BB-B9427A771356}"/>
            </a:ext>
          </a:extLst>
        </xdr:cNvPr>
        <xdr:cNvCxnSpPr/>
      </xdr:nvCxnSpPr>
      <xdr:spPr>
        <a:xfrm flipV="1">
          <a:off x="13703300" y="185797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31931</xdr:rowOff>
    </xdr:from>
    <xdr:to>
      <xdr:col>67</xdr:col>
      <xdr:colOff>101600</xdr:colOff>
      <xdr:row>108</xdr:row>
      <xdr:rowOff>133531</xdr:rowOff>
    </xdr:to>
    <xdr:sp macro="" textlink="">
      <xdr:nvSpPr>
        <xdr:cNvPr id="888" name="楕円 887">
          <a:extLst>
            <a:ext uri="{FF2B5EF4-FFF2-40B4-BE49-F238E27FC236}">
              <a16:creationId xmlns:a16="http://schemas.microsoft.com/office/drawing/2014/main" id="{7BCA6DCF-422B-4794-9D30-5D6296704C06}"/>
            </a:ext>
          </a:extLst>
        </xdr:cNvPr>
        <xdr:cNvSpPr/>
      </xdr:nvSpPr>
      <xdr:spPr>
        <a:xfrm>
          <a:off x="1276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82731</xdr:rowOff>
    </xdr:from>
    <xdr:to>
      <xdr:col>71</xdr:col>
      <xdr:colOff>177800</xdr:colOff>
      <xdr:row>108</xdr:row>
      <xdr:rowOff>90895</xdr:rowOff>
    </xdr:to>
    <xdr:cxnSp macro="">
      <xdr:nvCxnSpPr>
        <xdr:cNvPr id="889" name="直線コネクタ 888">
          <a:extLst>
            <a:ext uri="{FF2B5EF4-FFF2-40B4-BE49-F238E27FC236}">
              <a16:creationId xmlns:a16="http://schemas.microsoft.com/office/drawing/2014/main" id="{3EA7839B-F8A4-46D4-89B8-C028534D1B86}"/>
            </a:ext>
          </a:extLst>
        </xdr:cNvPr>
        <xdr:cNvCxnSpPr/>
      </xdr:nvCxnSpPr>
      <xdr:spPr>
        <a:xfrm>
          <a:off x="12814300" y="185993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a:extLst>
            <a:ext uri="{FF2B5EF4-FFF2-40B4-BE49-F238E27FC236}">
              <a16:creationId xmlns:a16="http://schemas.microsoft.com/office/drawing/2014/main" id="{9C58C0C0-7E08-44DD-B5B0-DB689A4AF224}"/>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a:extLst>
            <a:ext uri="{FF2B5EF4-FFF2-40B4-BE49-F238E27FC236}">
              <a16:creationId xmlns:a16="http://schemas.microsoft.com/office/drawing/2014/main" id="{C6D2B716-F2E3-4DB8-A344-6C528EFF1DFA}"/>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a:extLst>
            <a:ext uri="{FF2B5EF4-FFF2-40B4-BE49-F238E27FC236}">
              <a16:creationId xmlns:a16="http://schemas.microsoft.com/office/drawing/2014/main" id="{F14A3F48-E66D-4B74-B37D-08906C0002F0}"/>
            </a:ext>
          </a:extLst>
        </xdr:cNvPr>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a:extLst>
            <a:ext uri="{FF2B5EF4-FFF2-40B4-BE49-F238E27FC236}">
              <a16:creationId xmlns:a16="http://schemas.microsoft.com/office/drawing/2014/main" id="{0D9E67FF-298A-4627-9121-FDABC2759082}"/>
            </a:ext>
          </a:extLst>
        </xdr:cNvPr>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894" name="n_1mainValue【庁舎】&#10;有形固定資産減価償却率">
          <a:extLst>
            <a:ext uri="{FF2B5EF4-FFF2-40B4-BE49-F238E27FC236}">
              <a16:creationId xmlns:a16="http://schemas.microsoft.com/office/drawing/2014/main" id="{A84A1A2F-91FC-4568-8131-9F52B7AA7F14}"/>
            </a:ext>
          </a:extLst>
        </xdr:cNvPr>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105064</xdr:rowOff>
    </xdr:from>
    <xdr:ext cx="405111" cy="259045"/>
    <xdr:sp macro="" textlink="">
      <xdr:nvSpPr>
        <xdr:cNvPr id="895" name="n_2mainValue【庁舎】&#10;有形固定資産減価償却率">
          <a:extLst>
            <a:ext uri="{FF2B5EF4-FFF2-40B4-BE49-F238E27FC236}">
              <a16:creationId xmlns:a16="http://schemas.microsoft.com/office/drawing/2014/main" id="{1AACBB77-547C-46B3-A8F2-E10554288464}"/>
            </a:ext>
          </a:extLst>
        </xdr:cNvPr>
        <xdr:cNvSpPr txBox="1"/>
      </xdr:nvSpPr>
      <xdr:spPr>
        <a:xfrm>
          <a:off x="14389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132822</xdr:rowOff>
    </xdr:from>
    <xdr:ext cx="405111" cy="259045"/>
    <xdr:sp macro="" textlink="">
      <xdr:nvSpPr>
        <xdr:cNvPr id="896" name="n_3mainValue【庁舎】&#10;有形固定資産減価償却率">
          <a:extLst>
            <a:ext uri="{FF2B5EF4-FFF2-40B4-BE49-F238E27FC236}">
              <a16:creationId xmlns:a16="http://schemas.microsoft.com/office/drawing/2014/main" id="{0DF4E500-8B49-4D31-A0B0-4BA48FBCADC4}"/>
            </a:ext>
          </a:extLst>
        </xdr:cNvPr>
        <xdr:cNvSpPr txBox="1"/>
      </xdr:nvSpPr>
      <xdr:spPr>
        <a:xfrm>
          <a:off x="135007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124658</xdr:rowOff>
    </xdr:from>
    <xdr:ext cx="405111" cy="259045"/>
    <xdr:sp macro="" textlink="">
      <xdr:nvSpPr>
        <xdr:cNvPr id="897" name="n_4mainValue【庁舎】&#10;有形固定資産減価償却率">
          <a:extLst>
            <a:ext uri="{FF2B5EF4-FFF2-40B4-BE49-F238E27FC236}">
              <a16:creationId xmlns:a16="http://schemas.microsoft.com/office/drawing/2014/main" id="{52A4A495-15DC-4C97-B228-206D3396ADCE}"/>
            </a:ext>
          </a:extLst>
        </xdr:cNvPr>
        <xdr:cNvSpPr txBox="1"/>
      </xdr:nvSpPr>
      <xdr:spPr>
        <a:xfrm>
          <a:off x="12611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1139A647-4CE9-41A2-8B0E-FC5BFA520A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2B8748E0-CDE8-44F8-8CDB-7DC1BB4C0E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C23B3F51-C41C-4CDC-83A1-D27C942442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C29458DC-510D-4F61-A2AF-DE62089A56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29776387-876B-4178-BB49-57B17F2949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EE807DE4-83E3-4FB5-B648-3AB9E19615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90A1EBDD-3BA6-46DE-8209-181EF8C672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5304647C-8898-4CB5-8CA2-4C37D9F0CE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A08BC6E3-0987-4BE0-81E9-32F2BBC04B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4B012292-C331-4004-843D-0463CC81A5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6FAAC7D-FEE9-4307-8D27-DF2E9D64E18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A4FEA51E-A9B9-4530-9AEB-E05CA3302DD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95D3B40E-1FA5-4167-87D4-166D50A88C8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8E0BA479-AD83-401F-AE1C-DC84F69A604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9883461-CA8F-4214-9D80-8C94FA18E80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C98D4881-D1BF-45B3-A6AD-24AEEFDBDF1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C865458D-71C9-4F83-B096-3BE2EE6188B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C80E4A7F-7FFF-48DC-809F-E4F3A37FE0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5201F17F-BF20-4BD7-BBBC-D43F9241562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2DDAEF71-67B9-4432-8B87-4AC436A9025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6C62EC89-2B15-406D-B094-CB968052AB0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609E6C38-F3BB-4BD6-8475-0C42D53F712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6AB9A6F5-B77B-45C2-A512-E73D7FB63A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2386B5A3-4B1F-4E8C-9BA8-2523A5EC1F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BD51F5E9-3B6E-42AE-A3A0-6C9FCFCB28C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a:extLst>
            <a:ext uri="{FF2B5EF4-FFF2-40B4-BE49-F238E27FC236}">
              <a16:creationId xmlns:a16="http://schemas.microsoft.com/office/drawing/2014/main" id="{8395013E-8B7D-445D-BFDC-66102F9B0FDE}"/>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a:extLst>
            <a:ext uri="{FF2B5EF4-FFF2-40B4-BE49-F238E27FC236}">
              <a16:creationId xmlns:a16="http://schemas.microsoft.com/office/drawing/2014/main" id="{2CA3D01F-F176-44DA-B4EB-138DCE941DAC}"/>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a:extLst>
            <a:ext uri="{FF2B5EF4-FFF2-40B4-BE49-F238E27FC236}">
              <a16:creationId xmlns:a16="http://schemas.microsoft.com/office/drawing/2014/main" id="{0CD0AE08-84EB-49D2-91E9-FB1121BC87CD}"/>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a:extLst>
            <a:ext uri="{FF2B5EF4-FFF2-40B4-BE49-F238E27FC236}">
              <a16:creationId xmlns:a16="http://schemas.microsoft.com/office/drawing/2014/main" id="{DCACBECC-6D7A-48C8-B490-BCDFCD4A7AA3}"/>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a:extLst>
            <a:ext uri="{FF2B5EF4-FFF2-40B4-BE49-F238E27FC236}">
              <a16:creationId xmlns:a16="http://schemas.microsoft.com/office/drawing/2014/main" id="{C740BBBB-8449-4544-ABB5-A18DED081783}"/>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28" name="【庁舎】&#10;一人当たり面積平均値テキスト">
          <a:extLst>
            <a:ext uri="{FF2B5EF4-FFF2-40B4-BE49-F238E27FC236}">
              <a16:creationId xmlns:a16="http://schemas.microsoft.com/office/drawing/2014/main" id="{50B15481-2336-4A01-A917-B09B43F590FB}"/>
            </a:ext>
          </a:extLst>
        </xdr:cNvPr>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a:extLst>
            <a:ext uri="{FF2B5EF4-FFF2-40B4-BE49-F238E27FC236}">
              <a16:creationId xmlns:a16="http://schemas.microsoft.com/office/drawing/2014/main" id="{0F623355-FCC3-40DB-9FA9-3A22327BB2A3}"/>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a:extLst>
            <a:ext uri="{FF2B5EF4-FFF2-40B4-BE49-F238E27FC236}">
              <a16:creationId xmlns:a16="http://schemas.microsoft.com/office/drawing/2014/main" id="{EF87AE94-D17F-4835-9139-A6D08909A2B3}"/>
            </a:ext>
          </a:extLst>
        </xdr:cNvPr>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a:extLst>
            <a:ext uri="{FF2B5EF4-FFF2-40B4-BE49-F238E27FC236}">
              <a16:creationId xmlns:a16="http://schemas.microsoft.com/office/drawing/2014/main" id="{6A05539F-CB88-4B56-928E-1FA549A6B89C}"/>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a:extLst>
            <a:ext uri="{FF2B5EF4-FFF2-40B4-BE49-F238E27FC236}">
              <a16:creationId xmlns:a16="http://schemas.microsoft.com/office/drawing/2014/main" id="{385B2175-4A94-4ECD-9AB9-84DDC480D757}"/>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a:extLst>
            <a:ext uri="{FF2B5EF4-FFF2-40B4-BE49-F238E27FC236}">
              <a16:creationId xmlns:a16="http://schemas.microsoft.com/office/drawing/2014/main" id="{F1C9FC21-EECE-4710-984D-90B246197CB6}"/>
            </a:ext>
          </a:extLst>
        </xdr:cNvPr>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D8DBAC2C-ED20-46DC-A09D-01AF1C57FC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94DEA340-734A-4151-BCA2-37136E0E248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AEBB767C-AB74-472C-AE36-D6A2F91FC4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C6DBEAE-5B44-4DFC-B7CB-A6ED19936F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DB3BF87-2B1E-485D-ADF4-885151DAA2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18869</xdr:rowOff>
    </xdr:from>
    <xdr:to>
      <xdr:col>116</xdr:col>
      <xdr:colOff>114300</xdr:colOff>
      <xdr:row>106</xdr:row>
      <xdr:rowOff>120469</xdr:rowOff>
    </xdr:to>
    <xdr:sp macro="" textlink="">
      <xdr:nvSpPr>
        <xdr:cNvPr id="939" name="楕円 938">
          <a:extLst>
            <a:ext uri="{FF2B5EF4-FFF2-40B4-BE49-F238E27FC236}">
              <a16:creationId xmlns:a16="http://schemas.microsoft.com/office/drawing/2014/main" id="{959786C3-EA7C-47D6-9B6C-0A09DBAE7F56}"/>
            </a:ext>
          </a:extLst>
        </xdr:cNvPr>
        <xdr:cNvSpPr/>
      </xdr:nvSpPr>
      <xdr:spPr>
        <a:xfrm>
          <a:off x="22110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41746</xdr:rowOff>
    </xdr:from>
    <xdr:ext cx="469744" cy="259045"/>
    <xdr:sp macro="" textlink="">
      <xdr:nvSpPr>
        <xdr:cNvPr id="940" name="【庁舎】&#10;一人当たり面積該当値テキスト">
          <a:extLst>
            <a:ext uri="{FF2B5EF4-FFF2-40B4-BE49-F238E27FC236}">
              <a16:creationId xmlns:a16="http://schemas.microsoft.com/office/drawing/2014/main" id="{D2E934FD-8C45-41BD-BC95-CD2CB05DEDA6}"/>
            </a:ext>
          </a:extLst>
        </xdr:cNvPr>
        <xdr:cNvSpPr txBox="1"/>
      </xdr:nvSpPr>
      <xdr:spPr>
        <a:xfrm>
          <a:off x="22199600" y="180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121738</xdr:rowOff>
    </xdr:from>
    <xdr:to>
      <xdr:col>112</xdr:col>
      <xdr:colOff>38100</xdr:colOff>
      <xdr:row>107</xdr:row>
      <xdr:rowOff>51888</xdr:rowOff>
    </xdr:to>
    <xdr:sp macro="" textlink="">
      <xdr:nvSpPr>
        <xdr:cNvPr id="941" name="楕円 940">
          <a:extLst>
            <a:ext uri="{FF2B5EF4-FFF2-40B4-BE49-F238E27FC236}">
              <a16:creationId xmlns:a16="http://schemas.microsoft.com/office/drawing/2014/main" id="{766D0ECF-E374-4382-AFEB-CDAB8F3ACDF8}"/>
            </a:ext>
          </a:extLst>
        </xdr:cNvPr>
        <xdr:cNvSpPr/>
      </xdr:nvSpPr>
      <xdr:spPr>
        <a:xfrm>
          <a:off x="2127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107</xdr:row>
      <xdr:rowOff>1088</xdr:rowOff>
    </xdr:to>
    <xdr:cxnSp macro="">
      <xdr:nvCxnSpPr>
        <xdr:cNvPr id="942" name="直線コネクタ 941">
          <a:extLst>
            <a:ext uri="{FF2B5EF4-FFF2-40B4-BE49-F238E27FC236}">
              <a16:creationId xmlns:a16="http://schemas.microsoft.com/office/drawing/2014/main" id="{479F2D6F-9CD3-4D58-B45C-1C1B8E3BC281}"/>
            </a:ext>
          </a:extLst>
        </xdr:cNvPr>
        <xdr:cNvCxnSpPr/>
      </xdr:nvCxnSpPr>
      <xdr:spPr>
        <a:xfrm flipV="1">
          <a:off x="21323300" y="18243369"/>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943" name="楕円 942">
          <a:extLst>
            <a:ext uri="{FF2B5EF4-FFF2-40B4-BE49-F238E27FC236}">
              <a16:creationId xmlns:a16="http://schemas.microsoft.com/office/drawing/2014/main" id="{E4F220EA-C149-4033-BCC7-33462F50D9B2}"/>
            </a:ext>
          </a:extLst>
        </xdr:cNvPr>
        <xdr:cNvSpPr/>
      </xdr:nvSpPr>
      <xdr:spPr>
        <a:xfrm>
          <a:off x="2038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xdr:rowOff>
    </xdr:from>
    <xdr:to>
      <xdr:col>111</xdr:col>
      <xdr:colOff>177800</xdr:colOff>
      <xdr:row>107</xdr:row>
      <xdr:rowOff>9252</xdr:rowOff>
    </xdr:to>
    <xdr:cxnSp macro="">
      <xdr:nvCxnSpPr>
        <xdr:cNvPr id="944" name="直線コネクタ 943">
          <a:extLst>
            <a:ext uri="{FF2B5EF4-FFF2-40B4-BE49-F238E27FC236}">
              <a16:creationId xmlns:a16="http://schemas.microsoft.com/office/drawing/2014/main" id="{6227A734-38C5-428F-ABB2-C9DEF6D286F4}"/>
            </a:ext>
          </a:extLst>
        </xdr:cNvPr>
        <xdr:cNvCxnSpPr/>
      </xdr:nvCxnSpPr>
      <xdr:spPr>
        <a:xfrm flipV="1">
          <a:off x="20434300" y="183462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134801</xdr:rowOff>
    </xdr:from>
    <xdr:to>
      <xdr:col>102</xdr:col>
      <xdr:colOff>165100</xdr:colOff>
      <xdr:row>107</xdr:row>
      <xdr:rowOff>64951</xdr:rowOff>
    </xdr:to>
    <xdr:sp macro="" textlink="">
      <xdr:nvSpPr>
        <xdr:cNvPr id="945" name="楕円 944">
          <a:extLst>
            <a:ext uri="{FF2B5EF4-FFF2-40B4-BE49-F238E27FC236}">
              <a16:creationId xmlns:a16="http://schemas.microsoft.com/office/drawing/2014/main" id="{73ACC1E4-1524-4123-906D-EEC3548A259C}"/>
            </a:ext>
          </a:extLst>
        </xdr:cNvPr>
        <xdr:cNvSpPr/>
      </xdr:nvSpPr>
      <xdr:spPr>
        <a:xfrm>
          <a:off x="19494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14151</xdr:rowOff>
    </xdr:to>
    <xdr:cxnSp macro="">
      <xdr:nvCxnSpPr>
        <xdr:cNvPr id="946" name="直線コネクタ 945">
          <a:extLst>
            <a:ext uri="{FF2B5EF4-FFF2-40B4-BE49-F238E27FC236}">
              <a16:creationId xmlns:a16="http://schemas.microsoft.com/office/drawing/2014/main" id="{BEBA5925-4207-41BE-BB22-85C9A6D5C366}"/>
            </a:ext>
          </a:extLst>
        </xdr:cNvPr>
        <xdr:cNvCxnSpPr/>
      </xdr:nvCxnSpPr>
      <xdr:spPr>
        <a:xfrm flipV="1">
          <a:off x="19545300" y="183544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141332</xdr:rowOff>
    </xdr:from>
    <xdr:to>
      <xdr:col>98</xdr:col>
      <xdr:colOff>38100</xdr:colOff>
      <xdr:row>107</xdr:row>
      <xdr:rowOff>71482</xdr:rowOff>
    </xdr:to>
    <xdr:sp macro="" textlink="">
      <xdr:nvSpPr>
        <xdr:cNvPr id="947" name="楕円 946">
          <a:extLst>
            <a:ext uri="{FF2B5EF4-FFF2-40B4-BE49-F238E27FC236}">
              <a16:creationId xmlns:a16="http://schemas.microsoft.com/office/drawing/2014/main" id="{8B3AC4F1-167C-4EEF-9CD9-313397451538}"/>
            </a:ext>
          </a:extLst>
        </xdr:cNvPr>
        <xdr:cNvSpPr/>
      </xdr:nvSpPr>
      <xdr:spPr>
        <a:xfrm>
          <a:off x="18605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14151</xdr:rowOff>
    </xdr:from>
    <xdr:to>
      <xdr:col>102</xdr:col>
      <xdr:colOff>114300</xdr:colOff>
      <xdr:row>107</xdr:row>
      <xdr:rowOff>20682</xdr:rowOff>
    </xdr:to>
    <xdr:cxnSp macro="">
      <xdr:nvCxnSpPr>
        <xdr:cNvPr id="948" name="直線コネクタ 947">
          <a:extLst>
            <a:ext uri="{FF2B5EF4-FFF2-40B4-BE49-F238E27FC236}">
              <a16:creationId xmlns:a16="http://schemas.microsoft.com/office/drawing/2014/main" id="{231CE93B-CE9B-4AAD-B26F-F6CD89037007}"/>
            </a:ext>
          </a:extLst>
        </xdr:cNvPr>
        <xdr:cNvCxnSpPr/>
      </xdr:nvCxnSpPr>
      <xdr:spPr>
        <a:xfrm flipV="1">
          <a:off x="18656300" y="183593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949" name="n_1aveValue【庁舎】&#10;一人当たり面積">
          <a:extLst>
            <a:ext uri="{FF2B5EF4-FFF2-40B4-BE49-F238E27FC236}">
              <a16:creationId xmlns:a16="http://schemas.microsoft.com/office/drawing/2014/main" id="{95F82A7D-1512-4ED6-9EE0-8459EFF7BF1E}"/>
            </a:ext>
          </a:extLst>
        </xdr:cNvPr>
        <xdr:cNvSpPr txBox="1"/>
      </xdr:nvSpPr>
      <xdr:spPr>
        <a:xfrm>
          <a:off x="210757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950" name="n_2aveValue【庁舎】&#10;一人当たり面積">
          <a:extLst>
            <a:ext uri="{FF2B5EF4-FFF2-40B4-BE49-F238E27FC236}">
              <a16:creationId xmlns:a16="http://schemas.microsoft.com/office/drawing/2014/main" id="{68C30E63-950B-4AB7-A5BF-E58F9AE7805D}"/>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51" name="n_3aveValue【庁舎】&#10;一人当たり面積">
          <a:extLst>
            <a:ext uri="{FF2B5EF4-FFF2-40B4-BE49-F238E27FC236}">
              <a16:creationId xmlns:a16="http://schemas.microsoft.com/office/drawing/2014/main" id="{4321D465-F2A3-4F64-9B4B-E19C6058276D}"/>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952" name="n_4aveValue【庁舎】&#10;一人当たり面積">
          <a:extLst>
            <a:ext uri="{FF2B5EF4-FFF2-40B4-BE49-F238E27FC236}">
              <a16:creationId xmlns:a16="http://schemas.microsoft.com/office/drawing/2014/main" id="{2F568032-3E47-4047-8FA8-66B72EFDECCB}"/>
            </a:ext>
          </a:extLst>
        </xdr:cNvPr>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43015</xdr:rowOff>
    </xdr:from>
    <xdr:ext cx="469744" cy="259045"/>
    <xdr:sp macro="" textlink="">
      <xdr:nvSpPr>
        <xdr:cNvPr id="953" name="n_1mainValue【庁舎】&#10;一人当たり面積">
          <a:extLst>
            <a:ext uri="{FF2B5EF4-FFF2-40B4-BE49-F238E27FC236}">
              <a16:creationId xmlns:a16="http://schemas.microsoft.com/office/drawing/2014/main" id="{497C9B0D-8802-461B-9A1E-53885CE033E4}"/>
            </a:ext>
          </a:extLst>
        </xdr:cNvPr>
        <xdr:cNvSpPr txBox="1"/>
      </xdr:nvSpPr>
      <xdr:spPr>
        <a:xfrm>
          <a:off x="210757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954" name="n_2mainValue【庁舎】&#10;一人当たり面積">
          <a:extLst>
            <a:ext uri="{FF2B5EF4-FFF2-40B4-BE49-F238E27FC236}">
              <a16:creationId xmlns:a16="http://schemas.microsoft.com/office/drawing/2014/main" id="{25197E2A-B7EF-42A1-8EBD-85AF5C4B9C7F}"/>
            </a:ext>
          </a:extLst>
        </xdr:cNvPr>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56078</xdr:rowOff>
    </xdr:from>
    <xdr:ext cx="469744" cy="259045"/>
    <xdr:sp macro="" textlink="">
      <xdr:nvSpPr>
        <xdr:cNvPr id="955" name="n_3mainValue【庁舎】&#10;一人当たり面積">
          <a:extLst>
            <a:ext uri="{FF2B5EF4-FFF2-40B4-BE49-F238E27FC236}">
              <a16:creationId xmlns:a16="http://schemas.microsoft.com/office/drawing/2014/main" id="{0C67432C-3AD8-41F5-91E9-6D8F3A701EAB}"/>
            </a:ext>
          </a:extLst>
        </xdr:cNvPr>
        <xdr:cNvSpPr txBox="1"/>
      </xdr:nvSpPr>
      <xdr:spPr>
        <a:xfrm>
          <a:off x="19310427"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62609</xdr:rowOff>
    </xdr:from>
    <xdr:ext cx="469744" cy="259045"/>
    <xdr:sp macro="" textlink="">
      <xdr:nvSpPr>
        <xdr:cNvPr id="956" name="n_4mainValue【庁舎】&#10;一人当たり面積">
          <a:extLst>
            <a:ext uri="{FF2B5EF4-FFF2-40B4-BE49-F238E27FC236}">
              <a16:creationId xmlns:a16="http://schemas.microsoft.com/office/drawing/2014/main" id="{9B4C0DA8-2ABA-4CC8-8210-C45F0B0E8F6F}"/>
            </a:ext>
          </a:extLst>
        </xdr:cNvPr>
        <xdr:cNvSpPr txBox="1"/>
      </xdr:nvSpPr>
      <xdr:spPr>
        <a:xfrm>
          <a:off x="18421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F3841439-DBF8-4E81-9D34-BFAA25F99D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442015AB-4765-449D-8C0B-B7738D2D1A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6E06BEA2-58CD-4FB9-9293-C2CBF1ECCE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類似団体内平均値と比較して特に有形固定資産減価償却率が高くなっている施設は、図書館である。図書館については、類似団体内平均値が大きく減少したため、その差が大きくなった。</a:t>
          </a: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庁舎の有形固定資産減価償却率については前年度まで類似団体内平均値を大きく下回っていたが、平成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年度の熊本地震で被災した庁舎の建替えにより、類似団体内平均値を大きく上回ることとなった。</a:t>
          </a:r>
        </a:p>
        <a:p>
          <a:r>
            <a:rPr kumimoji="1" lang="ja-JP" altLang="en-US" sz="1300">
              <a:latin typeface="ＭＳ Ｐゴシック" panose="020B0600070205080204" pitchFamily="50" charset="-128"/>
              <a:ea typeface="ＭＳ Ｐゴシック" panose="020B0600070205080204" pitchFamily="50" charset="-128"/>
            </a:rPr>
            <a:t>　老朽化により大規模改修を必要としている施設は多いため、公共施設等総合管理計画及び個別施設計画に基づき、財政状況を見ながら老朽化対策に取り組んでいく必要がある。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なお、一人当たり面積が類似団体平均と比較し高くなっている施設のうち、体育館・プールについては、平成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年度にかけて小中学校の再編成を行い、閉校した学校の体育館等を社会体育施設として活用することとしたため一人当たり面積が大きくなっており、福祉施設については、水俣病患者の療養施設として昭和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年に開設した水俣市立明水園があるため、一人当たりの面積が大きくなっている。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23,246
23,177
163.29
21,126,476
19,967,017
1,096,826
8,826,510
19,601,640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基準財政収入額が減少し、需要額が増加したため、財政力指数が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地方税を主とした自主財源比率は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割に満たっておらず、類似団体内平均値を下回っている。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将来のさらなる人口減少を見据え、人口減少社会に適合した行政の形を構築する必要があり、あらゆる行政サービスや公共施設・インフラの統廃合と効率化を図り、持続可能な行財政の実現のため引き続き財政健全化の取り組みを推進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経常収支比率を算定する際の分母である経常一般財源等については、地方交付税が約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4,600</a:t>
          </a:r>
          <a:r>
            <a:rPr kumimoji="1" lang="ja-JP" altLang="en-US" sz="1300">
              <a:latin typeface="ＭＳ Ｐゴシック" panose="020B0600070205080204" pitchFamily="50" charset="-128"/>
              <a:ea typeface="ＭＳ Ｐゴシック" panose="020B0600070205080204" pitchFamily="50" charset="-128"/>
            </a:rPr>
            <a:t>万円増加したことなどにより、約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5,700</a:t>
          </a:r>
          <a:r>
            <a:rPr kumimoji="1" lang="ja-JP" altLang="en-US" sz="1300">
              <a:latin typeface="ＭＳ Ｐゴシック" panose="020B0600070205080204" pitchFamily="50" charset="-128"/>
              <a:ea typeface="ＭＳ Ｐゴシック" panose="020B0600070205080204" pitchFamily="50" charset="-128"/>
            </a:rPr>
            <a:t>万円増加した。また、分子である経常経費充当一般財源等については、補助費等で約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5,800</a:t>
          </a:r>
          <a:r>
            <a:rPr kumimoji="1" lang="ja-JP" altLang="en-US" sz="1300">
              <a:latin typeface="ＭＳ Ｐゴシック" panose="020B0600070205080204" pitchFamily="50" charset="-128"/>
              <a:ea typeface="ＭＳ Ｐゴシック" panose="020B0600070205080204" pitchFamily="50" charset="-128"/>
            </a:rPr>
            <a:t>万円減少、人件費で約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4,800</a:t>
          </a:r>
          <a:r>
            <a:rPr kumimoji="1" lang="ja-JP" altLang="en-US" sz="1300">
              <a:latin typeface="ＭＳ Ｐゴシック" panose="020B0600070205080204" pitchFamily="50" charset="-128"/>
              <a:ea typeface="ＭＳ Ｐゴシック" panose="020B0600070205080204" pitchFamily="50" charset="-128"/>
            </a:rPr>
            <a:t>万円減少したことなどにより、約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9,900</a:t>
          </a:r>
          <a:r>
            <a:rPr kumimoji="1" lang="ja-JP" altLang="en-US" sz="1300">
              <a:latin typeface="ＭＳ Ｐゴシック" panose="020B0600070205080204" pitchFamily="50" charset="-128"/>
              <a:ea typeface="ＭＳ Ｐゴシック" panose="020B0600070205080204" pitchFamily="50" charset="-128"/>
            </a:rPr>
            <a:t>万円減少した。以上のことから、経常収支比率は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今後は市庁舎建設等で発行した市債による公債費の増が確実であり、経常収支比率は上昇が見込まれる。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94297</xdr:rowOff>
    </xdr:from>
    <xdr:to>
      <xdr:col>23</xdr:col>
      <xdr:colOff>133350</xdr:colOff>
      <xdr:row>66</xdr:row>
      <xdr:rowOff>10160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09847"/>
          <a:ext cx="0" cy="1116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9224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94297</xdr:rowOff>
    </xdr:from>
    <xdr:to>
      <xdr:col>24</xdr:col>
      <xdr:colOff>12700</xdr:colOff>
      <xdr:row>59</xdr:row>
      <xdr:rowOff>94297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53022</xdr:rowOff>
    </xdr:from>
    <xdr:to>
      <xdr:col>23</xdr:col>
      <xdr:colOff>133350</xdr:colOff>
      <xdr:row>65</xdr:row>
      <xdr:rowOff>54928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11472"/>
          <a:ext cx="838200" cy="6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54928</xdr:rowOff>
    </xdr:from>
    <xdr:to>
      <xdr:col>19</xdr:col>
      <xdr:colOff>133350</xdr:colOff>
      <xdr:row>67</xdr:row>
      <xdr:rowOff>13653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9917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141922</xdr:rowOff>
    </xdr:from>
    <xdr:to>
      <xdr:col>19</xdr:col>
      <xdr:colOff>184150</xdr:colOff>
      <xdr:row>64</xdr:row>
      <xdr:rowOff>72072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82249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1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148907</xdr:rowOff>
    </xdr:from>
    <xdr:to>
      <xdr:col>15</xdr:col>
      <xdr:colOff>82550</xdr:colOff>
      <xdr:row>67</xdr:row>
      <xdr:rowOff>13653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4646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54928</xdr:rowOff>
    </xdr:from>
    <xdr:to>
      <xdr:col>15</xdr:col>
      <xdr:colOff>133350</xdr:colOff>
      <xdr:row>64</xdr:row>
      <xdr:rowOff>156528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166705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127318</xdr:rowOff>
    </xdr:from>
    <xdr:to>
      <xdr:col>11</xdr:col>
      <xdr:colOff>31750</xdr:colOff>
      <xdr:row>66</xdr:row>
      <xdr:rowOff>148907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71568"/>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24765</xdr:rowOff>
    </xdr:from>
    <xdr:to>
      <xdr:col>11</xdr:col>
      <xdr:colOff>82550</xdr:colOff>
      <xdr:row>64</xdr:row>
      <xdr:rowOff>126365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136542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82249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2222</xdr:rowOff>
    </xdr:from>
    <xdr:to>
      <xdr:col>23</xdr:col>
      <xdr:colOff>184150</xdr:colOff>
      <xdr:row>61</xdr:row>
      <xdr:rowOff>103822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18749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4128</xdr:rowOff>
    </xdr:from>
    <xdr:to>
      <xdr:col>19</xdr:col>
      <xdr:colOff>184150</xdr:colOff>
      <xdr:row>65</xdr:row>
      <xdr:rowOff>105728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90505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134303</xdr:rowOff>
    </xdr:from>
    <xdr:to>
      <xdr:col>15</xdr:col>
      <xdr:colOff>133350</xdr:colOff>
      <xdr:row>67</xdr:row>
      <xdr:rowOff>64453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49230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53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98107</xdr:rowOff>
    </xdr:from>
    <xdr:to>
      <xdr:col>11</xdr:col>
      <xdr:colOff>82550</xdr:colOff>
      <xdr:row>67</xdr:row>
      <xdr:rowOff>28257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13034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0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76518</xdr:rowOff>
    </xdr:from>
    <xdr:to>
      <xdr:col>7</xdr:col>
      <xdr:colOff>31750</xdr:colOff>
      <xdr:row>66</xdr:row>
      <xdr:rowOff>6668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162895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4,900</a:t>
          </a:r>
          <a:r>
            <a:rPr kumimoji="1" lang="ja-JP" altLang="en-US" sz="1300">
              <a:latin typeface="ＭＳ Ｐゴシック" panose="020B0600070205080204" pitchFamily="50" charset="-128"/>
              <a:ea typeface="ＭＳ Ｐゴシック" panose="020B0600070205080204" pitchFamily="50" charset="-128"/>
            </a:rPr>
            <a:t>万円減少したことなどにより減少したが、物件費がふるさと大好き寄附金事業の増額などにより、全体として昨年度より増額となった。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県平均、類似団体平均より低い金額となっているが、今後はＤＸ対応等により、一時的に物件費が上昇する可能性があるため、業務効率化等による経費削減を併せて進めていく必要がある。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53803</xdr:rowOff>
    </xdr:from>
    <xdr:to>
      <xdr:col>23</xdr:col>
      <xdr:colOff>133350</xdr:colOff>
      <xdr:row>81</xdr:row>
      <xdr:rowOff>72676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41253"/>
          <a:ext cx="8382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30362</xdr:rowOff>
    </xdr:from>
    <xdr:to>
      <xdr:col>19</xdr:col>
      <xdr:colOff>133350</xdr:colOff>
      <xdr:row>81</xdr:row>
      <xdr:rowOff>53803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17812"/>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18807</xdr:rowOff>
    </xdr:from>
    <xdr:to>
      <xdr:col>15</xdr:col>
      <xdr:colOff>82550</xdr:colOff>
      <xdr:row>81</xdr:row>
      <xdr:rowOff>30362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06257"/>
          <a:ext cx="889000" cy="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2589</xdr:rowOff>
    </xdr:from>
    <xdr:to>
      <xdr:col>11</xdr:col>
      <xdr:colOff>31750</xdr:colOff>
      <xdr:row>81</xdr:row>
      <xdr:rowOff>18807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90039"/>
          <a:ext cx="889000" cy="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21876</xdr:rowOff>
    </xdr:from>
    <xdr:to>
      <xdr:col>23</xdr:col>
      <xdr:colOff>184150</xdr:colOff>
      <xdr:row>81</xdr:row>
      <xdr:rowOff>123476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0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38403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5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3003</xdr:rowOff>
    </xdr:from>
    <xdr:to>
      <xdr:col>19</xdr:col>
      <xdr:colOff>184150</xdr:colOff>
      <xdr:row>81</xdr:row>
      <xdr:rowOff>104603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114780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59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151012</xdr:rowOff>
    </xdr:from>
    <xdr:to>
      <xdr:col>15</xdr:col>
      <xdr:colOff>133350</xdr:colOff>
      <xdr:row>81</xdr:row>
      <xdr:rowOff>81162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91339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3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139457</xdr:rowOff>
    </xdr:from>
    <xdr:to>
      <xdr:col>11</xdr:col>
      <xdr:colOff>82550</xdr:colOff>
      <xdr:row>81</xdr:row>
      <xdr:rowOff>69607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5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79784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2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123239</xdr:rowOff>
    </xdr:from>
    <xdr:to>
      <xdr:col>7</xdr:col>
      <xdr:colOff>31750</xdr:colOff>
      <xdr:row>81</xdr:row>
      <xdr:rowOff>53389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63566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ポイント、全国市平均値を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166914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1051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46264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84</xdr:row>
      <xdr:rowOff>30843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036221"/>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97971</xdr:rowOff>
    </xdr:from>
    <xdr:to>
      <xdr:col>68</xdr:col>
      <xdr:colOff>203200</xdr:colOff>
      <xdr:row>82</xdr:row>
      <xdr:rowOff>28121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66420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定員適正化計画のもと、新規採用の抑制、勧奨退職制度の創設など、職員数の削減を図ってきたが、人口の減少により前年度と比較して</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ポイント増となり、全国平均値・熊本県平均値・類似団体内平均値のいずれをも上回っている。</a:t>
          </a:r>
        </a:p>
        <a:p>
          <a:r>
            <a:rPr kumimoji="1" lang="ja-JP" altLang="en-US" sz="1300">
              <a:latin typeface="ＭＳ Ｐゴシック" panose="020B0600070205080204" pitchFamily="50" charset="-128"/>
              <a:ea typeface="ＭＳ Ｐゴシック" panose="020B0600070205080204" pitchFamily="50" charset="-128"/>
            </a:rPr>
            <a:t>　今後も人口の減少が見込まれるが、ＩＣＴの活用等により、行政サービスの水準を落とさないようにしつつ、事業の見直しや効率化を進めていく。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126746</xdr:rowOff>
    </xdr:from>
    <xdr:to>
      <xdr:col>81</xdr:col>
      <xdr:colOff>44450</xdr:colOff>
      <xdr:row>60</xdr:row>
      <xdr:rowOff>135996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13746"/>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122724</xdr:rowOff>
    </xdr:from>
    <xdr:to>
      <xdr:col>77</xdr:col>
      <xdr:colOff>44450</xdr:colOff>
      <xdr:row>60</xdr:row>
      <xdr:rowOff>126746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972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115485</xdr:rowOff>
    </xdr:from>
    <xdr:to>
      <xdr:col>72</xdr:col>
      <xdr:colOff>203200</xdr:colOff>
      <xdr:row>60</xdr:row>
      <xdr:rowOff>122724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248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110659</xdr:rowOff>
    </xdr:from>
    <xdr:to>
      <xdr:col>68</xdr:col>
      <xdr:colOff>152400</xdr:colOff>
      <xdr:row>60</xdr:row>
      <xdr:rowOff>115485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9765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85196</xdr:rowOff>
    </xdr:from>
    <xdr:to>
      <xdr:col>81</xdr:col>
      <xdr:colOff>95250</xdr:colOff>
      <xdr:row>61</xdr:row>
      <xdr:rowOff>15346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57273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75946</xdr:rowOff>
    </xdr:from>
    <xdr:to>
      <xdr:col>77</xdr:col>
      <xdr:colOff>95250</xdr:colOff>
      <xdr:row>61</xdr:row>
      <xdr:rowOff>6096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162323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4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71924</xdr:rowOff>
    </xdr:from>
    <xdr:to>
      <xdr:col>73</xdr:col>
      <xdr:colOff>44450</xdr:colOff>
      <xdr:row>61</xdr:row>
      <xdr:rowOff>2074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158301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64685</xdr:rowOff>
    </xdr:from>
    <xdr:to>
      <xdr:col>68</xdr:col>
      <xdr:colOff>203200</xdr:colOff>
      <xdr:row>60</xdr:row>
      <xdr:rowOff>166285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151062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59859</xdr:rowOff>
    </xdr:from>
    <xdr:to>
      <xdr:col>64</xdr:col>
      <xdr:colOff>152400</xdr:colOff>
      <xdr:row>60</xdr:row>
      <xdr:rowOff>161459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146236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3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標準財政規模が、基準財政収入額（約</a:t>
          </a:r>
          <a:r>
            <a:rPr kumimoji="1" lang="en-US" altLang="ja-JP" sz="1300">
              <a:latin typeface="ＭＳ Ｐゴシック" panose="020B0600070205080204" pitchFamily="50" charset="-128"/>
              <a:ea typeface="ＭＳ Ｐゴシック" panose="020B0600070205080204" pitchFamily="50" charset="-128"/>
            </a:rPr>
            <a:t>9,600</a:t>
          </a:r>
          <a:r>
            <a:rPr kumimoji="1" lang="ja-JP" altLang="en-US" sz="1300">
              <a:latin typeface="ＭＳ Ｐゴシック" panose="020B0600070205080204" pitchFamily="50" charset="-128"/>
              <a:ea typeface="ＭＳ Ｐゴシック" panose="020B0600070205080204" pitchFamily="50" charset="-128"/>
            </a:rPr>
            <a:t>万円減少）が減少したが、普通交付税交付決定額（約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2,100</a:t>
          </a:r>
          <a:r>
            <a:rPr kumimoji="1" lang="ja-JP" altLang="en-US" sz="1300">
              <a:latin typeface="ＭＳ Ｐゴシック" panose="020B0600070205080204" pitchFamily="50" charset="-128"/>
              <a:ea typeface="ＭＳ Ｐゴシック" panose="020B0600070205080204" pitchFamily="50" charset="-128"/>
            </a:rPr>
            <a:t>万円増加）、臨時財政対策債発行可能額（約</a:t>
          </a:r>
          <a:r>
            <a:rPr kumimoji="1" lang="en-US" altLang="ja-JP" sz="1300">
              <a:latin typeface="ＭＳ Ｐゴシック" panose="020B0600070205080204" pitchFamily="50" charset="-128"/>
              <a:ea typeface="ＭＳ Ｐゴシック" panose="020B0600070205080204" pitchFamily="50" charset="-128"/>
            </a:rPr>
            <a:t>8,600</a:t>
          </a:r>
          <a:r>
            <a:rPr kumimoji="1" lang="ja-JP" altLang="en-US" sz="1300">
              <a:latin typeface="ＭＳ Ｐゴシック" panose="020B0600070205080204" pitchFamily="50" charset="-128"/>
              <a:ea typeface="ＭＳ Ｐゴシック" panose="020B0600070205080204" pitchFamily="50" charset="-128"/>
            </a:rPr>
            <a:t>万円増加）などが増加したため、約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7,400</a:t>
          </a:r>
          <a:r>
            <a:rPr kumimoji="1" lang="ja-JP" altLang="en-US" sz="1300">
              <a:latin typeface="ＭＳ Ｐゴシック" panose="020B0600070205080204" pitchFamily="50" charset="-128"/>
              <a:ea typeface="ＭＳ Ｐゴシック" panose="020B0600070205080204" pitchFamily="50" charset="-128"/>
            </a:rPr>
            <a:t>万円増加したことなどから、前年度より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市庁舎建設等で発行した市債による公債費の増加が見込まれることから引き続き財政健全化に取り組む。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71120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710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95250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135467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36406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078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万円増加したが、減債基金の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万円積み立てや標準財政規模が約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7,400</a:t>
          </a:r>
          <a:r>
            <a:rPr kumimoji="1" lang="ja-JP" altLang="en-US" sz="1300">
              <a:latin typeface="ＭＳ Ｐゴシック" panose="020B0600070205080204" pitchFamily="50" charset="-128"/>
              <a:ea typeface="ＭＳ Ｐゴシック" panose="020B0600070205080204" pitchFamily="50" charset="-128"/>
            </a:rPr>
            <a:t>万円増加するなどしたため前年度より</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の減少が見込まれるなか、水俣川河口臨海部振興構想事業や袋インターチェンジ開通に向けた工事などの大型事業に伴い、地方債残高及び充当可能基金残高が変動する見込みであることから、交付税措置率の高い地方債を活用するなど、後年度の負担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65151</xdr:rowOff>
    </xdr:from>
    <xdr:to>
      <xdr:col>81</xdr:col>
      <xdr:colOff>44450</xdr:colOff>
      <xdr:row>16</xdr:row>
      <xdr:rowOff>40090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36901"/>
          <a:ext cx="8382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40090</xdr:rowOff>
    </xdr:from>
    <xdr:to>
      <xdr:col>77</xdr:col>
      <xdr:colOff>44450</xdr:colOff>
      <xdr:row>16</xdr:row>
      <xdr:rowOff>44916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832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150410</xdr:rowOff>
    </xdr:from>
    <xdr:to>
      <xdr:col>72</xdr:col>
      <xdr:colOff>203200</xdr:colOff>
      <xdr:row>16</xdr:row>
      <xdr:rowOff>44916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722160"/>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107781</xdr:rowOff>
    </xdr:from>
    <xdr:to>
      <xdr:col>68</xdr:col>
      <xdr:colOff>152400</xdr:colOff>
      <xdr:row>15</xdr:row>
      <xdr:rowOff>150410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679531"/>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14351</xdr:rowOff>
    </xdr:from>
    <xdr:to>
      <xdr:col>81</xdr:col>
      <xdr:colOff>95250</xdr:colOff>
      <xdr:row>15</xdr:row>
      <xdr:rowOff>115951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157878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5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160740</xdr:rowOff>
    </xdr:from>
    <xdr:to>
      <xdr:col>77</xdr:col>
      <xdr:colOff>95250</xdr:colOff>
      <xdr:row>16</xdr:row>
      <xdr:rowOff>90890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75667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1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165566</xdr:rowOff>
    </xdr:from>
    <xdr:to>
      <xdr:col>73</xdr:col>
      <xdr:colOff>44450</xdr:colOff>
      <xdr:row>16</xdr:row>
      <xdr:rowOff>95716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80493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2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99610</xdr:rowOff>
    </xdr:from>
    <xdr:to>
      <xdr:col>68</xdr:col>
      <xdr:colOff>203200</xdr:colOff>
      <xdr:row>16</xdr:row>
      <xdr:rowOff>29760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14537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56981</xdr:rowOff>
    </xdr:from>
    <xdr:to>
      <xdr:col>64</xdr:col>
      <xdr:colOff>152400</xdr:colOff>
      <xdr:row>15</xdr:row>
      <xdr:rowOff>158581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143358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131110</xdr:colOff>
      <xdr:row>26</xdr:row>
      <xdr:rowOff>47625</xdr:rowOff>
    </xdr:from>
    <xdr:ext cx="9679640" cy="425758"/>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759760" y="4505325"/>
          <a:ext cx="967964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23,246
23,177
163.29
21,126,476
19,967,017
1,096,826
8,826,510
19,601,640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一般職給与費は退職手当が約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4,900</a:t>
          </a:r>
          <a:r>
            <a:rPr kumimoji="1" lang="ja-JP" altLang="en-US" sz="1300">
              <a:latin typeface="ＭＳ Ｐゴシック" panose="020B0600070205080204" pitchFamily="50" charset="-128"/>
              <a:ea typeface="ＭＳ Ｐゴシック" panose="020B0600070205080204" pitchFamily="50" charset="-128"/>
            </a:rPr>
            <a:t>万円減少したことなどにより、人件費の経常経費充当一般財源が約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7,600</a:t>
          </a:r>
          <a:r>
            <a:rPr kumimoji="1" lang="ja-JP" altLang="en-US" sz="1300">
              <a:latin typeface="ＭＳ Ｐゴシック" panose="020B0600070205080204" pitchFamily="50" charset="-128"/>
              <a:ea typeface="ＭＳ Ｐゴシック" panose="020B0600070205080204" pitchFamily="50" charset="-128"/>
            </a:rPr>
            <a:t>万円減少した。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年度まで退職者数が高水準で推移していたが、令和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年度以降は退職者数が減少していくため、人件費は減少していく見込みである。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いずれの平均よりも下回っており、今後も人件費縮減に努めていく。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318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8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予防接種事業や、固定資産税等賦課事務経費などの減額により、物件費の経常経費充当一般財源が約</a:t>
          </a:r>
          <a:r>
            <a:rPr kumimoji="1" lang="en-US" altLang="ja-JP" sz="1300">
              <a:latin typeface="ＭＳ Ｐゴシック" panose="020B0600070205080204" pitchFamily="50" charset="-128"/>
              <a:ea typeface="ＭＳ Ｐゴシック" panose="020B0600070205080204" pitchFamily="50" charset="-128"/>
            </a:rPr>
            <a:t>5,900</a:t>
          </a:r>
          <a:r>
            <a:rPr kumimoji="1" lang="ja-JP" altLang="en-US" sz="1300">
              <a:latin typeface="ＭＳ Ｐゴシック" panose="020B0600070205080204" pitchFamily="50" charset="-128"/>
              <a:ea typeface="ＭＳ Ｐゴシック" panose="020B0600070205080204" pitchFamily="50" charset="-128"/>
            </a:rPr>
            <a:t>万円減少した。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今後はＤＸ対応等により、一時的に物件費が上昇する可能性があるため、業務効率化等による経費削減を併せて進めていく必要がある。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58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5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1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xdr:rowOff>
    </xdr:from>
    <xdr:to>
      <xdr:col>82</xdr:col>
      <xdr:colOff>158750</xdr:colOff>
      <xdr:row>14</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生活保護費は医療扶助が約</a:t>
          </a:r>
          <a:r>
            <a:rPr kumimoji="1" lang="en-US" altLang="ja-JP" sz="1300">
              <a:latin typeface="ＭＳ Ｐゴシック" panose="020B0600070205080204" pitchFamily="50" charset="-128"/>
              <a:ea typeface="ＭＳ Ｐゴシック" panose="020B0600070205080204" pitchFamily="50" charset="-128"/>
            </a:rPr>
            <a:t>2,400</a:t>
          </a:r>
          <a:r>
            <a:rPr kumimoji="1" lang="ja-JP" altLang="en-US" sz="1300">
              <a:latin typeface="ＭＳ Ｐゴシック" panose="020B0600070205080204" pitchFamily="50" charset="-128"/>
              <a:ea typeface="ＭＳ Ｐゴシック" panose="020B0600070205080204" pitchFamily="50" charset="-128"/>
            </a:rPr>
            <a:t>万円減少し、子ども医療費助成事業の事業費は微減であったが、財源として過疎対策事業債（ソフト事業分）を充当し一般財源が減少したことなどにより、扶助費の経常経費充当一般財源が約</a:t>
          </a:r>
          <a:r>
            <a:rPr kumimoji="1" lang="en-US" altLang="ja-JP" sz="1300">
              <a:latin typeface="ＭＳ Ｐゴシック" panose="020B0600070205080204" pitchFamily="50" charset="-128"/>
              <a:ea typeface="ＭＳ Ｐゴシック" panose="020B0600070205080204" pitchFamily="50" charset="-128"/>
            </a:rPr>
            <a:t>4,300</a:t>
          </a:r>
          <a:r>
            <a:rPr kumimoji="1" lang="ja-JP" altLang="en-US" sz="1300">
              <a:latin typeface="ＭＳ Ｐゴシック" panose="020B0600070205080204" pitchFamily="50" charset="-128"/>
              <a:ea typeface="ＭＳ Ｐゴシック" panose="020B0600070205080204" pitchFamily="50" charset="-128"/>
            </a:rPr>
            <a:t>万円減少した。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今後も少子高齢化による扶助費の増額が見込まれるが、人口減少による扶助費総額の縮小も見込まれるため、社会福祉制度の変更がなければ概ね現行の水準で推移するものと見込んでいる。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117475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139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117475</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186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41275</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424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66675</xdr:rowOff>
    </xdr:from>
    <xdr:to>
      <xdr:col>20</xdr:col>
      <xdr:colOff>38100</xdr:colOff>
      <xdr:row>56</xdr:row>
      <xdr:rowOff>168275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153052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161925</xdr:rowOff>
    </xdr:from>
    <xdr:to>
      <xdr:col>6</xdr:col>
      <xdr:colOff>171450</xdr:colOff>
      <xdr:row>56</xdr:row>
      <xdr:rowOff>92075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102252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国保特会繰出金は、事務費繰出のうち職員給与費等繰出金が約</a:t>
          </a:r>
          <a:r>
            <a:rPr kumimoji="1" lang="en-US" altLang="ja-JP" sz="1300">
              <a:latin typeface="ＭＳ Ｐゴシック" panose="020B0600070205080204" pitchFamily="50" charset="-128"/>
              <a:ea typeface="ＭＳ Ｐゴシック" panose="020B0600070205080204" pitchFamily="50" charset="-128"/>
            </a:rPr>
            <a:t>3,100</a:t>
          </a:r>
          <a:r>
            <a:rPr kumimoji="1" lang="ja-JP" altLang="en-US" sz="1300">
              <a:latin typeface="ＭＳ Ｐゴシック" panose="020B0600070205080204" pitchFamily="50" charset="-128"/>
              <a:ea typeface="ＭＳ Ｐゴシック" panose="020B0600070205080204" pitchFamily="50" charset="-128"/>
            </a:rPr>
            <a:t>万円減少し、介護特会繰出金は、事務費繰出のうち介護給付費繰出金が約</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万円減少し、認定事務費繰出金が約</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万円減少したことなどにより、繰出金の経常経費充当一般財源が約</a:t>
          </a:r>
          <a:r>
            <a:rPr kumimoji="1" lang="en-US" altLang="ja-JP" sz="1300">
              <a:latin typeface="ＭＳ Ｐゴシック" panose="020B0600070205080204" pitchFamily="50" charset="-128"/>
              <a:ea typeface="ＭＳ Ｐゴシック" panose="020B0600070205080204" pitchFamily="50" charset="-128"/>
            </a:rPr>
            <a:t>3,800</a:t>
          </a:r>
          <a:r>
            <a:rPr kumimoji="1" lang="ja-JP" altLang="en-US" sz="1300">
              <a:latin typeface="ＭＳ Ｐゴシック" panose="020B0600070205080204" pitchFamily="50" charset="-128"/>
              <a:ea typeface="ＭＳ Ｐゴシック" panose="020B0600070205080204" pitchFamily="50" charset="-128"/>
            </a:rPr>
            <a:t>万円減少した。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今後も少子高齢化による介護特会、後期高齢特会の繰出金の増額が見込まれるが、人口減少による縮小も見込まれるため、社会福祉制度の変更がなければ概ね現行の水準で推移するものと見込んでいる。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227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61</xdr:row>
      <xdr:rowOff>26307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31615"/>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26307</xdr:rowOff>
    </xdr:from>
    <xdr:to>
      <xdr:col>73</xdr:col>
      <xdr:colOff>180975</xdr:colOff>
      <xdr:row>61</xdr:row>
      <xdr:rowOff>58965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484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5642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26307</xdr:rowOff>
    </xdr:from>
    <xdr:to>
      <xdr:col>69</xdr:col>
      <xdr:colOff>92075</xdr:colOff>
      <xdr:row>61</xdr:row>
      <xdr:rowOff>58965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84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87284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146957</xdr:rowOff>
    </xdr:from>
    <xdr:to>
      <xdr:col>74</xdr:col>
      <xdr:colOff>31750</xdr:colOff>
      <xdr:row>61</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61884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8165</xdr:rowOff>
    </xdr:from>
    <xdr:to>
      <xdr:col>69</xdr:col>
      <xdr:colOff>142875</xdr:colOff>
      <xdr:row>61</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94542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146957</xdr:rowOff>
    </xdr:from>
    <xdr:to>
      <xdr:col>65</xdr:col>
      <xdr:colOff>53975</xdr:colOff>
      <xdr:row>61</xdr:row>
      <xdr:rowOff>77107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61884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病院事業会計負担金や公共下水道事業会計繰出金について、合理化・効率化に努めた結果約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万円減少したことなどにより、補助費等の経常経費充当一般財源が約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5,800</a:t>
          </a:r>
          <a:r>
            <a:rPr kumimoji="1" lang="ja-JP" altLang="en-US" sz="1300">
              <a:latin typeface="ＭＳ Ｐゴシック" panose="020B0600070205080204" pitchFamily="50" charset="-128"/>
              <a:ea typeface="ＭＳ Ｐゴシック" panose="020B0600070205080204" pitchFamily="50" charset="-128"/>
            </a:rPr>
            <a:t>万円減少した。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今後、公共下水道事業の機器更新が控えており、基準内繰出金の増加を見込んでいる。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39</xdr:row>
      <xdr:rowOff>37846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3237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37846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5963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555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40132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555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長期債元金は一般単独事業債、災害復旧事業債、臨時財政対策債などの元金償還額が約</a:t>
          </a:r>
          <a:r>
            <a:rPr kumimoji="1" lang="en-US" altLang="ja-JP" sz="1300">
              <a:latin typeface="ＭＳ Ｐゴシック" panose="020B0600070205080204" pitchFamily="50" charset="-128"/>
              <a:ea typeface="ＭＳ Ｐゴシック" panose="020B0600070205080204" pitchFamily="50" charset="-128"/>
            </a:rPr>
            <a:t>2,900</a:t>
          </a:r>
          <a:r>
            <a:rPr kumimoji="1" lang="ja-JP" altLang="en-US" sz="1300">
              <a:latin typeface="ＭＳ Ｐゴシック" panose="020B0600070205080204" pitchFamily="50" charset="-128"/>
              <a:ea typeface="ＭＳ Ｐゴシック" panose="020B0600070205080204" pitchFamily="50" charset="-128"/>
            </a:rPr>
            <a:t>万円増加。長期債利子は臨時財政対策債、過疎対策事業債、公営住宅建設事業債などの利子支払額が約</a:t>
          </a:r>
          <a:r>
            <a:rPr kumimoji="1" lang="en-US" altLang="ja-JP" sz="1300">
              <a:latin typeface="ＭＳ Ｐゴシック" panose="020B0600070205080204" pitchFamily="50" charset="-128"/>
              <a:ea typeface="ＭＳ Ｐゴシック" panose="020B0600070205080204" pitchFamily="50" charset="-128"/>
            </a:rPr>
            <a:t>1,300</a:t>
          </a:r>
          <a:r>
            <a:rPr kumimoji="1" lang="ja-JP" altLang="en-US" sz="1300">
              <a:latin typeface="ＭＳ Ｐゴシック" panose="020B0600070205080204" pitchFamily="50" charset="-128"/>
              <a:ea typeface="ＭＳ Ｐゴシック" panose="020B0600070205080204" pitchFamily="50" charset="-128"/>
            </a:rPr>
            <a:t>万円減少。公債費の経常経費充当一般財源としては約</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万円増加したが、経常一般財源の増額により、率としては減少となった。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年間の試算では、公債費は約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億円程度で推移していく見込み。</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440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106426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44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42418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135145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ポイント改善し、類似団体平均以下の結果となった。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今後も引き続き、財政健全化に向けた取り組みを継続して進めていく。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78</xdr:row>
      <xdr:rowOff>67563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56032"/>
          <a:ext cx="838200" cy="48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79</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40663"/>
          <a:ext cx="8890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79</xdr:row>
      <xdr:rowOff>133858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738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133858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412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83058</xdr:rowOff>
    </xdr:from>
    <xdr:to>
      <xdr:col>69</xdr:col>
      <xdr:colOff>142875</xdr:colOff>
      <xdr:row>80</xdr:row>
      <xdr:rowOff>13208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169435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136636</xdr:rowOff>
    </xdr:from>
    <xdr:to>
      <xdr:col>29</xdr:col>
      <xdr:colOff>127000</xdr:colOff>
      <xdr:row>16</xdr:row>
      <xdr:rowOff>160607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27461"/>
          <a:ext cx="647700" cy="23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136636</xdr:rowOff>
    </xdr:from>
    <xdr:to>
      <xdr:col>26</xdr:col>
      <xdr:colOff>50800</xdr:colOff>
      <xdr:row>16</xdr:row>
      <xdr:rowOff>153073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27461"/>
          <a:ext cx="698500" cy="1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153073</xdr:rowOff>
    </xdr:from>
    <xdr:to>
      <xdr:col>22</xdr:col>
      <xdr:colOff>114300</xdr:colOff>
      <xdr:row>17</xdr:row>
      <xdr:rowOff>2864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43898"/>
          <a:ext cx="698500" cy="2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2864</xdr:rowOff>
    </xdr:from>
    <xdr:to>
      <xdr:col>18</xdr:col>
      <xdr:colOff>177800</xdr:colOff>
      <xdr:row>17</xdr:row>
      <xdr:rowOff>20462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65139"/>
          <a:ext cx="698500" cy="1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109807</xdr:rowOff>
    </xdr:from>
    <xdr:to>
      <xdr:col>29</xdr:col>
      <xdr:colOff>177800</xdr:colOff>
      <xdr:row>17</xdr:row>
      <xdr:rowOff>39957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126334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4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85836</xdr:rowOff>
    </xdr:from>
    <xdr:to>
      <xdr:col>26</xdr:col>
      <xdr:colOff>101600</xdr:colOff>
      <xdr:row>17</xdr:row>
      <xdr:rowOff>15986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7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26163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45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102273</xdr:rowOff>
    </xdr:from>
    <xdr:to>
      <xdr:col>22</xdr:col>
      <xdr:colOff>165100</xdr:colOff>
      <xdr:row>17</xdr:row>
      <xdr:rowOff>32423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9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42600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6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123514</xdr:rowOff>
    </xdr:from>
    <xdr:to>
      <xdr:col>19</xdr:col>
      <xdr:colOff>38100</xdr:colOff>
      <xdr:row>17</xdr:row>
      <xdr:rowOff>53664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1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63841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8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141112</xdr:rowOff>
    </xdr:from>
    <xdr:to>
      <xdr:col>15</xdr:col>
      <xdr:colOff>101600</xdr:colOff>
      <xdr:row>17</xdr:row>
      <xdr:rowOff>71262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3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81439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0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32683</xdr:rowOff>
    </xdr:from>
    <xdr:to>
      <xdr:col>29</xdr:col>
      <xdr:colOff>127000</xdr:colOff>
      <xdr:row>36</xdr:row>
      <xdr:rowOff>126905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85933"/>
          <a:ext cx="647700" cy="9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13843</xdr:rowOff>
    </xdr:from>
    <xdr:to>
      <xdr:col>26</xdr:col>
      <xdr:colOff>50800</xdr:colOff>
      <xdr:row>36</xdr:row>
      <xdr:rowOff>32683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67093"/>
          <a:ext cx="698500" cy="18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13843</xdr:rowOff>
    </xdr:from>
    <xdr:to>
      <xdr:col>22</xdr:col>
      <xdr:colOff>114300</xdr:colOff>
      <xdr:row>36</xdr:row>
      <xdr:rowOff>55296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67093"/>
          <a:ext cx="698500" cy="4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52057</xdr:rowOff>
    </xdr:from>
    <xdr:to>
      <xdr:col>18</xdr:col>
      <xdr:colOff>177800</xdr:colOff>
      <xdr:row>36</xdr:row>
      <xdr:rowOff>55296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05307"/>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76105</xdr:rowOff>
    </xdr:from>
    <xdr:to>
      <xdr:col>29</xdr:col>
      <xdr:colOff>177800</xdr:colOff>
      <xdr:row>37</xdr:row>
      <xdr:rowOff>6255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264082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7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324783</xdr:rowOff>
    </xdr:from>
    <xdr:to>
      <xdr:col>26</xdr:col>
      <xdr:colOff>101600</xdr:colOff>
      <xdr:row>36</xdr:row>
      <xdr:rowOff>83483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35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93660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0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305943</xdr:rowOff>
    </xdr:from>
    <xdr:to>
      <xdr:col>22</xdr:col>
      <xdr:colOff>165100</xdr:colOff>
      <xdr:row>36</xdr:row>
      <xdr:rowOff>64643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1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74820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8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4496</xdr:rowOff>
    </xdr:from>
    <xdr:to>
      <xdr:col>19</xdr:col>
      <xdr:colOff>38100</xdr:colOff>
      <xdr:row>36</xdr:row>
      <xdr:rowOff>106096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116273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1257</xdr:rowOff>
    </xdr:from>
    <xdr:to>
      <xdr:col>15</xdr:col>
      <xdr:colOff>101600</xdr:colOff>
      <xdr:row>36</xdr:row>
      <xdr:rowOff>102857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5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113034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2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23,246
23,177
163.29
21,126,476
19,967,017
1,096,826
8,826,510
19,601,640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1427</xdr:rowOff>
    </xdr:from>
    <xdr:to>
      <xdr:col>24</xdr:col>
      <xdr:colOff>63500</xdr:colOff>
      <xdr:row>37</xdr:row>
      <xdr:rowOff>28616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45077"/>
          <a:ext cx="838200" cy="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1427</xdr:rowOff>
    </xdr:from>
    <xdr:to>
      <xdr:col>19</xdr:col>
      <xdr:colOff>177800</xdr:colOff>
      <xdr:row>37</xdr:row>
      <xdr:rowOff>27911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5077"/>
          <a:ext cx="8890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27911</xdr:rowOff>
    </xdr:from>
    <xdr:to>
      <xdr:col>15</xdr:col>
      <xdr:colOff>50800</xdr:colOff>
      <xdr:row>37</xdr:row>
      <xdr:rowOff>38183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1561"/>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38183</xdr:rowOff>
    </xdr:from>
    <xdr:to>
      <xdr:col>10</xdr:col>
      <xdr:colOff>114300</xdr:colOff>
      <xdr:row>37</xdr:row>
      <xdr:rowOff>55236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1833"/>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149266</xdr:rowOff>
    </xdr:from>
    <xdr:to>
      <xdr:col>24</xdr:col>
      <xdr:colOff>114300</xdr:colOff>
      <xdr:row>37</xdr:row>
      <xdr:rowOff>79416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693</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122077</xdr:rowOff>
    </xdr:from>
    <xdr:to>
      <xdr:col>20</xdr:col>
      <xdr:colOff>38100</xdr:colOff>
      <xdr:row>37</xdr:row>
      <xdr:rowOff>52227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68754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6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148561</xdr:rowOff>
    </xdr:from>
    <xdr:to>
      <xdr:col>15</xdr:col>
      <xdr:colOff>101600</xdr:colOff>
      <xdr:row>37</xdr:row>
      <xdr:rowOff>78711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95238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158833</xdr:rowOff>
    </xdr:from>
    <xdr:to>
      <xdr:col>10</xdr:col>
      <xdr:colOff>165100</xdr:colOff>
      <xdr:row>37</xdr:row>
      <xdr:rowOff>88983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105510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4436</xdr:rowOff>
    </xdr:from>
    <xdr:to>
      <xdr:col>6</xdr:col>
      <xdr:colOff>38100</xdr:colOff>
      <xdr:row>37</xdr:row>
      <xdr:rowOff>106036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122563</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171146</xdr:rowOff>
    </xdr:from>
    <xdr:to>
      <xdr:col>24</xdr:col>
      <xdr:colOff>63500</xdr:colOff>
      <xdr:row>57</xdr:row>
      <xdr:rowOff>27508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72346"/>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27508</xdr:rowOff>
    </xdr:from>
    <xdr:to>
      <xdr:col>19</xdr:col>
      <xdr:colOff>177800</xdr:colOff>
      <xdr:row>57</xdr:row>
      <xdr:rowOff>42705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00158"/>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41311</xdr:rowOff>
    </xdr:from>
    <xdr:to>
      <xdr:col>15</xdr:col>
      <xdr:colOff>50800</xdr:colOff>
      <xdr:row>57</xdr:row>
      <xdr:rowOff>42705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13961"/>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41311</xdr:rowOff>
    </xdr:from>
    <xdr:to>
      <xdr:col>10</xdr:col>
      <xdr:colOff>114300</xdr:colOff>
      <xdr:row>57</xdr:row>
      <xdr:rowOff>48027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13961"/>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120346</xdr:rowOff>
    </xdr:from>
    <xdr:to>
      <xdr:col>24</xdr:col>
      <xdr:colOff>114300</xdr:colOff>
      <xdr:row>57</xdr:row>
      <xdr:rowOff>50496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35273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148158</xdr:rowOff>
    </xdr:from>
    <xdr:to>
      <xdr:col>20</xdr:col>
      <xdr:colOff>38100</xdr:colOff>
      <xdr:row>57</xdr:row>
      <xdr:rowOff>78308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69435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163355</xdr:rowOff>
    </xdr:from>
    <xdr:to>
      <xdr:col>15</xdr:col>
      <xdr:colOff>101600</xdr:colOff>
      <xdr:row>57</xdr:row>
      <xdr:rowOff>93505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84632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161961</xdr:rowOff>
    </xdr:from>
    <xdr:to>
      <xdr:col>10</xdr:col>
      <xdr:colOff>165100</xdr:colOff>
      <xdr:row>57</xdr:row>
      <xdr:rowOff>92111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83238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168677</xdr:rowOff>
    </xdr:from>
    <xdr:to>
      <xdr:col>6</xdr:col>
      <xdr:colOff>38100</xdr:colOff>
      <xdr:row>57</xdr:row>
      <xdr:rowOff>98827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89954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6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96152</xdr:rowOff>
    </xdr:from>
    <xdr:to>
      <xdr:col>24</xdr:col>
      <xdr:colOff>63500</xdr:colOff>
      <xdr:row>78</xdr:row>
      <xdr:rowOff>107696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69252"/>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82299</xdr:rowOff>
    </xdr:from>
    <xdr:to>
      <xdr:col>19</xdr:col>
      <xdr:colOff>177800</xdr:colOff>
      <xdr:row>78</xdr:row>
      <xdr:rowOff>107696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55399"/>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75532</xdr:rowOff>
    </xdr:from>
    <xdr:to>
      <xdr:col>15</xdr:col>
      <xdr:colOff>50800</xdr:colOff>
      <xdr:row>78</xdr:row>
      <xdr:rowOff>82299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48632"/>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75532</xdr:rowOff>
    </xdr:from>
    <xdr:to>
      <xdr:col>10</xdr:col>
      <xdr:colOff>114300</xdr:colOff>
      <xdr:row>78</xdr:row>
      <xdr:rowOff>80333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4863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45352</xdr:rowOff>
    </xdr:from>
    <xdr:to>
      <xdr:col>24</xdr:col>
      <xdr:colOff>114300</xdr:colOff>
      <xdr:row>78</xdr:row>
      <xdr:rowOff>146952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131729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56896</xdr:rowOff>
    </xdr:from>
    <xdr:to>
      <xdr:col>20</xdr:col>
      <xdr:colOff>38100</xdr:colOff>
      <xdr:row>78</xdr:row>
      <xdr:rowOff>158496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149623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31499</xdr:rowOff>
    </xdr:from>
    <xdr:to>
      <xdr:col>15</xdr:col>
      <xdr:colOff>101600</xdr:colOff>
      <xdr:row>78</xdr:row>
      <xdr:rowOff>133099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124226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9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24732</xdr:rowOff>
    </xdr:from>
    <xdr:to>
      <xdr:col>10</xdr:col>
      <xdr:colOff>165100</xdr:colOff>
      <xdr:row>78</xdr:row>
      <xdr:rowOff>126332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117459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29533</xdr:rowOff>
    </xdr:from>
    <xdr:to>
      <xdr:col>6</xdr:col>
      <xdr:colOff>38100</xdr:colOff>
      <xdr:row>78</xdr:row>
      <xdr:rowOff>131133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122260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80094</xdr:rowOff>
    </xdr:from>
    <xdr:to>
      <xdr:col>24</xdr:col>
      <xdr:colOff>63500</xdr:colOff>
      <xdr:row>95</xdr:row>
      <xdr:rowOff>91570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196394"/>
          <a:ext cx="838200" cy="1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91570</xdr:rowOff>
    </xdr:from>
    <xdr:to>
      <xdr:col>19</xdr:col>
      <xdr:colOff>177800</xdr:colOff>
      <xdr:row>95</xdr:row>
      <xdr:rowOff>124103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79320"/>
          <a:ext cx="889000" cy="3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124103</xdr:rowOff>
    </xdr:from>
    <xdr:to>
      <xdr:col>15</xdr:col>
      <xdr:colOff>50800</xdr:colOff>
      <xdr:row>95</xdr:row>
      <xdr:rowOff>164748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11853"/>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164748</xdr:rowOff>
    </xdr:from>
    <xdr:to>
      <xdr:col>10</xdr:col>
      <xdr:colOff>114300</xdr:colOff>
      <xdr:row>96</xdr:row>
      <xdr:rowOff>15903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52498"/>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29294</xdr:rowOff>
    </xdr:from>
    <xdr:to>
      <xdr:col>24</xdr:col>
      <xdr:colOff>114300</xdr:colOff>
      <xdr:row>94</xdr:row>
      <xdr:rowOff>130894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1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52171</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99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40770</xdr:rowOff>
    </xdr:from>
    <xdr:to>
      <xdr:col>20</xdr:col>
      <xdr:colOff>38100</xdr:colOff>
      <xdr:row>95</xdr:row>
      <xdr:rowOff>142370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158897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1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73303</xdr:rowOff>
    </xdr:from>
    <xdr:to>
      <xdr:col>15</xdr:col>
      <xdr:colOff>101600</xdr:colOff>
      <xdr:row>96</xdr:row>
      <xdr:rowOff>3453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3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19980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3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113948</xdr:rowOff>
    </xdr:from>
    <xdr:to>
      <xdr:col>10</xdr:col>
      <xdr:colOff>165100</xdr:colOff>
      <xdr:row>96</xdr:row>
      <xdr:rowOff>44098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60625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17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136553</xdr:rowOff>
    </xdr:from>
    <xdr:to>
      <xdr:col>6</xdr:col>
      <xdr:colOff>38100</xdr:colOff>
      <xdr:row>96</xdr:row>
      <xdr:rowOff>66703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83230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19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93226</xdr:rowOff>
    </xdr:from>
    <xdr:to>
      <xdr:col>55</xdr:col>
      <xdr:colOff>0</xdr:colOff>
      <xdr:row>36</xdr:row>
      <xdr:rowOff>93149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408176"/>
          <a:ext cx="838200" cy="8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93226</xdr:rowOff>
    </xdr:from>
    <xdr:to>
      <xdr:col>50</xdr:col>
      <xdr:colOff>114300</xdr:colOff>
      <xdr:row>37</xdr:row>
      <xdr:rowOff>18245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408176"/>
          <a:ext cx="889000" cy="95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31079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6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18245</xdr:rowOff>
    </xdr:from>
    <xdr:to>
      <xdr:col>45</xdr:col>
      <xdr:colOff>177800</xdr:colOff>
      <xdr:row>37</xdr:row>
      <xdr:rowOff>25232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61895"/>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25232</xdr:rowOff>
    </xdr:from>
    <xdr:to>
      <xdr:col>41</xdr:col>
      <xdr:colOff>50800</xdr:colOff>
      <xdr:row>37</xdr:row>
      <xdr:rowOff>126304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68882"/>
          <a:ext cx="889000" cy="10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6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42349</xdr:rowOff>
    </xdr:from>
    <xdr:to>
      <xdr:col>55</xdr:col>
      <xdr:colOff>50800</xdr:colOff>
      <xdr:row>36</xdr:row>
      <xdr:rowOff>143949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65226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42426</xdr:rowOff>
    </xdr:from>
    <xdr:to>
      <xdr:col>50</xdr:col>
      <xdr:colOff>165100</xdr:colOff>
      <xdr:row>31</xdr:row>
      <xdr:rowOff>144026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3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160553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13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138895</xdr:rowOff>
    </xdr:from>
    <xdr:to>
      <xdr:col>46</xdr:col>
      <xdr:colOff>38100</xdr:colOff>
      <xdr:row>37</xdr:row>
      <xdr:rowOff>69045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85572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08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145882</xdr:rowOff>
    </xdr:from>
    <xdr:to>
      <xdr:col>41</xdr:col>
      <xdr:colOff>101600</xdr:colOff>
      <xdr:row>37</xdr:row>
      <xdr:rowOff>76032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1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92559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0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75504</xdr:rowOff>
    </xdr:from>
    <xdr:to>
      <xdr:col>36</xdr:col>
      <xdr:colOff>165100</xdr:colOff>
      <xdr:row>38</xdr:row>
      <xdr:rowOff>5654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22181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1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36414</xdr:rowOff>
    </xdr:from>
    <xdr:to>
      <xdr:col>55</xdr:col>
      <xdr:colOff>0</xdr:colOff>
      <xdr:row>56</xdr:row>
      <xdr:rowOff>78952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37614"/>
          <a:ext cx="838200" cy="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36414</xdr:rowOff>
    </xdr:from>
    <xdr:to>
      <xdr:col>50</xdr:col>
      <xdr:colOff>114300</xdr:colOff>
      <xdr:row>56</xdr:row>
      <xdr:rowOff>96202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37614"/>
          <a:ext cx="889000" cy="5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96202</xdr:rowOff>
    </xdr:from>
    <xdr:to>
      <xdr:col>45</xdr:col>
      <xdr:colOff>177800</xdr:colOff>
      <xdr:row>57</xdr:row>
      <xdr:rowOff>78353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97402"/>
          <a:ext cx="8890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122806</xdr:rowOff>
    </xdr:from>
    <xdr:to>
      <xdr:col>41</xdr:col>
      <xdr:colOff>50800</xdr:colOff>
      <xdr:row>57</xdr:row>
      <xdr:rowOff>78353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24006"/>
          <a:ext cx="889000" cy="1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28152</xdr:rowOff>
    </xdr:from>
    <xdr:to>
      <xdr:col>55</xdr:col>
      <xdr:colOff>50800</xdr:colOff>
      <xdr:row>56</xdr:row>
      <xdr:rowOff>129752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51029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8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157064</xdr:rowOff>
    </xdr:from>
    <xdr:to>
      <xdr:col>50</xdr:col>
      <xdr:colOff>165100</xdr:colOff>
      <xdr:row>56</xdr:row>
      <xdr:rowOff>87214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3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45402</xdr:rowOff>
    </xdr:from>
    <xdr:to>
      <xdr:col>46</xdr:col>
      <xdr:colOff>38100</xdr:colOff>
      <xdr:row>56</xdr:row>
      <xdr:rowOff>147002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163529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4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27553</xdr:rowOff>
    </xdr:from>
    <xdr:to>
      <xdr:col>41</xdr:col>
      <xdr:colOff>101600</xdr:colOff>
      <xdr:row>57</xdr:row>
      <xdr:rowOff>129153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120280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72006</xdr:rowOff>
    </xdr:from>
    <xdr:to>
      <xdr:col>36</xdr:col>
      <xdr:colOff>165100</xdr:colOff>
      <xdr:row>57</xdr:row>
      <xdr:rowOff>2156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18683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4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129282</xdr:rowOff>
    </xdr:from>
    <xdr:to>
      <xdr:col>55</xdr:col>
      <xdr:colOff>0</xdr:colOff>
      <xdr:row>74</xdr:row>
      <xdr:rowOff>165777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645132"/>
          <a:ext cx="838200" cy="2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165777</xdr:rowOff>
    </xdr:from>
    <xdr:to>
      <xdr:col>50</xdr:col>
      <xdr:colOff>114300</xdr:colOff>
      <xdr:row>76</xdr:row>
      <xdr:rowOff>12060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853077"/>
          <a:ext cx="889000" cy="18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11222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12060</xdr:rowOff>
    </xdr:from>
    <xdr:to>
      <xdr:col>45</xdr:col>
      <xdr:colOff>177800</xdr:colOff>
      <xdr:row>78</xdr:row>
      <xdr:rowOff>142215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042260"/>
          <a:ext cx="889000" cy="47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162245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3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110455</xdr:rowOff>
    </xdr:from>
    <xdr:to>
      <xdr:col>41</xdr:col>
      <xdr:colOff>50800</xdr:colOff>
      <xdr:row>78</xdr:row>
      <xdr:rowOff>142215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140655"/>
          <a:ext cx="889000" cy="37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37870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78482</xdr:rowOff>
    </xdr:from>
    <xdr:to>
      <xdr:col>55</xdr:col>
      <xdr:colOff>50800</xdr:colOff>
      <xdr:row>74</xdr:row>
      <xdr:rowOff>8632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59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101359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44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114977</xdr:rowOff>
    </xdr:from>
    <xdr:to>
      <xdr:col>50</xdr:col>
      <xdr:colOff>165100</xdr:colOff>
      <xdr:row>75</xdr:row>
      <xdr:rowOff>45127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8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61654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5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132710</xdr:rowOff>
    </xdr:from>
    <xdr:to>
      <xdr:col>46</xdr:col>
      <xdr:colOff>38100</xdr:colOff>
      <xdr:row>76</xdr:row>
      <xdr:rowOff>62860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9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79387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7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91415</xdr:rowOff>
    </xdr:from>
    <xdr:to>
      <xdr:col>41</xdr:col>
      <xdr:colOff>101600</xdr:colOff>
      <xdr:row>79</xdr:row>
      <xdr:rowOff>21565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12692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59655</xdr:rowOff>
    </xdr:from>
    <xdr:to>
      <xdr:col>36</xdr:col>
      <xdr:colOff>165100</xdr:colOff>
      <xdr:row>76</xdr:row>
      <xdr:rowOff>161255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08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86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150056</xdr:rowOff>
    </xdr:from>
    <xdr:to>
      <xdr:col>55</xdr:col>
      <xdr:colOff>0</xdr:colOff>
      <xdr:row>98</xdr:row>
      <xdr:rowOff>35874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80706"/>
          <a:ext cx="838200" cy="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150056</xdr:rowOff>
    </xdr:from>
    <xdr:to>
      <xdr:col>50</xdr:col>
      <xdr:colOff>114300</xdr:colOff>
      <xdr:row>98</xdr:row>
      <xdr:rowOff>7062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80706"/>
          <a:ext cx="889000" cy="2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154825</xdr:rowOff>
    </xdr:from>
    <xdr:to>
      <xdr:col>45</xdr:col>
      <xdr:colOff>177800</xdr:colOff>
      <xdr:row>98</xdr:row>
      <xdr:rowOff>7062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85475"/>
          <a:ext cx="8890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118092</xdr:rowOff>
    </xdr:from>
    <xdr:to>
      <xdr:col>41</xdr:col>
      <xdr:colOff>50800</xdr:colOff>
      <xdr:row>97</xdr:row>
      <xdr:rowOff>154825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48742"/>
          <a:ext cx="889000" cy="3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156524</xdr:rowOff>
    </xdr:from>
    <xdr:to>
      <xdr:col>55</xdr:col>
      <xdr:colOff>50800</xdr:colOff>
      <xdr:row>98</xdr:row>
      <xdr:rowOff>86674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71451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0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99256</xdr:rowOff>
    </xdr:from>
    <xdr:to>
      <xdr:col>50</xdr:col>
      <xdr:colOff>165100</xdr:colOff>
      <xdr:row>98</xdr:row>
      <xdr:rowOff>29406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20533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127712</xdr:rowOff>
    </xdr:from>
    <xdr:to>
      <xdr:col>46</xdr:col>
      <xdr:colOff>38100</xdr:colOff>
      <xdr:row>98</xdr:row>
      <xdr:rowOff>57862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48989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104025</xdr:rowOff>
    </xdr:from>
    <xdr:to>
      <xdr:col>41</xdr:col>
      <xdr:colOff>101600</xdr:colOff>
      <xdr:row>98</xdr:row>
      <xdr:rowOff>34175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25302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2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67292</xdr:rowOff>
    </xdr:from>
    <xdr:to>
      <xdr:col>36</xdr:col>
      <xdr:colOff>165100</xdr:colOff>
      <xdr:row>97</xdr:row>
      <xdr:rowOff>168892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160019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138514</xdr:rowOff>
    </xdr:from>
    <xdr:to>
      <xdr:col>85</xdr:col>
      <xdr:colOff>127000</xdr:colOff>
      <xdr:row>34</xdr:row>
      <xdr:rowOff>105693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282014"/>
          <a:ext cx="838200" cy="6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105693</xdr:rowOff>
    </xdr:from>
    <xdr:to>
      <xdr:col>81</xdr:col>
      <xdr:colOff>50800</xdr:colOff>
      <xdr:row>38</xdr:row>
      <xdr:rowOff>81473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5934993"/>
          <a:ext cx="889000" cy="66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161282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6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81473</xdr:rowOff>
    </xdr:from>
    <xdr:to>
      <xdr:col>76</xdr:col>
      <xdr:colOff>114300</xdr:colOff>
      <xdr:row>39</xdr:row>
      <xdr:rowOff>21046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96573"/>
          <a:ext cx="889000" cy="1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54090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4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167110</xdr:rowOff>
    </xdr:from>
    <xdr:to>
      <xdr:col>71</xdr:col>
      <xdr:colOff>177800</xdr:colOff>
      <xdr:row>39</xdr:row>
      <xdr:rowOff>21046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82210"/>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87714</xdr:rowOff>
    </xdr:from>
    <xdr:to>
      <xdr:col>85</xdr:col>
      <xdr:colOff>177800</xdr:colOff>
      <xdr:row>31</xdr:row>
      <xdr:rowOff>17864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2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40741</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18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54893</xdr:rowOff>
    </xdr:from>
    <xdr:to>
      <xdr:col>81</xdr:col>
      <xdr:colOff>101600</xdr:colOff>
      <xdr:row>34</xdr:row>
      <xdr:rowOff>156493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8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6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30673</xdr:rowOff>
    </xdr:from>
    <xdr:to>
      <xdr:col>76</xdr:col>
      <xdr:colOff>165100</xdr:colOff>
      <xdr:row>38</xdr:row>
      <xdr:rowOff>132273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148799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2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141696</xdr:rowOff>
    </xdr:from>
    <xdr:to>
      <xdr:col>72</xdr:col>
      <xdr:colOff>38100</xdr:colOff>
      <xdr:row>39</xdr:row>
      <xdr:rowOff>71846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88373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3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116310</xdr:rowOff>
    </xdr:from>
    <xdr:to>
      <xdr:col>67</xdr:col>
      <xdr:colOff>101600</xdr:colOff>
      <xdr:row>39</xdr:row>
      <xdr:rowOff>46460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62987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0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35319</xdr:rowOff>
    </xdr:from>
    <xdr:to>
      <xdr:col>85</xdr:col>
      <xdr:colOff>127000</xdr:colOff>
      <xdr:row>76</xdr:row>
      <xdr:rowOff>63475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065519"/>
          <a:ext cx="8382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63475</xdr:rowOff>
    </xdr:from>
    <xdr:to>
      <xdr:col>81</xdr:col>
      <xdr:colOff>50800</xdr:colOff>
      <xdr:row>76</xdr:row>
      <xdr:rowOff>106401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093675"/>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106401</xdr:rowOff>
    </xdr:from>
    <xdr:to>
      <xdr:col>76</xdr:col>
      <xdr:colOff>114300</xdr:colOff>
      <xdr:row>76</xdr:row>
      <xdr:rowOff>148095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36601"/>
          <a:ext cx="889000" cy="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148095</xdr:rowOff>
    </xdr:from>
    <xdr:to>
      <xdr:col>71</xdr:col>
      <xdr:colOff>177800</xdr:colOff>
      <xdr:row>77</xdr:row>
      <xdr:rowOff>3848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17829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155969</xdr:rowOff>
    </xdr:from>
    <xdr:to>
      <xdr:col>85</xdr:col>
      <xdr:colOff>177800</xdr:colOff>
      <xdr:row>76</xdr:row>
      <xdr:rowOff>86119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7396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8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12675</xdr:rowOff>
    </xdr:from>
    <xdr:to>
      <xdr:col>81</xdr:col>
      <xdr:colOff>101600</xdr:colOff>
      <xdr:row>76</xdr:row>
      <xdr:rowOff>114275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130801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55601</xdr:rowOff>
    </xdr:from>
    <xdr:to>
      <xdr:col>76</xdr:col>
      <xdr:colOff>165100</xdr:colOff>
      <xdr:row>76</xdr:row>
      <xdr:rowOff>157201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97295</xdr:rowOff>
    </xdr:from>
    <xdr:to>
      <xdr:col>72</xdr:col>
      <xdr:colOff>38100</xdr:colOff>
      <xdr:row>77</xdr:row>
      <xdr:rowOff>27445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43972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124498</xdr:rowOff>
    </xdr:from>
    <xdr:to>
      <xdr:col>67</xdr:col>
      <xdr:colOff>101600</xdr:colOff>
      <xdr:row>77</xdr:row>
      <xdr:rowOff>54648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45775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4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159142</xdr:rowOff>
    </xdr:from>
    <xdr:to>
      <xdr:col>85</xdr:col>
      <xdr:colOff>127000</xdr:colOff>
      <xdr:row>97</xdr:row>
      <xdr:rowOff>136683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18342"/>
          <a:ext cx="838200" cy="14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136683</xdr:rowOff>
    </xdr:from>
    <xdr:to>
      <xdr:col>81</xdr:col>
      <xdr:colOff>50800</xdr:colOff>
      <xdr:row>98</xdr:row>
      <xdr:rowOff>7815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67333"/>
          <a:ext cx="889000" cy="4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5877</xdr:rowOff>
    </xdr:from>
    <xdr:to>
      <xdr:col>76</xdr:col>
      <xdr:colOff>114300</xdr:colOff>
      <xdr:row>98</xdr:row>
      <xdr:rowOff>7815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07977"/>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5877</xdr:rowOff>
    </xdr:from>
    <xdr:to>
      <xdr:col>71</xdr:col>
      <xdr:colOff>177800</xdr:colOff>
      <xdr:row>98</xdr:row>
      <xdr:rowOff>14736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07977"/>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108342</xdr:rowOff>
    </xdr:from>
    <xdr:to>
      <xdr:col>85</xdr:col>
      <xdr:colOff>177800</xdr:colOff>
      <xdr:row>97</xdr:row>
      <xdr:rowOff>38492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131219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85883</xdr:rowOff>
    </xdr:from>
    <xdr:to>
      <xdr:col>81</xdr:col>
      <xdr:colOff>101600</xdr:colOff>
      <xdr:row>98</xdr:row>
      <xdr:rowOff>16033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1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7160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0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128465</xdr:rowOff>
    </xdr:from>
    <xdr:to>
      <xdr:col>76</xdr:col>
      <xdr:colOff>165100</xdr:colOff>
      <xdr:row>98</xdr:row>
      <xdr:rowOff>58615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49742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5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126527</xdr:rowOff>
    </xdr:from>
    <xdr:to>
      <xdr:col>72</xdr:col>
      <xdr:colOff>38100</xdr:colOff>
      <xdr:row>98</xdr:row>
      <xdr:rowOff>56677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47804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4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135386</xdr:rowOff>
    </xdr:from>
    <xdr:to>
      <xdr:col>67</xdr:col>
      <xdr:colOff>101600</xdr:colOff>
      <xdr:row>98</xdr:row>
      <xdr:rowOff>65536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56663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106820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450470"/>
          <a:ext cx="838200" cy="28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56020</xdr:rowOff>
    </xdr:from>
    <xdr:to>
      <xdr:col>116</xdr:col>
      <xdr:colOff>114300</xdr:colOff>
      <xdr:row>37</xdr:row>
      <xdr:rowOff>157620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3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78897</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5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150940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95040"/>
          <a:ext cx="8382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150940</xdr:rowOff>
    </xdr:from>
    <xdr:to>
      <xdr:col>111</xdr:col>
      <xdr:colOff>177800</xdr:colOff>
      <xdr:row>58</xdr:row>
      <xdr:rowOff>152330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95040"/>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152330</xdr:rowOff>
    </xdr:from>
    <xdr:to>
      <xdr:col>107</xdr:col>
      <xdr:colOff>50800</xdr:colOff>
      <xdr:row>58</xdr:row>
      <xdr:rowOff>153435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9643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153435</xdr:rowOff>
    </xdr:from>
    <xdr:to>
      <xdr:col>102</xdr:col>
      <xdr:colOff>114300</xdr:colOff>
      <xdr:row>58</xdr:row>
      <xdr:rowOff>154425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9753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100140</xdr:rowOff>
    </xdr:from>
    <xdr:to>
      <xdr:col>112</xdr:col>
      <xdr:colOff>38100</xdr:colOff>
      <xdr:row>59</xdr:row>
      <xdr:rowOff>30290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21417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3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101530</xdr:rowOff>
    </xdr:from>
    <xdr:to>
      <xdr:col>107</xdr:col>
      <xdr:colOff>101600</xdr:colOff>
      <xdr:row>59</xdr:row>
      <xdr:rowOff>31680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22807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102635</xdr:rowOff>
    </xdr:from>
    <xdr:to>
      <xdr:col>102</xdr:col>
      <xdr:colOff>165100</xdr:colOff>
      <xdr:row>59</xdr:row>
      <xdr:rowOff>32785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23912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3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103625</xdr:rowOff>
    </xdr:from>
    <xdr:to>
      <xdr:col>98</xdr:col>
      <xdr:colOff>38100</xdr:colOff>
      <xdr:row>59</xdr:row>
      <xdr:rowOff>33775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24902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4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19329</xdr:rowOff>
    </xdr:from>
    <xdr:to>
      <xdr:col>116</xdr:col>
      <xdr:colOff>63500</xdr:colOff>
      <xdr:row>77</xdr:row>
      <xdr:rowOff>32372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20979"/>
          <a:ext cx="8382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124752</xdr:rowOff>
    </xdr:from>
    <xdr:to>
      <xdr:col>111</xdr:col>
      <xdr:colOff>177800</xdr:colOff>
      <xdr:row>77</xdr:row>
      <xdr:rowOff>19329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83502"/>
          <a:ext cx="889000" cy="2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118656</xdr:rowOff>
    </xdr:from>
    <xdr:to>
      <xdr:col>107</xdr:col>
      <xdr:colOff>50800</xdr:colOff>
      <xdr:row>75</xdr:row>
      <xdr:rowOff>124752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7740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118656</xdr:rowOff>
    </xdr:from>
    <xdr:to>
      <xdr:col>102</xdr:col>
      <xdr:colOff>114300</xdr:colOff>
      <xdr:row>75</xdr:row>
      <xdr:rowOff>144666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77406"/>
          <a:ext cx="88900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153022</xdr:rowOff>
    </xdr:from>
    <xdr:to>
      <xdr:col>116</xdr:col>
      <xdr:colOff>114300</xdr:colOff>
      <xdr:row>77</xdr:row>
      <xdr:rowOff>83172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4449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139979</xdr:rowOff>
    </xdr:from>
    <xdr:to>
      <xdr:col>112</xdr:col>
      <xdr:colOff>38100</xdr:colOff>
      <xdr:row>77</xdr:row>
      <xdr:rowOff>70129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86656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9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73952</xdr:rowOff>
    </xdr:from>
    <xdr:to>
      <xdr:col>107</xdr:col>
      <xdr:colOff>101600</xdr:colOff>
      <xdr:row>76</xdr:row>
      <xdr:rowOff>4102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20629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67856</xdr:rowOff>
    </xdr:from>
    <xdr:to>
      <xdr:col>102</xdr:col>
      <xdr:colOff>165100</xdr:colOff>
      <xdr:row>75</xdr:row>
      <xdr:rowOff>169456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93866</xdr:rowOff>
    </xdr:from>
    <xdr:to>
      <xdr:col>98</xdr:col>
      <xdr:colOff>38100</xdr:colOff>
      <xdr:row>76</xdr:row>
      <xdr:rowOff>24016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40543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昨年度に引き続き市庁舎建替事業、令和２年７月豪雨災害復旧事業により類似団体平均を大きく上回った。市庁舎建替事業は令和４年度までの事業であり、異常気象による災害は毎年のように発生しているため、引き続き高い水準となる見込みである。</a:t>
          </a:r>
        </a:p>
        <a:p>
          <a:r>
            <a:rPr kumimoji="1" lang="ja-JP" altLang="en-US" sz="1300">
              <a:latin typeface="ＭＳ Ｐゴシック" panose="020B0600070205080204" pitchFamily="50" charset="-128"/>
              <a:ea typeface="ＭＳ Ｐゴシック" panose="020B0600070205080204" pitchFamily="50" charset="-128"/>
            </a:rPr>
            <a:t>　普通建設事業については、水俣川河口臨海部振興構想事業や袋インター関連道路改良事業等の、大規模な整備・改良事業に取り組んでいるところであるため増加しており、今後も高い水準となる見込みである。</a:t>
          </a:r>
        </a:p>
        <a:p>
          <a:r>
            <a:rPr kumimoji="1" lang="ja-JP" altLang="en-US" sz="1300">
              <a:latin typeface="ＭＳ Ｐゴシック" panose="020B0600070205080204" pitchFamily="50" charset="-128"/>
              <a:ea typeface="ＭＳ Ｐゴシック" panose="020B0600070205080204" pitchFamily="50" charset="-128"/>
            </a:rPr>
            <a:t>　扶助費については、子育て世帯や非課税世帯等への臨時給付金により増加となった。</a:t>
          </a:r>
        </a:p>
        <a:p>
          <a:r>
            <a:rPr kumimoji="1" lang="ja-JP" altLang="en-US" sz="1300">
              <a:latin typeface="ＭＳ Ｐゴシック" panose="020B0600070205080204" pitchFamily="50" charset="-128"/>
              <a:ea typeface="ＭＳ Ｐゴシック" panose="020B0600070205080204" pitchFamily="50" charset="-128"/>
            </a:rPr>
            <a:t>　人口の減少に伴い、住民一人あたりのコストの増加が今後も予想されるため、行政サービスの水準を落とさないようにしつつ事業の選択と集中を一層徹底し、効率的な財政運営に努めていく。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23,246
23,177
163.29
21,126,476
19,967,017
1,096,826
8,826,510
19,601,640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104115</xdr:rowOff>
    </xdr:from>
    <xdr:to>
      <xdr:col>24</xdr:col>
      <xdr:colOff>63500</xdr:colOff>
      <xdr:row>36</xdr:row>
      <xdr:rowOff>116306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76315"/>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95657</xdr:rowOff>
    </xdr:from>
    <xdr:to>
      <xdr:col>19</xdr:col>
      <xdr:colOff>177800</xdr:colOff>
      <xdr:row>36</xdr:row>
      <xdr:rowOff>104115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6785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85522</xdr:rowOff>
    </xdr:from>
    <xdr:to>
      <xdr:col>15</xdr:col>
      <xdr:colOff>50800</xdr:colOff>
      <xdr:row>36</xdr:row>
      <xdr:rowOff>95657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5772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85522</xdr:rowOff>
    </xdr:from>
    <xdr:to>
      <xdr:col>10</xdr:col>
      <xdr:colOff>114300</xdr:colOff>
      <xdr:row>36</xdr:row>
      <xdr:rowOff>89865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5772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65506</xdr:rowOff>
    </xdr:from>
    <xdr:to>
      <xdr:col>24</xdr:col>
      <xdr:colOff>114300</xdr:colOff>
      <xdr:row>36</xdr:row>
      <xdr:rowOff>167106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88383</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53315</xdr:rowOff>
    </xdr:from>
    <xdr:to>
      <xdr:col>20</xdr:col>
      <xdr:colOff>38100</xdr:colOff>
      <xdr:row>36</xdr:row>
      <xdr:rowOff>154915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171442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44857</xdr:rowOff>
    </xdr:from>
    <xdr:to>
      <xdr:col>15</xdr:col>
      <xdr:colOff>101600</xdr:colOff>
      <xdr:row>36</xdr:row>
      <xdr:rowOff>146457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162984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34722</xdr:rowOff>
    </xdr:from>
    <xdr:to>
      <xdr:col>10</xdr:col>
      <xdr:colOff>165100</xdr:colOff>
      <xdr:row>36</xdr:row>
      <xdr:rowOff>136322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152849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39065</xdr:rowOff>
    </xdr:from>
    <xdr:to>
      <xdr:col>6</xdr:col>
      <xdr:colOff>38100</xdr:colOff>
      <xdr:row>36</xdr:row>
      <xdr:rowOff>140665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157192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6910</xdr:rowOff>
    </xdr:from>
    <xdr:to>
      <xdr:col>24</xdr:col>
      <xdr:colOff>63500</xdr:colOff>
      <xdr:row>57</xdr:row>
      <xdr:rowOff>60124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08110"/>
          <a:ext cx="838200" cy="2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6910</xdr:rowOff>
    </xdr:from>
    <xdr:to>
      <xdr:col>19</xdr:col>
      <xdr:colOff>177800</xdr:colOff>
      <xdr:row>58</xdr:row>
      <xdr:rowOff>9156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08110"/>
          <a:ext cx="889000" cy="34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9156</xdr:rowOff>
    </xdr:from>
    <xdr:to>
      <xdr:col>15</xdr:col>
      <xdr:colOff>50800</xdr:colOff>
      <xdr:row>58</xdr:row>
      <xdr:rowOff>18379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53256"/>
          <a:ext cx="889000" cy="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18379</xdr:rowOff>
    </xdr:from>
    <xdr:to>
      <xdr:col>10</xdr:col>
      <xdr:colOff>114300</xdr:colOff>
      <xdr:row>58</xdr:row>
      <xdr:rowOff>32451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2479"/>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9324</xdr:rowOff>
    </xdr:from>
    <xdr:to>
      <xdr:col>24</xdr:col>
      <xdr:colOff>114300</xdr:colOff>
      <xdr:row>57</xdr:row>
      <xdr:rowOff>110924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32201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3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127560</xdr:rowOff>
    </xdr:from>
    <xdr:to>
      <xdr:col>20</xdr:col>
      <xdr:colOff>38100</xdr:colOff>
      <xdr:row>56</xdr:row>
      <xdr:rowOff>57710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48837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5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129806</xdr:rowOff>
    </xdr:from>
    <xdr:to>
      <xdr:col>15</xdr:col>
      <xdr:colOff>101600</xdr:colOff>
      <xdr:row>58</xdr:row>
      <xdr:rowOff>59956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51083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139029</xdr:rowOff>
    </xdr:from>
    <xdr:to>
      <xdr:col>10</xdr:col>
      <xdr:colOff>165100</xdr:colOff>
      <xdr:row>58</xdr:row>
      <xdr:rowOff>69179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60306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153101</xdr:rowOff>
    </xdr:from>
    <xdr:to>
      <xdr:col>6</xdr:col>
      <xdr:colOff>38100</xdr:colOff>
      <xdr:row>58</xdr:row>
      <xdr:rowOff>83251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74378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75514</xdr:rowOff>
    </xdr:from>
    <xdr:to>
      <xdr:col>24</xdr:col>
      <xdr:colOff>63500</xdr:colOff>
      <xdr:row>75</xdr:row>
      <xdr:rowOff>41301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762814"/>
          <a:ext cx="838200" cy="1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41301</xdr:rowOff>
    </xdr:from>
    <xdr:to>
      <xdr:col>19</xdr:col>
      <xdr:colOff>177800</xdr:colOff>
      <xdr:row>75</xdr:row>
      <xdr:rowOff>59425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00051"/>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59425</xdr:rowOff>
    </xdr:from>
    <xdr:to>
      <xdr:col>15</xdr:col>
      <xdr:colOff>50800</xdr:colOff>
      <xdr:row>75</xdr:row>
      <xdr:rowOff>95946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18175"/>
          <a:ext cx="889000" cy="3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66374</xdr:rowOff>
    </xdr:from>
    <xdr:to>
      <xdr:col>10</xdr:col>
      <xdr:colOff>114300</xdr:colOff>
      <xdr:row>75</xdr:row>
      <xdr:rowOff>95946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25124"/>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24714</xdr:rowOff>
    </xdr:from>
    <xdr:to>
      <xdr:col>24</xdr:col>
      <xdr:colOff>114300</xdr:colOff>
      <xdr:row>74</xdr:row>
      <xdr:rowOff>126314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47591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6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161951</xdr:rowOff>
    </xdr:from>
    <xdr:to>
      <xdr:col>20</xdr:col>
      <xdr:colOff>38100</xdr:colOff>
      <xdr:row>75</xdr:row>
      <xdr:rowOff>92101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108628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2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8625</xdr:rowOff>
    </xdr:from>
    <xdr:to>
      <xdr:col>15</xdr:col>
      <xdr:colOff>101600</xdr:colOff>
      <xdr:row>75</xdr:row>
      <xdr:rowOff>110225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126752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45146</xdr:rowOff>
    </xdr:from>
    <xdr:to>
      <xdr:col>10</xdr:col>
      <xdr:colOff>165100</xdr:colOff>
      <xdr:row>75</xdr:row>
      <xdr:rowOff>146746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163273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7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15574</xdr:rowOff>
    </xdr:from>
    <xdr:to>
      <xdr:col>6</xdr:col>
      <xdr:colOff>38100</xdr:colOff>
      <xdr:row>75</xdr:row>
      <xdr:rowOff>117174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7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133701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4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85461</xdr:rowOff>
    </xdr:from>
    <xdr:to>
      <xdr:col>24</xdr:col>
      <xdr:colOff>63500</xdr:colOff>
      <xdr:row>95</xdr:row>
      <xdr:rowOff>110911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73211"/>
          <a:ext cx="8382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104062</xdr:rowOff>
    </xdr:from>
    <xdr:to>
      <xdr:col>19</xdr:col>
      <xdr:colOff>177800</xdr:colOff>
      <xdr:row>95</xdr:row>
      <xdr:rowOff>110911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391812"/>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84638</xdr:rowOff>
    </xdr:from>
    <xdr:to>
      <xdr:col>15</xdr:col>
      <xdr:colOff>50800</xdr:colOff>
      <xdr:row>95</xdr:row>
      <xdr:rowOff>104062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372388"/>
          <a:ext cx="8890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84638</xdr:rowOff>
    </xdr:from>
    <xdr:to>
      <xdr:col>10</xdr:col>
      <xdr:colOff>114300</xdr:colOff>
      <xdr:row>95</xdr:row>
      <xdr:rowOff>135288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72388"/>
          <a:ext cx="889000" cy="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18750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34661</xdr:rowOff>
    </xdr:from>
    <xdr:to>
      <xdr:col>24</xdr:col>
      <xdr:colOff>114300</xdr:colOff>
      <xdr:row>95</xdr:row>
      <xdr:rowOff>136261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57538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60111</xdr:rowOff>
    </xdr:from>
    <xdr:to>
      <xdr:col>20</xdr:col>
      <xdr:colOff>38100</xdr:colOff>
      <xdr:row>95</xdr:row>
      <xdr:rowOff>161711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6788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2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53262</xdr:rowOff>
    </xdr:from>
    <xdr:to>
      <xdr:col>15</xdr:col>
      <xdr:colOff>101600</xdr:colOff>
      <xdr:row>95</xdr:row>
      <xdr:rowOff>154862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171389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1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33838</xdr:rowOff>
    </xdr:from>
    <xdr:to>
      <xdr:col>10</xdr:col>
      <xdr:colOff>165100</xdr:colOff>
      <xdr:row>95</xdr:row>
      <xdr:rowOff>135438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151965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0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84488</xdr:rowOff>
    </xdr:from>
    <xdr:to>
      <xdr:col>6</xdr:col>
      <xdr:colOff>38100</xdr:colOff>
      <xdr:row>96</xdr:row>
      <xdr:rowOff>14638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31165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4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138557</xdr:rowOff>
    </xdr:from>
    <xdr:to>
      <xdr:col>55</xdr:col>
      <xdr:colOff>0</xdr:colOff>
      <xdr:row>37</xdr:row>
      <xdr:rowOff>166675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82207"/>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166675</xdr:rowOff>
    </xdr:from>
    <xdr:to>
      <xdr:col>50</xdr:col>
      <xdr:colOff>114300</xdr:colOff>
      <xdr:row>38</xdr:row>
      <xdr:rowOff>2311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1032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2311</xdr:rowOff>
    </xdr:from>
    <xdr:to>
      <xdr:col>45</xdr:col>
      <xdr:colOff>177800</xdr:colOff>
      <xdr:row>38</xdr:row>
      <xdr:rowOff>12827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1741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12827</xdr:rowOff>
    </xdr:from>
    <xdr:to>
      <xdr:col>41</xdr:col>
      <xdr:colOff>50800</xdr:colOff>
      <xdr:row>38</xdr:row>
      <xdr:rowOff>17399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279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87757</xdr:rowOff>
    </xdr:from>
    <xdr:to>
      <xdr:col>55</xdr:col>
      <xdr:colOff>50800</xdr:colOff>
      <xdr:row>38</xdr:row>
      <xdr:rowOff>17907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110634</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8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115875</xdr:rowOff>
    </xdr:from>
    <xdr:to>
      <xdr:col>50</xdr:col>
      <xdr:colOff>165100</xdr:colOff>
      <xdr:row>38</xdr:row>
      <xdr:rowOff>46025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37152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52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122961</xdr:rowOff>
    </xdr:from>
    <xdr:to>
      <xdr:col>46</xdr:col>
      <xdr:colOff>38100</xdr:colOff>
      <xdr:row>38</xdr:row>
      <xdr:rowOff>53111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44238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133477</xdr:rowOff>
    </xdr:from>
    <xdr:to>
      <xdr:col>41</xdr:col>
      <xdr:colOff>101600</xdr:colOff>
      <xdr:row>38</xdr:row>
      <xdr:rowOff>63627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54754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138049</xdr:rowOff>
    </xdr:from>
    <xdr:to>
      <xdr:col>36</xdr:col>
      <xdr:colOff>165100</xdr:colOff>
      <xdr:row>38</xdr:row>
      <xdr:rowOff>68199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59326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41219</xdr:rowOff>
    </xdr:from>
    <xdr:to>
      <xdr:col>55</xdr:col>
      <xdr:colOff>0</xdr:colOff>
      <xdr:row>56</xdr:row>
      <xdr:rowOff>43756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470969"/>
          <a:ext cx="838200" cy="17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41219</xdr:rowOff>
    </xdr:from>
    <xdr:to>
      <xdr:col>50</xdr:col>
      <xdr:colOff>114300</xdr:colOff>
      <xdr:row>55</xdr:row>
      <xdr:rowOff>170241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470969"/>
          <a:ext cx="889000" cy="12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170241</xdr:rowOff>
    </xdr:from>
    <xdr:to>
      <xdr:col>45</xdr:col>
      <xdr:colOff>177800</xdr:colOff>
      <xdr:row>56</xdr:row>
      <xdr:rowOff>163292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99991"/>
          <a:ext cx="889000" cy="1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75509</xdr:rowOff>
    </xdr:from>
    <xdr:to>
      <xdr:col>41</xdr:col>
      <xdr:colOff>50800</xdr:colOff>
      <xdr:row>56</xdr:row>
      <xdr:rowOff>163292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676709"/>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164406</xdr:rowOff>
    </xdr:from>
    <xdr:to>
      <xdr:col>55</xdr:col>
      <xdr:colOff>50800</xdr:colOff>
      <xdr:row>56</xdr:row>
      <xdr:rowOff>94556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142833</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57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161869</xdr:rowOff>
    </xdr:from>
    <xdr:to>
      <xdr:col>50</xdr:col>
      <xdr:colOff>165100</xdr:colOff>
      <xdr:row>55</xdr:row>
      <xdr:rowOff>92019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108546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1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119441</xdr:rowOff>
    </xdr:from>
    <xdr:to>
      <xdr:col>46</xdr:col>
      <xdr:colOff>38100</xdr:colOff>
      <xdr:row>56</xdr:row>
      <xdr:rowOff>49591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4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66118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32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112492</xdr:rowOff>
    </xdr:from>
    <xdr:to>
      <xdr:col>41</xdr:col>
      <xdr:colOff>101600</xdr:colOff>
      <xdr:row>57</xdr:row>
      <xdr:rowOff>42642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7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33769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80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24709</xdr:rowOff>
    </xdr:from>
    <xdr:to>
      <xdr:col>36</xdr:col>
      <xdr:colOff>165100</xdr:colOff>
      <xdr:row>56</xdr:row>
      <xdr:rowOff>126309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117436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7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47966</xdr:rowOff>
    </xdr:from>
    <xdr:to>
      <xdr:col>55</xdr:col>
      <xdr:colOff>0</xdr:colOff>
      <xdr:row>76</xdr:row>
      <xdr:rowOff>56407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35266"/>
          <a:ext cx="838200" cy="35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47966</xdr:rowOff>
    </xdr:from>
    <xdr:to>
      <xdr:col>50</xdr:col>
      <xdr:colOff>114300</xdr:colOff>
      <xdr:row>78</xdr:row>
      <xdr:rowOff>12860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735266"/>
          <a:ext cx="889000" cy="65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12860</xdr:rowOff>
    </xdr:from>
    <xdr:to>
      <xdr:col>45</xdr:col>
      <xdr:colOff>177800</xdr:colOff>
      <xdr:row>78</xdr:row>
      <xdr:rowOff>54270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5960"/>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52211</xdr:rowOff>
    </xdr:from>
    <xdr:to>
      <xdr:col>41</xdr:col>
      <xdr:colOff>50800</xdr:colOff>
      <xdr:row>78</xdr:row>
      <xdr:rowOff>54270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25311"/>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5607</xdr:rowOff>
    </xdr:from>
    <xdr:to>
      <xdr:col>55</xdr:col>
      <xdr:colOff>50800</xdr:colOff>
      <xdr:row>76</xdr:row>
      <xdr:rowOff>107207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28485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168616</xdr:rowOff>
    </xdr:from>
    <xdr:to>
      <xdr:col>50</xdr:col>
      <xdr:colOff>165100</xdr:colOff>
      <xdr:row>74</xdr:row>
      <xdr:rowOff>98766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6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115293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4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133510</xdr:rowOff>
    </xdr:from>
    <xdr:to>
      <xdr:col>46</xdr:col>
      <xdr:colOff>38100</xdr:colOff>
      <xdr:row>78</xdr:row>
      <xdr:rowOff>63660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54787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3470</xdr:rowOff>
    </xdr:from>
    <xdr:to>
      <xdr:col>41</xdr:col>
      <xdr:colOff>101600</xdr:colOff>
      <xdr:row>78</xdr:row>
      <xdr:rowOff>105070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96197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1411</xdr:rowOff>
    </xdr:from>
    <xdr:to>
      <xdr:col>36</xdr:col>
      <xdr:colOff>165100</xdr:colOff>
      <xdr:row>78</xdr:row>
      <xdr:rowOff>103011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94138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72659</xdr:rowOff>
    </xdr:from>
    <xdr:to>
      <xdr:col>55</xdr:col>
      <xdr:colOff>0</xdr:colOff>
      <xdr:row>96</xdr:row>
      <xdr:rowOff>121991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31859"/>
          <a:ext cx="8382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95366</xdr:rowOff>
    </xdr:from>
    <xdr:to>
      <xdr:col>50</xdr:col>
      <xdr:colOff>114300</xdr:colOff>
      <xdr:row>96</xdr:row>
      <xdr:rowOff>121991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54566"/>
          <a:ext cx="889000" cy="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95366</xdr:rowOff>
    </xdr:from>
    <xdr:to>
      <xdr:col>45</xdr:col>
      <xdr:colOff>177800</xdr:colOff>
      <xdr:row>96</xdr:row>
      <xdr:rowOff>170957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54566"/>
          <a:ext cx="8890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99017</xdr:rowOff>
    </xdr:from>
    <xdr:to>
      <xdr:col>41</xdr:col>
      <xdr:colOff>50800</xdr:colOff>
      <xdr:row>96</xdr:row>
      <xdr:rowOff>170957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58217"/>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21859</xdr:rowOff>
    </xdr:from>
    <xdr:to>
      <xdr:col>55</xdr:col>
      <xdr:colOff>50800</xdr:colOff>
      <xdr:row>96</xdr:row>
      <xdr:rowOff>123459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44736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3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71191</xdr:rowOff>
    </xdr:from>
    <xdr:to>
      <xdr:col>50</xdr:col>
      <xdr:colOff>165100</xdr:colOff>
      <xdr:row>97</xdr:row>
      <xdr:rowOff>1341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163918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44566</xdr:rowOff>
    </xdr:from>
    <xdr:to>
      <xdr:col>46</xdr:col>
      <xdr:colOff>38100</xdr:colOff>
      <xdr:row>96</xdr:row>
      <xdr:rowOff>146166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162693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120157</xdr:rowOff>
    </xdr:from>
    <xdr:to>
      <xdr:col>41</xdr:col>
      <xdr:colOff>101600</xdr:colOff>
      <xdr:row>97</xdr:row>
      <xdr:rowOff>50307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41434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48217</xdr:rowOff>
    </xdr:from>
    <xdr:to>
      <xdr:col>36</xdr:col>
      <xdr:colOff>165100</xdr:colOff>
      <xdr:row>96</xdr:row>
      <xdr:rowOff>149817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166344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101491</xdr:rowOff>
    </xdr:from>
    <xdr:to>
      <xdr:col>85</xdr:col>
      <xdr:colOff>127000</xdr:colOff>
      <xdr:row>37</xdr:row>
      <xdr:rowOff>145905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45141"/>
          <a:ext cx="8382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9398</xdr:rowOff>
    </xdr:from>
    <xdr:to>
      <xdr:col>81</xdr:col>
      <xdr:colOff>50800</xdr:colOff>
      <xdr:row>37</xdr:row>
      <xdr:rowOff>101491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53048"/>
          <a:ext cx="889000" cy="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136369</xdr:rowOff>
    </xdr:from>
    <xdr:to>
      <xdr:col>76</xdr:col>
      <xdr:colOff>114300</xdr:colOff>
      <xdr:row>37</xdr:row>
      <xdr:rowOff>9398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08569"/>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136369</xdr:rowOff>
    </xdr:from>
    <xdr:to>
      <xdr:col>71</xdr:col>
      <xdr:colOff>177800</xdr:colOff>
      <xdr:row>37</xdr:row>
      <xdr:rowOff>90224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08569"/>
          <a:ext cx="889000" cy="1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95105</xdr:rowOff>
    </xdr:from>
    <xdr:to>
      <xdr:col>85</xdr:col>
      <xdr:colOff>177800</xdr:colOff>
      <xdr:row>38</xdr:row>
      <xdr:rowOff>25255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73532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50691</xdr:rowOff>
    </xdr:from>
    <xdr:to>
      <xdr:col>81</xdr:col>
      <xdr:colOff>101600</xdr:colOff>
      <xdr:row>37</xdr:row>
      <xdr:rowOff>152291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143418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130048</xdr:rowOff>
    </xdr:from>
    <xdr:to>
      <xdr:col>76</xdr:col>
      <xdr:colOff>165100</xdr:colOff>
      <xdr:row>37</xdr:row>
      <xdr:rowOff>60198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76725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85569</xdr:rowOff>
    </xdr:from>
    <xdr:to>
      <xdr:col>72</xdr:col>
      <xdr:colOff>38100</xdr:colOff>
      <xdr:row>37</xdr:row>
      <xdr:rowOff>15719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32246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3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39424</xdr:rowOff>
    </xdr:from>
    <xdr:to>
      <xdr:col>67</xdr:col>
      <xdr:colOff>101600</xdr:colOff>
      <xdr:row>37</xdr:row>
      <xdr:rowOff>141024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132152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95233</xdr:rowOff>
    </xdr:from>
    <xdr:to>
      <xdr:col>85</xdr:col>
      <xdr:colOff>127000</xdr:colOff>
      <xdr:row>57</xdr:row>
      <xdr:rowOff>121983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67883"/>
          <a:ext cx="8382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64857</xdr:rowOff>
    </xdr:from>
    <xdr:to>
      <xdr:col>81</xdr:col>
      <xdr:colOff>50800</xdr:colOff>
      <xdr:row>57</xdr:row>
      <xdr:rowOff>95233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37507"/>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64857</xdr:rowOff>
    </xdr:from>
    <xdr:to>
      <xdr:col>76</xdr:col>
      <xdr:colOff>114300</xdr:colOff>
      <xdr:row>57</xdr:row>
      <xdr:rowOff>136207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37507"/>
          <a:ext cx="889000" cy="7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136207</xdr:rowOff>
    </xdr:from>
    <xdr:to>
      <xdr:col>71</xdr:col>
      <xdr:colOff>177800</xdr:colOff>
      <xdr:row>57</xdr:row>
      <xdr:rowOff>153370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08857"/>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71183</xdr:rowOff>
    </xdr:from>
    <xdr:to>
      <xdr:col>85</xdr:col>
      <xdr:colOff>177800</xdr:colOff>
      <xdr:row>58</xdr:row>
      <xdr:rowOff>1333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157560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44433</xdr:rowOff>
    </xdr:from>
    <xdr:to>
      <xdr:col>81</xdr:col>
      <xdr:colOff>101600</xdr:colOff>
      <xdr:row>57</xdr:row>
      <xdr:rowOff>146033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137160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14057</xdr:rowOff>
    </xdr:from>
    <xdr:to>
      <xdr:col>76</xdr:col>
      <xdr:colOff>165100</xdr:colOff>
      <xdr:row>57</xdr:row>
      <xdr:rowOff>115657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106784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85407</xdr:rowOff>
    </xdr:from>
    <xdr:to>
      <xdr:col>72</xdr:col>
      <xdr:colOff>38100</xdr:colOff>
      <xdr:row>58</xdr:row>
      <xdr:rowOff>15557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102570</xdr:rowOff>
    </xdr:from>
    <xdr:to>
      <xdr:col>67</xdr:col>
      <xdr:colOff>101600</xdr:colOff>
      <xdr:row>58</xdr:row>
      <xdr:rowOff>32720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23847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6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138513</xdr:rowOff>
    </xdr:from>
    <xdr:to>
      <xdr:col>85</xdr:col>
      <xdr:colOff>127000</xdr:colOff>
      <xdr:row>74</xdr:row>
      <xdr:rowOff>105693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2140013"/>
          <a:ext cx="838200" cy="6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105693</xdr:rowOff>
    </xdr:from>
    <xdr:to>
      <xdr:col>81</xdr:col>
      <xdr:colOff>50800</xdr:colOff>
      <xdr:row>78</xdr:row>
      <xdr:rowOff>81473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2792993"/>
          <a:ext cx="889000" cy="66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161281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5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81473</xdr:rowOff>
    </xdr:from>
    <xdr:to>
      <xdr:col>76</xdr:col>
      <xdr:colOff>114300</xdr:colOff>
      <xdr:row>79</xdr:row>
      <xdr:rowOff>21045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54573"/>
          <a:ext cx="889000" cy="1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167111</xdr:rowOff>
    </xdr:from>
    <xdr:to>
      <xdr:col>71</xdr:col>
      <xdr:colOff>177800</xdr:colOff>
      <xdr:row>79</xdr:row>
      <xdr:rowOff>21045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40211"/>
          <a:ext cx="8890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87713</xdr:rowOff>
    </xdr:from>
    <xdr:to>
      <xdr:col>85</xdr:col>
      <xdr:colOff>177800</xdr:colOff>
      <xdr:row>71</xdr:row>
      <xdr:rowOff>17863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0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40740</xdr:rowOff>
    </xdr:from>
    <xdr:ext cx="599010"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04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54893</xdr:rowOff>
    </xdr:from>
    <xdr:to>
      <xdr:col>81</xdr:col>
      <xdr:colOff>101600</xdr:colOff>
      <xdr:row>74</xdr:row>
      <xdr:rowOff>156493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7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51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30673</xdr:rowOff>
    </xdr:from>
    <xdr:to>
      <xdr:col>76</xdr:col>
      <xdr:colOff>165100</xdr:colOff>
      <xdr:row>78</xdr:row>
      <xdr:rowOff>132273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148800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1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141695</xdr:rowOff>
    </xdr:from>
    <xdr:to>
      <xdr:col>72</xdr:col>
      <xdr:colOff>38100</xdr:colOff>
      <xdr:row>79</xdr:row>
      <xdr:rowOff>71845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88372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2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116311</xdr:rowOff>
    </xdr:from>
    <xdr:to>
      <xdr:col>67</xdr:col>
      <xdr:colOff>101600</xdr:colOff>
      <xdr:row>79</xdr:row>
      <xdr:rowOff>46461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62988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2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35319</xdr:rowOff>
    </xdr:from>
    <xdr:to>
      <xdr:col>85</xdr:col>
      <xdr:colOff>127000</xdr:colOff>
      <xdr:row>96</xdr:row>
      <xdr:rowOff>63475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94519"/>
          <a:ext cx="8382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63475</xdr:rowOff>
    </xdr:from>
    <xdr:to>
      <xdr:col>81</xdr:col>
      <xdr:colOff>50800</xdr:colOff>
      <xdr:row>96</xdr:row>
      <xdr:rowOff>106401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22675"/>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106401</xdr:rowOff>
    </xdr:from>
    <xdr:to>
      <xdr:col>76</xdr:col>
      <xdr:colOff>114300</xdr:colOff>
      <xdr:row>96</xdr:row>
      <xdr:rowOff>148095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65601"/>
          <a:ext cx="889000" cy="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148095</xdr:rowOff>
    </xdr:from>
    <xdr:to>
      <xdr:col>71</xdr:col>
      <xdr:colOff>177800</xdr:colOff>
      <xdr:row>97</xdr:row>
      <xdr:rowOff>3848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0729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155969</xdr:rowOff>
    </xdr:from>
    <xdr:to>
      <xdr:col>85</xdr:col>
      <xdr:colOff>177800</xdr:colOff>
      <xdr:row>96</xdr:row>
      <xdr:rowOff>86119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7396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12675</xdr:rowOff>
    </xdr:from>
    <xdr:to>
      <xdr:col>81</xdr:col>
      <xdr:colOff>101600</xdr:colOff>
      <xdr:row>96</xdr:row>
      <xdr:rowOff>114275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130802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55601</xdr:rowOff>
    </xdr:from>
    <xdr:to>
      <xdr:col>76</xdr:col>
      <xdr:colOff>165100</xdr:colOff>
      <xdr:row>96</xdr:row>
      <xdr:rowOff>157201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2278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97295</xdr:rowOff>
    </xdr:from>
    <xdr:to>
      <xdr:col>72</xdr:col>
      <xdr:colOff>38100</xdr:colOff>
      <xdr:row>97</xdr:row>
      <xdr:rowOff>27445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43972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124498</xdr:rowOff>
    </xdr:from>
    <xdr:to>
      <xdr:col>67</xdr:col>
      <xdr:colOff>101600</xdr:colOff>
      <xdr:row>97</xdr:row>
      <xdr:rowOff>54648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45775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昨年度に引き続き市庁舎建替事業、令和２年７月豪雨災害復旧事業により類似団体平均を大きく上回った。市庁舎建事業は令和４年度までの事業であり、異常気象による災害は毎年のように発生しているため、引き続き高い水準となる見込みである。</a:t>
          </a:r>
        </a:p>
        <a:p>
          <a:r>
            <a:rPr kumimoji="1" lang="ja-JP" altLang="en-US" sz="1300">
              <a:latin typeface="ＭＳ Ｐゴシック" panose="020B0600070205080204" pitchFamily="50" charset="-128"/>
              <a:ea typeface="ＭＳ Ｐゴシック" panose="020B0600070205080204" pitchFamily="50" charset="-128"/>
            </a:rPr>
            <a:t>　商工費については、水俣川河口臨海部振興構想事業などにより、類似団体平均よりも高い数値となった。</a:t>
          </a:r>
        </a:p>
        <a:p>
          <a:r>
            <a:rPr kumimoji="1" lang="ja-JP" altLang="en-US" sz="1300">
              <a:latin typeface="ＭＳ Ｐゴシック" panose="020B0600070205080204" pitchFamily="50" charset="-128"/>
              <a:ea typeface="ＭＳ Ｐゴシック" panose="020B0600070205080204" pitchFamily="50" charset="-128"/>
            </a:rPr>
            <a:t>　民生費については、子育て世帯や非課税世帯等への臨時給付金により増加となった。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公債費については、市庁舎建替事業などの財源として借り入れた市債の元金償還が始まり、増加となった。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今後、これまで行ってきた市庁舎建替事業や水俣川河口臨海部振興構想事業などの大規模事業の財源とした市債の償還により公債費の増加が見込まれている。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財政調整基金は</a:t>
          </a:r>
          <a:r>
            <a:rPr kumimoji="1" lang="en-US" altLang="ja-JP" sz="1050">
              <a:latin typeface="ＭＳ ゴシック" pitchFamily="49" charset="-128"/>
              <a:ea typeface="ＭＳ ゴシック" pitchFamily="49" charset="-128"/>
            </a:rPr>
            <a:t>160</a:t>
          </a:r>
          <a:r>
            <a:rPr kumimoji="1" lang="ja-JP" altLang="en-US" sz="1050">
              <a:latin typeface="ＭＳ ゴシック" pitchFamily="49" charset="-128"/>
              <a:ea typeface="ＭＳ ゴシック" pitchFamily="49" charset="-128"/>
            </a:rPr>
            <a:t>百万円増加し、標準財政規模比</a:t>
          </a:r>
          <a:r>
            <a:rPr kumimoji="1" lang="en-US" altLang="ja-JP" sz="1050">
              <a:latin typeface="ＭＳ ゴシック" pitchFamily="49" charset="-128"/>
              <a:ea typeface="ＭＳ ゴシック" pitchFamily="49" charset="-128"/>
            </a:rPr>
            <a:t>8.28</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1.43</a:t>
          </a:r>
          <a:r>
            <a:rPr kumimoji="1" lang="ja-JP" altLang="en-US" sz="1050">
              <a:latin typeface="ＭＳ ゴシック" pitchFamily="49" charset="-128"/>
              <a:ea typeface="ＭＳ ゴシック" pitchFamily="49" charset="-128"/>
            </a:rPr>
            <a:t>ポイントの増加となった。令和３年度は財政調整基金の取り崩しを行わなかったため、令和２年度の歳計剰余金を積み立てた分だけ基金残高が増加した。</a:t>
          </a:r>
        </a:p>
        <a:p>
          <a:r>
            <a:rPr kumimoji="1" lang="ja-JP" altLang="en-US" sz="1050">
              <a:latin typeface="ＭＳ ゴシック" pitchFamily="49" charset="-128"/>
              <a:ea typeface="ＭＳ ゴシック" pitchFamily="49" charset="-128"/>
            </a:rPr>
            <a:t>　実質収支は</a:t>
          </a:r>
          <a:r>
            <a:rPr kumimoji="1" lang="en-US" altLang="ja-JP" sz="1050">
              <a:latin typeface="ＭＳ ゴシック" pitchFamily="49" charset="-128"/>
              <a:ea typeface="ＭＳ ゴシック" pitchFamily="49" charset="-128"/>
            </a:rPr>
            <a:t>782</a:t>
          </a:r>
          <a:r>
            <a:rPr kumimoji="1" lang="ja-JP" altLang="en-US" sz="1050">
              <a:latin typeface="ＭＳ ゴシック" pitchFamily="49" charset="-128"/>
              <a:ea typeface="ＭＳ ゴシック" pitchFamily="49" charset="-128"/>
            </a:rPr>
            <a:t>百万円増加し、標準財政規模比</a:t>
          </a:r>
          <a:r>
            <a:rPr kumimoji="1" lang="en-US" altLang="ja-JP" sz="1050">
              <a:latin typeface="ＭＳ ゴシック" pitchFamily="49" charset="-128"/>
              <a:ea typeface="ＭＳ ゴシック" pitchFamily="49" charset="-128"/>
            </a:rPr>
            <a:t>12.43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8.65</a:t>
          </a:r>
          <a:r>
            <a:rPr kumimoji="1" lang="ja-JP" altLang="en-US" sz="1050">
              <a:latin typeface="ＭＳ ゴシック" pitchFamily="49" charset="-128"/>
              <a:ea typeface="ＭＳ ゴシック" pitchFamily="49" charset="-128"/>
            </a:rPr>
            <a:t>ポイントの増加となった。</a:t>
          </a:r>
        </a:p>
        <a:p>
          <a:r>
            <a:rPr kumimoji="1" lang="ja-JP" altLang="en-US" sz="1050">
              <a:latin typeface="ＭＳ ゴシック" pitchFamily="49" charset="-128"/>
              <a:ea typeface="ＭＳ ゴシック" pitchFamily="49" charset="-128"/>
            </a:rPr>
            <a:t>　実質単年度収支は</a:t>
          </a:r>
          <a:r>
            <a:rPr kumimoji="1" lang="en-US" altLang="ja-JP" sz="1050">
              <a:latin typeface="ＭＳ ゴシック" pitchFamily="49" charset="-128"/>
              <a:ea typeface="ＭＳ ゴシック" pitchFamily="49" charset="-128"/>
            </a:rPr>
            <a:t>798</a:t>
          </a:r>
          <a:r>
            <a:rPr kumimoji="1" lang="ja-JP" altLang="en-US" sz="1050">
              <a:latin typeface="ＭＳ ゴシック" pitchFamily="49" charset="-128"/>
              <a:ea typeface="ＭＳ ゴシック" pitchFamily="49" charset="-128"/>
            </a:rPr>
            <a:t>百万円増加し、標準財政規模比</a:t>
          </a:r>
          <a:r>
            <a:rPr kumimoji="1" lang="en-US" altLang="ja-JP" sz="1050">
              <a:latin typeface="ＭＳ ゴシック" pitchFamily="49" charset="-128"/>
              <a:ea typeface="ＭＳ ゴシック" pitchFamily="49" charset="-128"/>
            </a:rPr>
            <a:t>8.86</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9.05</a:t>
          </a:r>
          <a:r>
            <a:rPr kumimoji="1" lang="ja-JP" altLang="en-US" sz="1050">
              <a:latin typeface="ＭＳ ゴシック" pitchFamily="49" charset="-128"/>
              <a:ea typeface="ＭＳ ゴシック" pitchFamily="49" charset="-128"/>
            </a:rPr>
            <a:t>ポイントの増加となった。実質単年度収支が黒字となったのは平成２２年度以来であり、１１年ぶりの黒字であった。</a:t>
          </a:r>
        </a:p>
        <a:p>
          <a:r>
            <a:rPr kumimoji="1" lang="ja-JP" altLang="en-US" sz="1050">
              <a:latin typeface="ＭＳ ゴシック" pitchFamily="49" charset="-128"/>
              <a:ea typeface="ＭＳ ゴシック" pitchFamily="49" charset="-128"/>
            </a:rPr>
            <a:t>　本市は、第６次行財政改革大綱に基づき、令和元年度から、歳入確保策として、市税等収入の安定確保、未利用公有財産等の活用と処分、受益者負担の適正化等について取り組み、また、歳出の最適化策として、補助金・負担金の見直し、公共施設の効率的管理・運用の推進等に取り組んできた結果、令和３年度決算で劇的な改善をとげ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分子側の連結実質黒字額について、病院事業会計の実質収支額が</a:t>
          </a:r>
          <a:r>
            <a:rPr kumimoji="1" lang="en-US" altLang="ja-JP" sz="1400">
              <a:latin typeface="ＭＳ ゴシック" pitchFamily="49" charset="-128"/>
              <a:ea typeface="ＭＳ ゴシック" pitchFamily="49" charset="-128"/>
            </a:rPr>
            <a:t>1,063</a:t>
          </a:r>
          <a:r>
            <a:rPr kumimoji="1" lang="ja-JP" altLang="en-US" sz="1400">
              <a:latin typeface="ＭＳ ゴシック" pitchFamily="49" charset="-128"/>
              <a:ea typeface="ＭＳ ゴシック" pitchFamily="49" charset="-128"/>
            </a:rPr>
            <a:t>百万円増加（標準財政規模比</a:t>
          </a:r>
          <a:r>
            <a:rPr kumimoji="1" lang="en-US" altLang="ja-JP" sz="1400">
              <a:latin typeface="ＭＳ ゴシック" pitchFamily="49" charset="-128"/>
              <a:ea typeface="ＭＳ ゴシック" pitchFamily="49" charset="-128"/>
            </a:rPr>
            <a:t>8.38</a:t>
          </a:r>
          <a:r>
            <a:rPr kumimoji="1" lang="ja-JP" altLang="en-US" sz="1400">
              <a:latin typeface="ＭＳ ゴシック" pitchFamily="49" charset="-128"/>
              <a:ea typeface="ＭＳ ゴシック" pitchFamily="49" charset="-128"/>
            </a:rPr>
            <a:t>ポイント増加）、一般会計の実質収支額も</a:t>
          </a:r>
          <a:r>
            <a:rPr kumimoji="1" lang="en-US" altLang="ja-JP" sz="1400">
              <a:latin typeface="ＭＳ ゴシック" pitchFamily="49" charset="-128"/>
              <a:ea typeface="ＭＳ ゴシック" pitchFamily="49" charset="-128"/>
            </a:rPr>
            <a:t>782</a:t>
          </a:r>
          <a:r>
            <a:rPr kumimoji="1" lang="ja-JP" altLang="en-US" sz="1400">
              <a:latin typeface="ＭＳ ゴシック" pitchFamily="49" charset="-128"/>
              <a:ea typeface="ＭＳ ゴシック" pitchFamily="49" charset="-128"/>
            </a:rPr>
            <a:t>百万円増加（標準財政規模比</a:t>
          </a:r>
          <a:r>
            <a:rPr kumimoji="1" lang="en-US" altLang="ja-JP" sz="1400">
              <a:latin typeface="ＭＳ ゴシック" pitchFamily="49" charset="-128"/>
              <a:ea typeface="ＭＳ ゴシック" pitchFamily="49" charset="-128"/>
            </a:rPr>
            <a:t>8.64</a:t>
          </a:r>
          <a:r>
            <a:rPr kumimoji="1" lang="ja-JP" altLang="en-US" sz="1400">
              <a:latin typeface="ＭＳ ゴシック" pitchFamily="49" charset="-128"/>
              <a:ea typeface="ＭＳ ゴシック" pitchFamily="49" charset="-128"/>
            </a:rPr>
            <a:t>ポイント増加）し、一方、国民健康保険事業特別会計の実質収支額は</a:t>
          </a:r>
          <a:r>
            <a:rPr kumimoji="1" lang="en-US" altLang="ja-JP" sz="1400">
              <a:latin typeface="ＭＳ ゴシック" pitchFamily="49" charset="-128"/>
              <a:ea typeface="ＭＳ ゴシック" pitchFamily="49" charset="-128"/>
            </a:rPr>
            <a:t>1,092</a:t>
          </a:r>
          <a:r>
            <a:rPr kumimoji="1" lang="ja-JP" altLang="en-US" sz="1400">
              <a:latin typeface="ＭＳ ゴシック" pitchFamily="49" charset="-128"/>
              <a:ea typeface="ＭＳ ゴシック" pitchFamily="49" charset="-128"/>
            </a:rPr>
            <a:t>百万円減少（標準財政規模比</a:t>
          </a:r>
          <a:r>
            <a:rPr kumimoji="1" lang="en-US" altLang="ja-JP" sz="1400">
              <a:latin typeface="ＭＳ ゴシック" pitchFamily="49" charset="-128"/>
              <a:ea typeface="ＭＳ ゴシック" pitchFamily="49" charset="-128"/>
            </a:rPr>
            <a:t>13.17</a:t>
          </a:r>
          <a:r>
            <a:rPr kumimoji="1" lang="ja-JP" altLang="en-US" sz="1400">
              <a:latin typeface="ＭＳ ゴシック" pitchFamily="49" charset="-128"/>
              <a:ea typeface="ＭＳ ゴシック" pitchFamily="49" charset="-128"/>
            </a:rPr>
            <a:t>ポイント減少）したことなどにより、全体で</a:t>
          </a:r>
          <a:r>
            <a:rPr kumimoji="1" lang="en-US" altLang="ja-JP" sz="1400">
              <a:latin typeface="ＭＳ ゴシック" pitchFamily="49" charset="-128"/>
              <a:ea typeface="ＭＳ ゴシック" pitchFamily="49" charset="-128"/>
            </a:rPr>
            <a:t>814</a:t>
          </a:r>
          <a:r>
            <a:rPr kumimoji="1" lang="ja-JP" altLang="en-US" sz="1400">
              <a:latin typeface="ＭＳ ゴシック" pitchFamily="49" charset="-128"/>
              <a:ea typeface="ＭＳ ゴシック" pitchFamily="49" charset="-128"/>
            </a:rPr>
            <a:t>百万円増加（標準財政規模比</a:t>
          </a:r>
          <a:r>
            <a:rPr kumimoji="1" lang="en-US" altLang="ja-JP" sz="1400">
              <a:latin typeface="ＭＳ ゴシック" pitchFamily="49" charset="-128"/>
              <a:ea typeface="ＭＳ ゴシック" pitchFamily="49" charset="-128"/>
            </a:rPr>
            <a:t>3.86</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国民健康保険事業特別会計の実質収支額が大きく減少したのは、令和３年度において国保財政調整基金に</a:t>
          </a:r>
          <a:r>
            <a:rPr kumimoji="1" lang="en-US" altLang="ja-JP" sz="1400">
              <a:latin typeface="ＭＳ ゴシック" pitchFamily="49" charset="-128"/>
              <a:ea typeface="ＭＳ ゴシック" pitchFamily="49" charset="-128"/>
            </a:rPr>
            <a:t>1,197</a:t>
          </a:r>
          <a:r>
            <a:rPr kumimoji="1" lang="ja-JP" altLang="en-US" sz="1400">
              <a:latin typeface="ＭＳ ゴシック" pitchFamily="49" charset="-128"/>
              <a:ea typeface="ＭＳ ゴシック" pitchFamily="49" charset="-128"/>
            </a:rPr>
            <a:t>百万円積み立てたためであり、国民健康保険事業特別会計の収支状況が悪化したものではない。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01_&#36001;&#25919;&#20418;/04&#12288;&#27770;&#31639;/05&#12288;&#20844;&#20250;&#35336;/R&#65299;&#27770;&#31639;/20230914&#12288;&#20196;&#21644;3&#24180;&#24230;&#36001;&#25919;&#29366;&#27841;&#36039;&#26009;&#38598;&#12398;&#20316;&#25104;&#12395;&#12388;&#12356;&#12390;&#65288;2&#22238;&#30446;&#65289;/01&#29031;&#20250;&#65288;0928&#65289;/&#12304;&#36001;&#25919;&#29366;&#27841;&#36039;&#26009;&#38598;&#12305;_432059_&#27700;&#2045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38.4</v>
          </cell>
          <cell r="BX51">
            <v>43.7</v>
          </cell>
          <cell r="CF51">
            <v>51.9</v>
          </cell>
          <cell r="CN51">
            <v>51.3</v>
          </cell>
          <cell r="CV51">
            <v>33.1</v>
          </cell>
        </row>
        <row r="53">
          <cell r="BP53">
            <v>63.2</v>
          </cell>
          <cell r="BX53">
            <v>64.099999999999994</v>
          </cell>
          <cell r="CF53">
            <v>64.3</v>
          </cell>
          <cell r="CN53">
            <v>63.6</v>
          </cell>
          <cell r="CV53">
            <v>58.8</v>
          </cell>
        </row>
        <row r="55">
          <cell r="AN55" t="str">
            <v>類似団体内平均値</v>
          </cell>
          <cell r="BP55">
            <v>37.700000000000003</v>
          </cell>
          <cell r="BX55">
            <v>37.9</v>
          </cell>
          <cell r="CF55">
            <v>38.700000000000003</v>
          </cell>
          <cell r="CN55">
            <v>32.5</v>
          </cell>
          <cell r="CV55">
            <v>23</v>
          </cell>
        </row>
        <row r="57">
          <cell r="BP57">
            <v>59.4</v>
          </cell>
          <cell r="BX57">
            <v>60.7</v>
          </cell>
          <cell r="CF57">
            <v>61.4</v>
          </cell>
          <cell r="CN57">
            <v>62.6</v>
          </cell>
          <cell r="CV57">
            <v>62.8</v>
          </cell>
        </row>
        <row r="72">
          <cell r="BP72" t="str">
            <v>H29</v>
          </cell>
          <cell r="BX72" t="str">
            <v>H30</v>
          </cell>
          <cell r="CF72" t="str">
            <v>R01</v>
          </cell>
          <cell r="CN72" t="str">
            <v>R02</v>
          </cell>
          <cell r="CV72" t="str">
            <v>R03</v>
          </cell>
        </row>
        <row r="73">
          <cell r="AN73" t="str">
            <v>当該団体値</v>
          </cell>
          <cell r="BP73">
            <v>38.4</v>
          </cell>
          <cell r="BX73">
            <v>43.7</v>
          </cell>
          <cell r="CF73">
            <v>51.9</v>
          </cell>
          <cell r="CN73">
            <v>51.3</v>
          </cell>
          <cell r="CV73">
            <v>33.1</v>
          </cell>
        </row>
        <row r="75">
          <cell r="BP75">
            <v>12.4</v>
          </cell>
          <cell r="BX75">
            <v>11.5</v>
          </cell>
          <cell r="CF75">
            <v>11</v>
          </cell>
          <cell r="CN75">
            <v>10.7</v>
          </cell>
          <cell r="CV75">
            <v>9.8000000000000007</v>
          </cell>
        </row>
        <row r="77">
          <cell r="AN77" t="str">
            <v>類似団体内平均値</v>
          </cell>
          <cell r="BP77">
            <v>37.700000000000003</v>
          </cell>
          <cell r="BX77">
            <v>37.9</v>
          </cell>
          <cell r="CF77">
            <v>38.700000000000003</v>
          </cell>
          <cell r="CN77">
            <v>32.5</v>
          </cell>
          <cell r="CV77">
            <v>23</v>
          </cell>
        </row>
        <row r="79">
          <cell r="BP79">
            <v>8.9</v>
          </cell>
          <cell r="BX79">
            <v>8.6999999999999993</v>
          </cell>
          <cell r="CF79">
            <v>8.8000000000000007</v>
          </cell>
          <cell r="CN79">
            <v>8.6999999999999993</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21126476</v>
      </c>
      <c r="BO4" s="410"/>
      <c r="BP4" s="410"/>
      <c r="BQ4" s="410"/>
      <c r="BR4" s="410"/>
      <c r="BS4" s="410"/>
      <c r="BT4" s="410"/>
      <c r="BU4" s="411"/>
      <c r="BV4" s="409">
        <v>20952558</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12.4</v>
      </c>
      <c r="CU4" s="416"/>
      <c r="CV4" s="416"/>
      <c r="CW4" s="416"/>
      <c r="CX4" s="416"/>
      <c r="CY4" s="416"/>
      <c r="CZ4" s="416"/>
      <c r="DA4" s="417"/>
      <c r="DB4" s="415">
        <v>3.8</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19967017</v>
      </c>
      <c r="BO5" s="447"/>
      <c r="BP5" s="447"/>
      <c r="BQ5" s="447"/>
      <c r="BR5" s="447"/>
      <c r="BS5" s="447"/>
      <c r="BT5" s="447"/>
      <c r="BU5" s="448"/>
      <c r="BV5" s="446">
        <v>20479637</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85.3</v>
      </c>
      <c r="CU5" s="444"/>
      <c r="CV5" s="444"/>
      <c r="CW5" s="444"/>
      <c r="CX5" s="444"/>
      <c r="CY5" s="444"/>
      <c r="CZ5" s="444"/>
      <c r="DA5" s="445"/>
      <c r="DB5" s="443">
        <v>96.7</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1159459</v>
      </c>
      <c r="BO6" s="447"/>
      <c r="BP6" s="447"/>
      <c r="BQ6" s="447"/>
      <c r="BR6" s="447"/>
      <c r="BS6" s="447"/>
      <c r="BT6" s="447"/>
      <c r="BU6" s="448"/>
      <c r="BV6" s="446">
        <v>472921</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88</v>
      </c>
      <c r="CU6" s="484"/>
      <c r="CV6" s="484"/>
      <c r="CW6" s="484"/>
      <c r="CX6" s="484"/>
      <c r="CY6" s="484"/>
      <c r="CZ6" s="484"/>
      <c r="DA6" s="485"/>
      <c r="DB6" s="483">
        <v>100.2</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62633</v>
      </c>
      <c r="BO7" s="447"/>
      <c r="BP7" s="447"/>
      <c r="BQ7" s="447"/>
      <c r="BR7" s="447"/>
      <c r="BS7" s="447"/>
      <c r="BT7" s="447"/>
      <c r="BU7" s="448"/>
      <c r="BV7" s="446">
        <v>157939</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8826510</v>
      </c>
      <c r="CU7" s="447"/>
      <c r="CV7" s="447"/>
      <c r="CW7" s="447"/>
      <c r="CX7" s="447"/>
      <c r="CY7" s="447"/>
      <c r="CZ7" s="447"/>
      <c r="DA7" s="448"/>
      <c r="DB7" s="446">
        <v>8326585</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1096826</v>
      </c>
      <c r="BO8" s="447"/>
      <c r="BP8" s="447"/>
      <c r="BQ8" s="447"/>
      <c r="BR8" s="447"/>
      <c r="BS8" s="447"/>
      <c r="BT8" s="447"/>
      <c r="BU8" s="448"/>
      <c r="BV8" s="446">
        <v>314982</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0.38</v>
      </c>
      <c r="CU8" s="487"/>
      <c r="CV8" s="487"/>
      <c r="CW8" s="487"/>
      <c r="CX8" s="487"/>
      <c r="CY8" s="487"/>
      <c r="CZ8" s="487"/>
      <c r="DA8" s="488"/>
      <c r="DB8" s="486">
        <v>0.39</v>
      </c>
      <c r="DC8" s="487"/>
      <c r="DD8" s="487"/>
      <c r="DE8" s="487"/>
      <c r="DF8" s="487"/>
      <c r="DG8" s="487"/>
      <c r="DH8" s="487"/>
      <c r="DI8" s="488"/>
    </row>
    <row r="9" spans="1:119" ht="18.75" customHeight="1" thickBot="1" x14ac:dyDescent="0.2">
      <c r="A9" s="178"/>
      <c r="B9" s="440" t="s">
        <v>113</v>
      </c>
      <c r="C9" s="441"/>
      <c r="D9" s="441"/>
      <c r="E9" s="441"/>
      <c r="F9" s="441"/>
      <c r="G9" s="441"/>
      <c r="H9" s="441"/>
      <c r="I9" s="441"/>
      <c r="J9" s="441"/>
      <c r="K9" s="489"/>
      <c r="L9" s="490" t="s">
        <v>114</v>
      </c>
      <c r="M9" s="491"/>
      <c r="N9" s="491"/>
      <c r="O9" s="491"/>
      <c r="P9" s="491"/>
      <c r="Q9" s="492"/>
      <c r="R9" s="493">
        <v>23557</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117</v>
      </c>
      <c r="AV9" s="479"/>
      <c r="AW9" s="479"/>
      <c r="AX9" s="479"/>
      <c r="AY9" s="480" t="s">
        <v>118</v>
      </c>
      <c r="AZ9" s="481"/>
      <c r="BA9" s="481"/>
      <c r="BB9" s="481"/>
      <c r="BC9" s="481"/>
      <c r="BD9" s="481"/>
      <c r="BE9" s="481"/>
      <c r="BF9" s="481"/>
      <c r="BG9" s="481"/>
      <c r="BH9" s="481"/>
      <c r="BI9" s="481"/>
      <c r="BJ9" s="481"/>
      <c r="BK9" s="481"/>
      <c r="BL9" s="481"/>
      <c r="BM9" s="482"/>
      <c r="BN9" s="446">
        <v>781844</v>
      </c>
      <c r="BO9" s="447"/>
      <c r="BP9" s="447"/>
      <c r="BQ9" s="447"/>
      <c r="BR9" s="447"/>
      <c r="BS9" s="447"/>
      <c r="BT9" s="447"/>
      <c r="BU9" s="448"/>
      <c r="BV9" s="446">
        <v>83837</v>
      </c>
      <c r="BW9" s="447"/>
      <c r="BX9" s="447"/>
      <c r="BY9" s="447"/>
      <c r="BZ9" s="447"/>
      <c r="CA9" s="447"/>
      <c r="CB9" s="447"/>
      <c r="CC9" s="448"/>
      <c r="CD9" s="449" t="s">
        <v>119</v>
      </c>
      <c r="CE9" s="450"/>
      <c r="CF9" s="450"/>
      <c r="CG9" s="450"/>
      <c r="CH9" s="450"/>
      <c r="CI9" s="450"/>
      <c r="CJ9" s="450"/>
      <c r="CK9" s="450"/>
      <c r="CL9" s="450"/>
      <c r="CM9" s="450"/>
      <c r="CN9" s="450"/>
      <c r="CO9" s="450"/>
      <c r="CP9" s="450"/>
      <c r="CQ9" s="450"/>
      <c r="CR9" s="450"/>
      <c r="CS9" s="451"/>
      <c r="CT9" s="443">
        <v>14.4</v>
      </c>
      <c r="CU9" s="444"/>
      <c r="CV9" s="444"/>
      <c r="CW9" s="444"/>
      <c r="CX9" s="444"/>
      <c r="CY9" s="444"/>
      <c r="CZ9" s="444"/>
      <c r="DA9" s="445"/>
      <c r="DB9" s="443">
        <v>15</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120</v>
      </c>
      <c r="M10" s="476"/>
      <c r="N10" s="476"/>
      <c r="O10" s="476"/>
      <c r="P10" s="476"/>
      <c r="Q10" s="477"/>
      <c r="R10" s="497">
        <v>25411</v>
      </c>
      <c r="S10" s="498"/>
      <c r="T10" s="498"/>
      <c r="U10" s="498"/>
      <c r="V10" s="499"/>
      <c r="W10" s="434"/>
      <c r="X10" s="435"/>
      <c r="Y10" s="435"/>
      <c r="Z10" s="435"/>
      <c r="AA10" s="435"/>
      <c r="AB10" s="435"/>
      <c r="AC10" s="435"/>
      <c r="AD10" s="435"/>
      <c r="AE10" s="435"/>
      <c r="AF10" s="435"/>
      <c r="AG10" s="435"/>
      <c r="AH10" s="435"/>
      <c r="AI10" s="435"/>
      <c r="AJ10" s="435"/>
      <c r="AK10" s="435"/>
      <c r="AL10" s="438"/>
      <c r="AM10" s="475" t="s">
        <v>121</v>
      </c>
      <c r="AN10" s="476"/>
      <c r="AO10" s="476"/>
      <c r="AP10" s="476"/>
      <c r="AQ10" s="476"/>
      <c r="AR10" s="476"/>
      <c r="AS10" s="476"/>
      <c r="AT10" s="477"/>
      <c r="AU10" s="478" t="s">
        <v>122</v>
      </c>
      <c r="AV10" s="479"/>
      <c r="AW10" s="479"/>
      <c r="AX10" s="479"/>
      <c r="AY10" s="480" t="s">
        <v>123</v>
      </c>
      <c r="AZ10" s="481"/>
      <c r="BA10" s="481"/>
      <c r="BB10" s="481"/>
      <c r="BC10" s="481"/>
      <c r="BD10" s="481"/>
      <c r="BE10" s="481"/>
      <c r="BF10" s="481"/>
      <c r="BG10" s="481"/>
      <c r="BH10" s="481"/>
      <c r="BI10" s="481"/>
      <c r="BJ10" s="481"/>
      <c r="BK10" s="481"/>
      <c r="BL10" s="481"/>
      <c r="BM10" s="482"/>
      <c r="BN10" s="446">
        <v>557</v>
      </c>
      <c r="BO10" s="447"/>
      <c r="BP10" s="447"/>
      <c r="BQ10" s="447"/>
      <c r="BR10" s="447"/>
      <c r="BS10" s="447"/>
      <c r="BT10" s="447"/>
      <c r="BU10" s="448"/>
      <c r="BV10" s="446">
        <v>306</v>
      </c>
      <c r="BW10" s="447"/>
      <c r="BX10" s="447"/>
      <c r="BY10" s="447"/>
      <c r="BZ10" s="447"/>
      <c r="CA10" s="447"/>
      <c r="CB10" s="447"/>
      <c r="CC10" s="44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125</v>
      </c>
      <c r="M11" s="501"/>
      <c r="N11" s="501"/>
      <c r="O11" s="501"/>
      <c r="P11" s="501"/>
      <c r="Q11" s="502"/>
      <c r="R11" s="503" t="s">
        <v>126</v>
      </c>
      <c r="S11" s="504"/>
      <c r="T11" s="504"/>
      <c r="U11" s="504"/>
      <c r="V11" s="505"/>
      <c r="W11" s="434"/>
      <c r="X11" s="435"/>
      <c r="Y11" s="435"/>
      <c r="Z11" s="435"/>
      <c r="AA11" s="435"/>
      <c r="AB11" s="435"/>
      <c r="AC11" s="435"/>
      <c r="AD11" s="435"/>
      <c r="AE11" s="435"/>
      <c r="AF11" s="435"/>
      <c r="AG11" s="435"/>
      <c r="AH11" s="435"/>
      <c r="AI11" s="435"/>
      <c r="AJ11" s="435"/>
      <c r="AK11" s="435"/>
      <c r="AL11" s="438"/>
      <c r="AM11" s="475" t="s">
        <v>127</v>
      </c>
      <c r="AN11" s="476"/>
      <c r="AO11" s="476"/>
      <c r="AP11" s="476"/>
      <c r="AQ11" s="476"/>
      <c r="AR11" s="476"/>
      <c r="AS11" s="476"/>
      <c r="AT11" s="477"/>
      <c r="AU11" s="478" t="s">
        <v>128</v>
      </c>
      <c r="AV11" s="479"/>
      <c r="AW11" s="479"/>
      <c r="AX11" s="479"/>
      <c r="AY11" s="480" t="s">
        <v>129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130</v>
      </c>
      <c r="CE11" s="450"/>
      <c r="CF11" s="450"/>
      <c r="CG11" s="450"/>
      <c r="CH11" s="450"/>
      <c r="CI11" s="450"/>
      <c r="CJ11" s="450"/>
      <c r="CK11" s="450"/>
      <c r="CL11" s="450"/>
      <c r="CM11" s="450"/>
      <c r="CN11" s="450"/>
      <c r="CO11" s="450"/>
      <c r="CP11" s="450"/>
      <c r="CQ11" s="450"/>
      <c r="CR11" s="450"/>
      <c r="CS11" s="451"/>
      <c r="CT11" s="486" t="s">
        <v>131</v>
      </c>
      <c r="CU11" s="487"/>
      <c r="CV11" s="487"/>
      <c r="CW11" s="487"/>
      <c r="CX11" s="487"/>
      <c r="CY11" s="487"/>
      <c r="CZ11" s="487"/>
      <c r="DA11" s="488"/>
      <c r="DB11" s="486" t="s">
        <v>131</v>
      </c>
      <c r="DC11" s="487"/>
      <c r="DD11" s="487"/>
      <c r="DE11" s="487"/>
      <c r="DF11" s="487"/>
      <c r="DG11" s="487"/>
      <c r="DH11" s="487"/>
      <c r="DI11" s="488"/>
    </row>
    <row r="12" spans="1:119" ht="18.75" customHeight="1" x14ac:dyDescent="0.15">
      <c r="A12" s="178"/>
      <c r="B12" s="506" t="s">
        <v>132</v>
      </c>
      <c r="C12" s="507"/>
      <c r="D12" s="507"/>
      <c r="E12" s="507"/>
      <c r="F12" s="507"/>
      <c r="G12" s="507"/>
      <c r="H12" s="507"/>
      <c r="I12" s="507"/>
      <c r="J12" s="507"/>
      <c r="K12" s="508"/>
      <c r="L12" s="515" t="s">
        <v>133</v>
      </c>
      <c r="M12" s="516"/>
      <c r="N12" s="516"/>
      <c r="O12" s="516"/>
      <c r="P12" s="516"/>
      <c r="Q12" s="517"/>
      <c r="R12" s="518">
        <v>23246</v>
      </c>
      <c r="S12" s="519"/>
      <c r="T12" s="519"/>
      <c r="U12" s="519"/>
      <c r="V12" s="520"/>
      <c r="W12" s="521" t="s">
        <v>1</v>
      </c>
      <c r="X12" s="479"/>
      <c r="Y12" s="479"/>
      <c r="Z12" s="479"/>
      <c r="AA12" s="479"/>
      <c r="AB12" s="522"/>
      <c r="AC12" s="523" t="s">
        <v>134</v>
      </c>
      <c r="AD12" s="524"/>
      <c r="AE12" s="524"/>
      <c r="AF12" s="524"/>
      <c r="AG12" s="525"/>
      <c r="AH12" s="523" t="s">
        <v>135</v>
      </c>
      <c r="AI12" s="524"/>
      <c r="AJ12" s="524"/>
      <c r="AK12" s="524"/>
      <c r="AL12" s="526"/>
      <c r="AM12" s="475" t="s">
        <v>136</v>
      </c>
      <c r="AN12" s="476"/>
      <c r="AO12" s="476"/>
      <c r="AP12" s="476"/>
      <c r="AQ12" s="476"/>
      <c r="AR12" s="476"/>
      <c r="AS12" s="476"/>
      <c r="AT12" s="477"/>
      <c r="AU12" s="478" t="s">
        <v>137</v>
      </c>
      <c r="AV12" s="479"/>
      <c r="AW12" s="479"/>
      <c r="AX12" s="479"/>
      <c r="AY12" s="480" t="s">
        <v>138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100000</v>
      </c>
      <c r="BW12" s="447"/>
      <c r="BX12" s="447"/>
      <c r="BY12" s="447"/>
      <c r="BZ12" s="447"/>
      <c r="CA12" s="447"/>
      <c r="CB12" s="447"/>
      <c r="CC12" s="448"/>
      <c r="CD12" s="449" t="s">
        <v>139</v>
      </c>
      <c r="CE12" s="450"/>
      <c r="CF12" s="450"/>
      <c r="CG12" s="450"/>
      <c r="CH12" s="450"/>
      <c r="CI12" s="450"/>
      <c r="CJ12" s="450"/>
      <c r="CK12" s="450"/>
      <c r="CL12" s="450"/>
      <c r="CM12" s="450"/>
      <c r="CN12" s="450"/>
      <c r="CO12" s="450"/>
      <c r="CP12" s="450"/>
      <c r="CQ12" s="450"/>
      <c r="CR12" s="450"/>
      <c r="CS12" s="451"/>
      <c r="CT12" s="486" t="s">
        <v>140</v>
      </c>
      <c r="CU12" s="487"/>
      <c r="CV12" s="487"/>
      <c r="CW12" s="487"/>
      <c r="CX12" s="487"/>
      <c r="CY12" s="487"/>
      <c r="CZ12" s="487"/>
      <c r="DA12" s="488"/>
      <c r="DB12" s="486" t="s">
        <v>140</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141</v>
      </c>
      <c r="N13" s="538"/>
      <c r="O13" s="538"/>
      <c r="P13" s="538"/>
      <c r="Q13" s="539"/>
      <c r="R13" s="530">
        <v>23177</v>
      </c>
      <c r="S13" s="531"/>
      <c r="T13" s="531"/>
      <c r="U13" s="531"/>
      <c r="V13" s="532"/>
      <c r="W13" s="462" t="s">
        <v>142</v>
      </c>
      <c r="X13" s="463"/>
      <c r="Y13" s="463"/>
      <c r="Z13" s="463"/>
      <c r="AA13" s="463"/>
      <c r="AB13" s="453"/>
      <c r="AC13" s="497">
        <v>605</v>
      </c>
      <c r="AD13" s="498"/>
      <c r="AE13" s="498"/>
      <c r="AF13" s="498"/>
      <c r="AG13" s="540"/>
      <c r="AH13" s="497">
        <v>725</v>
      </c>
      <c r="AI13" s="498"/>
      <c r="AJ13" s="498"/>
      <c r="AK13" s="498"/>
      <c r="AL13" s="499"/>
      <c r="AM13" s="475" t="s">
        <v>143</v>
      </c>
      <c r="AN13" s="476"/>
      <c r="AO13" s="476"/>
      <c r="AP13" s="476"/>
      <c r="AQ13" s="476"/>
      <c r="AR13" s="476"/>
      <c r="AS13" s="476"/>
      <c r="AT13" s="477"/>
      <c r="AU13" s="478" t="s">
        <v>144</v>
      </c>
      <c r="AV13" s="479"/>
      <c r="AW13" s="479"/>
      <c r="AX13" s="479"/>
      <c r="AY13" s="480" t="s">
        <v>145</v>
      </c>
      <c r="AZ13" s="481"/>
      <c r="BA13" s="481"/>
      <c r="BB13" s="481"/>
      <c r="BC13" s="481"/>
      <c r="BD13" s="481"/>
      <c r="BE13" s="481"/>
      <c r="BF13" s="481"/>
      <c r="BG13" s="481"/>
      <c r="BH13" s="481"/>
      <c r="BI13" s="481"/>
      <c r="BJ13" s="481"/>
      <c r="BK13" s="481"/>
      <c r="BL13" s="481"/>
      <c r="BM13" s="482"/>
      <c r="BN13" s="446">
        <v>782401</v>
      </c>
      <c r="BO13" s="447"/>
      <c r="BP13" s="447"/>
      <c r="BQ13" s="447"/>
      <c r="BR13" s="447"/>
      <c r="BS13" s="447"/>
      <c r="BT13" s="447"/>
      <c r="BU13" s="448"/>
      <c r="BV13" s="446">
        <v>-15857</v>
      </c>
      <c r="BW13" s="447"/>
      <c r="BX13" s="447"/>
      <c r="BY13" s="447"/>
      <c r="BZ13" s="447"/>
      <c r="CA13" s="447"/>
      <c r="CB13" s="447"/>
      <c r="CC13" s="448"/>
      <c r="CD13" s="449" t="s">
        <v>146</v>
      </c>
      <c r="CE13" s="450"/>
      <c r="CF13" s="450"/>
      <c r="CG13" s="450"/>
      <c r="CH13" s="450"/>
      <c r="CI13" s="450"/>
      <c r="CJ13" s="450"/>
      <c r="CK13" s="450"/>
      <c r="CL13" s="450"/>
      <c r="CM13" s="450"/>
      <c r="CN13" s="450"/>
      <c r="CO13" s="450"/>
      <c r="CP13" s="450"/>
      <c r="CQ13" s="450"/>
      <c r="CR13" s="450"/>
      <c r="CS13" s="451"/>
      <c r="CT13" s="443">
        <v>9.8000000000000007</v>
      </c>
      <c r="CU13" s="444"/>
      <c r="CV13" s="444"/>
      <c r="CW13" s="444"/>
      <c r="CX13" s="444"/>
      <c r="CY13" s="444"/>
      <c r="CZ13" s="444"/>
      <c r="DA13" s="445"/>
      <c r="DB13" s="443">
        <v>10.7</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147</v>
      </c>
      <c r="M14" s="528"/>
      <c r="N14" s="528"/>
      <c r="O14" s="528"/>
      <c r="P14" s="528"/>
      <c r="Q14" s="529"/>
      <c r="R14" s="530">
        <v>23756</v>
      </c>
      <c r="S14" s="531"/>
      <c r="T14" s="531"/>
      <c r="U14" s="531"/>
      <c r="V14" s="532"/>
      <c r="W14" s="436"/>
      <c r="X14" s="437"/>
      <c r="Y14" s="437"/>
      <c r="Z14" s="437"/>
      <c r="AA14" s="437"/>
      <c r="AB14" s="426"/>
      <c r="AC14" s="533">
        <v>5.9</v>
      </c>
      <c r="AD14" s="534"/>
      <c r="AE14" s="534"/>
      <c r="AF14" s="534"/>
      <c r="AG14" s="535"/>
      <c r="AH14" s="533">
        <v>6.5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148</v>
      </c>
      <c r="CE14" s="542"/>
      <c r="CF14" s="542"/>
      <c r="CG14" s="542"/>
      <c r="CH14" s="542"/>
      <c r="CI14" s="542"/>
      <c r="CJ14" s="542"/>
      <c r="CK14" s="542"/>
      <c r="CL14" s="542"/>
      <c r="CM14" s="542"/>
      <c r="CN14" s="542"/>
      <c r="CO14" s="542"/>
      <c r="CP14" s="542"/>
      <c r="CQ14" s="542"/>
      <c r="CR14" s="542"/>
      <c r="CS14" s="543"/>
      <c r="CT14" s="544">
        <v>33.1</v>
      </c>
      <c r="CU14" s="545"/>
      <c r="CV14" s="545"/>
      <c r="CW14" s="545"/>
      <c r="CX14" s="545"/>
      <c r="CY14" s="545"/>
      <c r="CZ14" s="545"/>
      <c r="DA14" s="546"/>
      <c r="DB14" s="544">
        <v>51.3</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141</v>
      </c>
      <c r="N15" s="538"/>
      <c r="O15" s="538"/>
      <c r="P15" s="538"/>
      <c r="Q15" s="539"/>
      <c r="R15" s="530">
        <v>23681</v>
      </c>
      <c r="S15" s="531"/>
      <c r="T15" s="531"/>
      <c r="U15" s="531"/>
      <c r="V15" s="532"/>
      <c r="W15" s="462" t="s">
        <v>149</v>
      </c>
      <c r="X15" s="463"/>
      <c r="Y15" s="463"/>
      <c r="Z15" s="463"/>
      <c r="AA15" s="463"/>
      <c r="AB15" s="453"/>
      <c r="AC15" s="497">
        <v>2322</v>
      </c>
      <c r="AD15" s="498"/>
      <c r="AE15" s="498"/>
      <c r="AF15" s="498"/>
      <c r="AG15" s="540"/>
      <c r="AH15" s="497">
        <v>2647</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2724354</v>
      </c>
      <c r="BO15" s="410"/>
      <c r="BP15" s="410"/>
      <c r="BQ15" s="410"/>
      <c r="BR15" s="410"/>
      <c r="BS15" s="410"/>
      <c r="BT15" s="410"/>
      <c r="BU15" s="411"/>
      <c r="BV15" s="409">
        <v>2820575</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22.6</v>
      </c>
      <c r="AD16" s="534"/>
      <c r="AE16" s="534"/>
      <c r="AF16" s="534"/>
      <c r="AG16" s="535"/>
      <c r="AH16" s="533">
        <v>23.7</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7741508</v>
      </c>
      <c r="BO16" s="447"/>
      <c r="BP16" s="447"/>
      <c r="BQ16" s="447"/>
      <c r="BR16" s="447"/>
      <c r="BS16" s="447"/>
      <c r="BT16" s="447"/>
      <c r="BU16" s="448"/>
      <c r="BV16" s="446">
        <v>7294632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155</v>
      </c>
      <c r="N17" s="558"/>
      <c r="O17" s="558"/>
      <c r="P17" s="558"/>
      <c r="Q17" s="559"/>
      <c r="R17" s="552" t="s">
        <v>153</v>
      </c>
      <c r="S17" s="553"/>
      <c r="T17" s="553"/>
      <c r="U17" s="553"/>
      <c r="V17" s="554"/>
      <c r="W17" s="462" t="s">
        <v>156</v>
      </c>
      <c r="X17" s="463"/>
      <c r="Y17" s="463"/>
      <c r="Z17" s="463"/>
      <c r="AA17" s="463"/>
      <c r="AB17" s="453"/>
      <c r="AC17" s="497">
        <v>7345</v>
      </c>
      <c r="AD17" s="498"/>
      <c r="AE17" s="498"/>
      <c r="AF17" s="498"/>
      <c r="AG17" s="540"/>
      <c r="AH17" s="497">
        <v>7794</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3422566</v>
      </c>
      <c r="BO17" s="447"/>
      <c r="BP17" s="447"/>
      <c r="BQ17" s="447"/>
      <c r="BR17" s="447"/>
      <c r="BS17" s="447"/>
      <c r="BT17" s="447"/>
      <c r="BU17" s="448"/>
      <c r="BV17" s="446">
        <v>3555679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158</v>
      </c>
      <c r="C18" s="489"/>
      <c r="D18" s="489"/>
      <c r="E18" s="569"/>
      <c r="F18" s="569"/>
      <c r="G18" s="569"/>
      <c r="H18" s="569"/>
      <c r="I18" s="569"/>
      <c r="J18" s="569"/>
      <c r="K18" s="569"/>
      <c r="L18" s="570">
        <v>163.29</v>
      </c>
      <c r="M18" s="570"/>
      <c r="N18" s="570"/>
      <c r="O18" s="570"/>
      <c r="P18" s="570"/>
      <c r="Q18" s="570"/>
      <c r="R18" s="571"/>
      <c r="S18" s="571"/>
      <c r="T18" s="571"/>
      <c r="U18" s="571"/>
      <c r="V18" s="572"/>
      <c r="W18" s="464"/>
      <c r="X18" s="465"/>
      <c r="Y18" s="465"/>
      <c r="Z18" s="465"/>
      <c r="AA18" s="465"/>
      <c r="AB18" s="456"/>
      <c r="AC18" s="573">
        <v>71.5</v>
      </c>
      <c r="AD18" s="574"/>
      <c r="AE18" s="574"/>
      <c r="AF18" s="574"/>
      <c r="AG18" s="575"/>
      <c r="AH18" s="573">
        <v>69.8</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7754473</v>
      </c>
      <c r="BO18" s="447"/>
      <c r="BP18" s="447"/>
      <c r="BQ18" s="447"/>
      <c r="BR18" s="447"/>
      <c r="BS18" s="447"/>
      <c r="BT18" s="447"/>
      <c r="BU18" s="448"/>
      <c r="BV18" s="446">
        <v>8253649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160</v>
      </c>
      <c r="C19" s="489"/>
      <c r="D19" s="489"/>
      <c r="E19" s="569"/>
      <c r="F19" s="569"/>
      <c r="G19" s="569"/>
      <c r="H19" s="569"/>
      <c r="I19" s="569"/>
      <c r="J19" s="569"/>
      <c r="K19" s="569"/>
      <c r="L19" s="577">
        <v>144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10839610</v>
      </c>
      <c r="BO19" s="447"/>
      <c r="BP19" s="447"/>
      <c r="BQ19" s="447"/>
      <c r="BR19" s="447"/>
      <c r="BS19" s="447"/>
      <c r="BT19" s="447"/>
      <c r="BU19" s="448"/>
      <c r="BV19" s="446">
        <v>10300958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162</v>
      </c>
      <c r="C20" s="489"/>
      <c r="D20" s="489"/>
      <c r="E20" s="569"/>
      <c r="F20" s="569"/>
      <c r="G20" s="569"/>
      <c r="H20" s="569"/>
      <c r="I20" s="569"/>
      <c r="J20" s="569"/>
      <c r="K20" s="569"/>
      <c r="L20" s="577">
        <v>10123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19601640</v>
      </c>
      <c r="BO22" s="410"/>
      <c r="BP22" s="410"/>
      <c r="BQ22" s="410"/>
      <c r="BR22" s="410"/>
      <c r="BS22" s="410"/>
      <c r="BT22" s="410"/>
      <c r="BU22" s="411"/>
      <c r="BV22" s="409">
        <v>17181963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18178325</v>
      </c>
      <c r="BO23" s="447"/>
      <c r="BP23" s="447"/>
      <c r="BQ23" s="447"/>
      <c r="BR23" s="447"/>
      <c r="BS23" s="447"/>
      <c r="BT23" s="447"/>
      <c r="BU23" s="448"/>
      <c r="BV23" s="446">
        <v>15748099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172</v>
      </c>
      <c r="F24" s="476"/>
      <c r="G24" s="476"/>
      <c r="H24" s="476"/>
      <c r="I24" s="476"/>
      <c r="J24" s="476"/>
      <c r="K24" s="477"/>
      <c r="L24" s="497">
        <v>1</v>
      </c>
      <c r="M24" s="498"/>
      <c r="N24" s="498"/>
      <c r="O24" s="498"/>
      <c r="P24" s="540"/>
      <c r="Q24" s="497">
        <v>8140</v>
      </c>
      <c r="R24" s="498"/>
      <c r="S24" s="498"/>
      <c r="T24" s="498"/>
      <c r="U24" s="498"/>
      <c r="V24" s="540"/>
      <c r="W24" s="592"/>
      <c r="X24" s="593"/>
      <c r="Y24" s="594"/>
      <c r="Z24" s="496" t="s">
        <v>173</v>
      </c>
      <c r="AA24" s="476"/>
      <c r="AB24" s="476"/>
      <c r="AC24" s="476"/>
      <c r="AD24" s="476"/>
      <c r="AE24" s="476"/>
      <c r="AF24" s="476"/>
      <c r="AG24" s="477"/>
      <c r="AH24" s="497">
        <v>249</v>
      </c>
      <c r="AI24" s="498"/>
      <c r="AJ24" s="498"/>
      <c r="AK24" s="498"/>
      <c r="AL24" s="540"/>
      <c r="AM24" s="497">
        <v>766173</v>
      </c>
      <c r="AN24" s="498"/>
      <c r="AO24" s="498"/>
      <c r="AP24" s="498"/>
      <c r="AQ24" s="498"/>
      <c r="AR24" s="540"/>
      <c r="AS24" s="497">
        <v>3077</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14894912</v>
      </c>
      <c r="BO24" s="447"/>
      <c r="BP24" s="447"/>
      <c r="BQ24" s="447"/>
      <c r="BR24" s="447"/>
      <c r="BS24" s="447"/>
      <c r="BT24" s="447"/>
      <c r="BU24" s="448"/>
      <c r="BV24" s="446">
        <v>12369040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175</v>
      </c>
      <c r="F25" s="476"/>
      <c r="G25" s="476"/>
      <c r="H25" s="476"/>
      <c r="I25" s="476"/>
      <c r="J25" s="476"/>
      <c r="K25" s="477"/>
      <c r="L25" s="497">
        <v>1</v>
      </c>
      <c r="M25" s="498"/>
      <c r="N25" s="498"/>
      <c r="O25" s="498"/>
      <c r="P25" s="540"/>
      <c r="Q25" s="497">
        <v>6450</v>
      </c>
      <c r="R25" s="498"/>
      <c r="S25" s="498"/>
      <c r="T25" s="498"/>
      <c r="U25" s="498"/>
      <c r="V25" s="540"/>
      <c r="W25" s="592"/>
      <c r="X25" s="593"/>
      <c r="Y25" s="594"/>
      <c r="Z25" s="496" t="s">
        <v>176</v>
      </c>
      <c r="AA25" s="476"/>
      <c r="AB25" s="476"/>
      <c r="AC25" s="476"/>
      <c r="AD25" s="476"/>
      <c r="AE25" s="476"/>
      <c r="AF25" s="476"/>
      <c r="AG25" s="477"/>
      <c r="AH25" s="497" t="s">
        <v>140</v>
      </c>
      <c r="AI25" s="498"/>
      <c r="AJ25" s="498"/>
      <c r="AK25" s="498"/>
      <c r="AL25" s="540"/>
      <c r="AM25" s="497" t="s">
        <v>177</v>
      </c>
      <c r="AN25" s="498"/>
      <c r="AO25" s="498"/>
      <c r="AP25" s="498"/>
      <c r="AQ25" s="498"/>
      <c r="AR25" s="540"/>
      <c r="AS25" s="497" t="s">
        <v>140</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1017579</v>
      </c>
      <c r="BO25" s="410"/>
      <c r="BP25" s="410"/>
      <c r="BQ25" s="410"/>
      <c r="BR25" s="410"/>
      <c r="BS25" s="410"/>
      <c r="BT25" s="410"/>
      <c r="BU25" s="411"/>
      <c r="BV25" s="409">
        <v>3462380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179</v>
      </c>
      <c r="F26" s="476"/>
      <c r="G26" s="476"/>
      <c r="H26" s="476"/>
      <c r="I26" s="476"/>
      <c r="J26" s="476"/>
      <c r="K26" s="477"/>
      <c r="L26" s="497">
        <v>1</v>
      </c>
      <c r="M26" s="498"/>
      <c r="N26" s="498"/>
      <c r="O26" s="498"/>
      <c r="P26" s="540"/>
      <c r="Q26" s="497">
        <v>5680</v>
      </c>
      <c r="R26" s="498"/>
      <c r="S26" s="498"/>
      <c r="T26" s="498"/>
      <c r="U26" s="498"/>
      <c r="V26" s="540"/>
      <c r="W26" s="592"/>
      <c r="X26" s="593"/>
      <c r="Y26" s="594"/>
      <c r="Z26" s="496" t="s">
        <v>180</v>
      </c>
      <c r="AA26" s="598"/>
      <c r="AB26" s="598"/>
      <c r="AC26" s="598"/>
      <c r="AD26" s="598"/>
      <c r="AE26" s="598"/>
      <c r="AF26" s="598"/>
      <c r="AG26" s="599"/>
      <c r="AH26" s="497">
        <v>5</v>
      </c>
      <c r="AI26" s="498"/>
      <c r="AJ26" s="498"/>
      <c r="AK26" s="498"/>
      <c r="AL26" s="540"/>
      <c r="AM26" s="497">
        <v>14505</v>
      </c>
      <c r="AN26" s="498"/>
      <c r="AO26" s="498"/>
      <c r="AP26" s="498"/>
      <c r="AQ26" s="498"/>
      <c r="AR26" s="540"/>
      <c r="AS26" s="497">
        <v>2901</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140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3573</v>
      </c>
      <c r="R27" s="498"/>
      <c r="S27" s="498"/>
      <c r="T27" s="498"/>
      <c r="U27" s="498"/>
      <c r="V27" s="540"/>
      <c r="W27" s="592"/>
      <c r="X27" s="593"/>
      <c r="Y27" s="594"/>
      <c r="Z27" s="496" t="s">
        <v>183</v>
      </c>
      <c r="AA27" s="476"/>
      <c r="AB27" s="476"/>
      <c r="AC27" s="476"/>
      <c r="AD27" s="476"/>
      <c r="AE27" s="476"/>
      <c r="AF27" s="476"/>
      <c r="AG27" s="477"/>
      <c r="AH27" s="497">
        <v>1</v>
      </c>
      <c r="AI27" s="498"/>
      <c r="AJ27" s="498"/>
      <c r="AK27" s="498"/>
      <c r="AL27" s="540"/>
      <c r="AM27" s="497" t="s">
        <v>184</v>
      </c>
      <c r="AN27" s="498"/>
      <c r="AO27" s="498"/>
      <c r="AP27" s="498"/>
      <c r="AQ27" s="498"/>
      <c r="AR27" s="540"/>
      <c r="AS27" s="497" t="s">
        <v>185</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v>336587</v>
      </c>
      <c r="BO27" s="566"/>
      <c r="BP27" s="566"/>
      <c r="BQ27" s="566"/>
      <c r="BR27" s="566"/>
      <c r="BS27" s="566"/>
      <c r="BT27" s="566"/>
      <c r="BU27" s="567"/>
      <c r="BV27" s="565">
        <v>336584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187</v>
      </c>
      <c r="F28" s="476"/>
      <c r="G28" s="476"/>
      <c r="H28" s="476"/>
      <c r="I28" s="476"/>
      <c r="J28" s="476"/>
      <c r="K28" s="477"/>
      <c r="L28" s="497">
        <v>1</v>
      </c>
      <c r="M28" s="498"/>
      <c r="N28" s="498"/>
      <c r="O28" s="498"/>
      <c r="P28" s="540"/>
      <c r="Q28" s="497">
        <v>3285</v>
      </c>
      <c r="R28" s="498"/>
      <c r="S28" s="498"/>
      <c r="T28" s="498"/>
      <c r="U28" s="498"/>
      <c r="V28" s="540"/>
      <c r="W28" s="592"/>
      <c r="X28" s="593"/>
      <c r="Y28" s="594"/>
      <c r="Z28" s="496" t="s">
        <v>188</v>
      </c>
      <c r="AA28" s="476"/>
      <c r="AB28" s="476"/>
      <c r="AC28" s="476"/>
      <c r="AD28" s="476"/>
      <c r="AE28" s="476"/>
      <c r="AF28" s="476"/>
      <c r="AG28" s="477"/>
      <c r="AH28" s="497" t="s">
        <v>140</v>
      </c>
      <c r="AI28" s="498"/>
      <c r="AJ28" s="498"/>
      <c r="AK28" s="498"/>
      <c r="AL28" s="540"/>
      <c r="AM28" s="497" t="s">
        <v>140</v>
      </c>
      <c r="AN28" s="498"/>
      <c r="AO28" s="498"/>
      <c r="AP28" s="498"/>
      <c r="AQ28" s="498"/>
      <c r="AR28" s="540"/>
      <c r="AS28" s="497" t="s">
        <v>177</v>
      </c>
      <c r="AT28" s="498"/>
      <c r="AU28" s="498"/>
      <c r="AV28" s="498"/>
      <c r="AW28" s="498"/>
      <c r="AX28" s="499"/>
      <c r="AY28" s="600" t="s">
        <v>189</v>
      </c>
      <c r="AZ28" s="601"/>
      <c r="BA28" s="601"/>
      <c r="BB28" s="602"/>
      <c r="BC28" s="406" t="s">
        <v>48</v>
      </c>
      <c r="BD28" s="407"/>
      <c r="BE28" s="407"/>
      <c r="BF28" s="407"/>
      <c r="BG28" s="407"/>
      <c r="BH28" s="407"/>
      <c r="BI28" s="407"/>
      <c r="BJ28" s="407"/>
      <c r="BK28" s="407"/>
      <c r="BL28" s="407"/>
      <c r="BM28" s="408"/>
      <c r="BN28" s="409">
        <v>730622</v>
      </c>
      <c r="BO28" s="410"/>
      <c r="BP28" s="410"/>
      <c r="BQ28" s="410"/>
      <c r="BR28" s="410"/>
      <c r="BS28" s="410"/>
      <c r="BT28" s="410"/>
      <c r="BU28" s="411"/>
      <c r="BV28" s="409">
        <v>570065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190</v>
      </c>
      <c r="F29" s="476"/>
      <c r="G29" s="476"/>
      <c r="H29" s="476"/>
      <c r="I29" s="476"/>
      <c r="J29" s="476"/>
      <c r="K29" s="477"/>
      <c r="L29" s="497">
        <v>14</v>
      </c>
      <c r="M29" s="498"/>
      <c r="N29" s="498"/>
      <c r="O29" s="498"/>
      <c r="P29" s="540"/>
      <c r="Q29" s="497">
        <v>3069</v>
      </c>
      <c r="R29" s="498"/>
      <c r="S29" s="498"/>
      <c r="T29" s="498"/>
      <c r="U29" s="498"/>
      <c r="V29" s="540"/>
      <c r="W29" s="595"/>
      <c r="X29" s="596"/>
      <c r="Y29" s="597"/>
      <c r="Z29" s="496" t="s">
        <v>191</v>
      </c>
      <c r="AA29" s="476"/>
      <c r="AB29" s="476"/>
      <c r="AC29" s="476"/>
      <c r="AD29" s="476"/>
      <c r="AE29" s="476"/>
      <c r="AF29" s="476"/>
      <c r="AG29" s="477"/>
      <c r="AH29" s="497">
        <v>250</v>
      </c>
      <c r="AI29" s="498"/>
      <c r="AJ29" s="498"/>
      <c r="AK29" s="498"/>
      <c r="AL29" s="540"/>
      <c r="AM29" s="497">
        <v>770015</v>
      </c>
      <c r="AN29" s="498"/>
      <c r="AO29" s="498"/>
      <c r="AP29" s="498"/>
      <c r="AQ29" s="498"/>
      <c r="AR29" s="540"/>
      <c r="AS29" s="497">
        <v>3080</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802778</v>
      </c>
      <c r="BO29" s="447"/>
      <c r="BP29" s="447"/>
      <c r="BQ29" s="447"/>
      <c r="BR29" s="447"/>
      <c r="BS29" s="447"/>
      <c r="BT29" s="447"/>
      <c r="BU29" s="448"/>
      <c r="BV29" s="446">
        <v>352772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96.8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1587295</v>
      </c>
      <c r="BO30" s="566"/>
      <c r="BP30" s="566"/>
      <c r="BQ30" s="566"/>
      <c r="BR30" s="566"/>
      <c r="BS30" s="566"/>
      <c r="BT30" s="566"/>
      <c r="BU30" s="567"/>
      <c r="BV30" s="565">
        <v>1657837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203</v>
      </c>
      <c r="X33" s="435"/>
      <c r="Y33" s="435"/>
      <c r="Z33" s="435"/>
      <c r="AA33" s="435"/>
      <c r="AB33" s="435"/>
      <c r="AC33" s="435"/>
      <c r="AD33" s="435"/>
      <c r="AE33" s="435"/>
      <c r="AF33" s="435"/>
      <c r="AG33" s="435"/>
      <c r="AH33" s="435"/>
      <c r="AI33" s="435"/>
      <c r="AJ33" s="435"/>
      <c r="AK33" s="435"/>
      <c r="AL33" s="203"/>
      <c r="AM33" s="470" t="s">
        <v>200</v>
      </c>
      <c r="AN33" s="470"/>
      <c r="AO33" s="435" t="s">
        <v>204</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200</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水俣芦北広域行政事務組合</v>
      </c>
      <c r="BZ34" s="637"/>
      <c r="CA34" s="637"/>
      <c r="CB34" s="637"/>
      <c r="CC34" s="637"/>
      <c r="CD34" s="637"/>
      <c r="CE34" s="637"/>
      <c r="CF34" s="637"/>
      <c r="CG34" s="637"/>
      <c r="CH34" s="637"/>
      <c r="CI34" s="637"/>
      <c r="CJ34" s="637"/>
      <c r="CK34" s="637"/>
      <c r="CL34" s="637"/>
      <c r="CM34" s="637"/>
      <c r="CN34" s="178"/>
      <c r="CO34" s="636">
        <f>IF(CQ34="","",MAX(C34:D43,U34:V43,AM34:AN43,BE34:BF43,BW34:BX43)+1)</f>
        <v>11</v>
      </c>
      <c r="CP34" s="636"/>
      <c r="CQ34" s="637" t="str">
        <f>IF('各会計、関係団体の財政状況及び健全化判断比率'!BS7="","",'各会計、関係団体の財政状況及び健全化判断比率'!BS7)</f>
        <v>水俣市振興公社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病院事業会計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熊本県後期高齢者医療広域連合
（一般会計）</v>
      </c>
      <c r="BZ35" s="637"/>
      <c r="CA35" s="637"/>
      <c r="CB35" s="637"/>
      <c r="CC35" s="637"/>
      <c r="CD35" s="637"/>
      <c r="CE35" s="637"/>
      <c r="CF35" s="637"/>
      <c r="CG35" s="637"/>
      <c r="CH35" s="637"/>
      <c r="CI35" s="637"/>
      <c r="CJ35" s="637"/>
      <c r="CK35" s="637"/>
      <c r="CL35" s="637"/>
      <c r="CM35" s="637"/>
      <c r="CN35" s="178"/>
      <c r="CO35" s="636">
        <f t="shared" ref="CO35:CO43" si="3">IF(CQ35="","",CO34+1)</f>
        <v>12</v>
      </c>
      <c r="CP35" s="636"/>
      <c r="CQ35" s="637" t="str">
        <f>IF('各会計、関係団体の財政状況及び健全化判断比率'!BS8="","",'各会計、関係団体の財政状況及び健全化判断比率'!BS8)</f>
        <v>株式会社みなまた</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公共下水道事業会計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熊本県後期高齢者医療広域連合
（後期高齢者医療特別会計）</v>
      </c>
      <c r="BZ36" s="637"/>
      <c r="CA36" s="637"/>
      <c r="CB36" s="637"/>
      <c r="CC36" s="637"/>
      <c r="CD36" s="637"/>
      <c r="CE36" s="637"/>
      <c r="CF36" s="637"/>
      <c r="CG36" s="637"/>
      <c r="CH36" s="637"/>
      <c r="CI36" s="637"/>
      <c r="CJ36" s="637"/>
      <c r="CK36" s="637"/>
      <c r="CL36" s="637"/>
      <c r="CM36" s="637"/>
      <c r="CN36" s="178"/>
      <c r="CO36" s="636">
        <f t="shared" si="3"/>
        <v>13</v>
      </c>
      <c r="CP36" s="636"/>
      <c r="CQ36" s="637" t="str">
        <f>IF('各会計、関係団体の財政状況及び健全化判断比率'!BS9="","",'各会計、関係団体の財政状況及び健全化判断比率'!BS9)</f>
        <v>水俣市土地開発公社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6" t="s">
        <v>563</v>
      </c>
      <c r="D34" s="1216"/>
      <c r="E34" s="1217"/>
      <c r="F34" s="32">
        <v>49.21</v>
      </c>
      <c r="G34" s="33">
        <v>52.56</v>
      </c>
      <c r="H34" s="33">
        <v>57.47</v>
      </c>
      <c r="I34" s="33">
        <v>65.17</v>
      </c>
      <c r="J34" s="34">
        <v>73.52</v>
      </c>
      <c r="K34" s="22"/>
      <c r="L34" s="22"/>
      <c r="M34" s="22"/>
      <c r="N34" s="22"/>
      <c r="O34" s="22"/>
      <c r="P34" s="22"/>
    </row>
    <row r="35" spans="1:16" ht="39" customHeight="1" x14ac:dyDescent="0.15">
      <c r="A35" s="22"/>
      <c r="B35" s="35"/>
      <c r="C35" s="1210" t="s">
        <v>564</v>
      </c>
      <c r="D35" s="1211"/>
      <c r="E35" s="1212"/>
      <c r="F35" s="36">
        <v>0.22</v>
      </c>
      <c r="G35" s="37">
        <v>1.32</v>
      </c>
      <c r="H35" s="37">
        <v>2.85</v>
      </c>
      <c r="I35" s="37">
        <v>3.78</v>
      </c>
      <c r="J35" s="38">
        <v>12.42</v>
      </c>
      <c r="K35" s="22"/>
      <c r="L35" s="22"/>
      <c r="M35" s="22"/>
      <c r="N35" s="22"/>
      <c r="O35" s="22"/>
      <c r="P35" s="22"/>
    </row>
    <row r="36" spans="1:16" ht="39" customHeight="1" x14ac:dyDescent="0.15">
      <c r="A36" s="22"/>
      <c r="B36" s="35"/>
      <c r="C36" s="1210" t="s">
        <v>565</v>
      </c>
      <c r="D36" s="1211"/>
      <c r="E36" s="1212"/>
      <c r="F36" s="36">
        <v>6.2</v>
      </c>
      <c r="G36" s="37">
        <v>5.96</v>
      </c>
      <c r="H36" s="37">
        <v>7.97</v>
      </c>
      <c r="I36" s="37">
        <v>8.2799999999999994</v>
      </c>
      <c r="J36" s="38">
        <v>8.08</v>
      </c>
      <c r="K36" s="22"/>
      <c r="L36" s="22"/>
      <c r="M36" s="22"/>
      <c r="N36" s="22"/>
      <c r="O36" s="22"/>
      <c r="P36" s="22"/>
    </row>
    <row r="37" spans="1:16" ht="39" customHeight="1" x14ac:dyDescent="0.15">
      <c r="A37" s="22"/>
      <c r="B37" s="35"/>
      <c r="C37" s="1210" t="s">
        <v>566</v>
      </c>
      <c r="D37" s="1211"/>
      <c r="E37" s="1212"/>
      <c r="F37" s="36">
        <v>3.16</v>
      </c>
      <c r="G37" s="37">
        <v>3</v>
      </c>
      <c r="H37" s="37">
        <v>3.01</v>
      </c>
      <c r="I37" s="37">
        <v>3.41</v>
      </c>
      <c r="J37" s="38">
        <v>3.63</v>
      </c>
      <c r="K37" s="22"/>
      <c r="L37" s="22"/>
      <c r="M37" s="22"/>
      <c r="N37" s="22"/>
      <c r="O37" s="22"/>
      <c r="P37" s="22"/>
    </row>
    <row r="38" spans="1:16" ht="39" customHeight="1" x14ac:dyDescent="0.15">
      <c r="A38" s="22"/>
      <c r="B38" s="35"/>
      <c r="C38" s="1210" t="s">
        <v>567</v>
      </c>
      <c r="D38" s="1211"/>
      <c r="E38" s="1212"/>
      <c r="F38" s="36">
        <v>16.489999999999998</v>
      </c>
      <c r="G38" s="37">
        <v>16.02</v>
      </c>
      <c r="H38" s="37">
        <v>15.46</v>
      </c>
      <c r="I38" s="37">
        <v>14.19</v>
      </c>
      <c r="J38" s="38">
        <v>1.02</v>
      </c>
      <c r="K38" s="22"/>
      <c r="L38" s="22"/>
      <c r="M38" s="22"/>
      <c r="N38" s="22"/>
      <c r="O38" s="22"/>
      <c r="P38" s="22"/>
    </row>
    <row r="39" spans="1:16" ht="39" customHeight="1" x14ac:dyDescent="0.15">
      <c r="A39" s="22"/>
      <c r="B39" s="35"/>
      <c r="C39" s="1210" t="s">
        <v>568</v>
      </c>
      <c r="D39" s="1211"/>
      <c r="E39" s="1212"/>
      <c r="F39" s="36" t="s">
        <v>513</v>
      </c>
      <c r="G39" s="37" t="s">
        <v>513</v>
      </c>
      <c r="H39" s="37" t="s">
        <v>513</v>
      </c>
      <c r="I39" s="37">
        <v>0</v>
      </c>
      <c r="J39" s="38">
        <v>0.02</v>
      </c>
      <c r="K39" s="22"/>
      <c r="L39" s="22"/>
      <c r="M39" s="22"/>
      <c r="N39" s="22"/>
      <c r="O39" s="22"/>
      <c r="P39" s="22"/>
    </row>
    <row r="40" spans="1:16" ht="39" customHeight="1" x14ac:dyDescent="0.15">
      <c r="A40" s="22"/>
      <c r="B40" s="35"/>
      <c r="C40" s="1210" t="s">
        <v>569</v>
      </c>
      <c r="D40" s="1211"/>
      <c r="E40" s="1212"/>
      <c r="F40" s="36">
        <v>0</v>
      </c>
      <c r="G40" s="37">
        <v>0</v>
      </c>
      <c r="H40" s="37">
        <v>0</v>
      </c>
      <c r="I40" s="37">
        <v>0.02</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570</v>
      </c>
      <c r="D42" s="1211"/>
      <c r="E42" s="1212"/>
      <c r="F42" s="36" t="s">
        <v>513</v>
      </c>
      <c r="G42" s="37" t="s">
        <v>513</v>
      </c>
      <c r="H42" s="37" t="s">
        <v>513</v>
      </c>
      <c r="I42" s="37" t="s">
        <v>513</v>
      </c>
      <c r="J42" s="38" t="s">
        <v>513</v>
      </c>
      <c r="K42" s="22"/>
      <c r="L42" s="22"/>
      <c r="M42" s="22"/>
      <c r="N42" s="22"/>
      <c r="O42" s="22"/>
      <c r="P42" s="22"/>
    </row>
    <row r="43" spans="1:16" ht="39" customHeight="1" thickBot="1" x14ac:dyDescent="0.2">
      <c r="A43" s="22"/>
      <c r="B43" s="40"/>
      <c r="C43" s="1213" t="s">
        <v>571</v>
      </c>
      <c r="D43" s="1214"/>
      <c r="E43" s="1215"/>
      <c r="F43" s="41">
        <v>0</v>
      </c>
      <c r="G43" s="42">
        <v>0.06</v>
      </c>
      <c r="H43" s="42">
        <v>7.0000000000000007E-2</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2ygs/E1m0oPryY8s6JpYmcCRi6JUjHFaJar4jOjNWWjOVChHye+cFUhlx97VAS/fMhrtFPP15Pef65sfSuC+Q==" saltValue="FlcSwIQ25XZ+E3LGp/fn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1511</v>
      </c>
      <c r="L45" s="60">
        <v>1540</v>
      </c>
      <c r="M45" s="60">
        <v>1593</v>
      </c>
      <c r="N45" s="60">
        <v>1639</v>
      </c>
      <c r="O45" s="61">
        <v>1656</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513</v>
      </c>
      <c r="L46" s="64" t="s">
        <v>513</v>
      </c>
      <c r="M46" s="64" t="s">
        <v>513</v>
      </c>
      <c r="N46" s="64" t="s">
        <v>513</v>
      </c>
      <c r="O46" s="65" t="s">
        <v>513</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513</v>
      </c>
      <c r="L47" s="64" t="s">
        <v>513</v>
      </c>
      <c r="M47" s="64" t="s">
        <v>513</v>
      </c>
      <c r="N47" s="64" t="s">
        <v>513</v>
      </c>
      <c r="O47" s="65" t="s">
        <v>513</v>
      </c>
      <c r="P47" s="48"/>
      <c r="Q47" s="48"/>
      <c r="R47" s="48"/>
      <c r="S47" s="48"/>
      <c r="T47" s="48"/>
      <c r="U47" s="48"/>
    </row>
    <row r="48" spans="1:21" ht="30.75" customHeight="1" x14ac:dyDescent="0.15">
      <c r="A48" s="48"/>
      <c r="B48" s="1220"/>
      <c r="C48" s="1221"/>
      <c r="D48" s="62"/>
      <c r="E48" s="1226" t="s">
        <v>15</v>
      </c>
      <c r="F48" s="1226"/>
      <c r="G48" s="1226"/>
      <c r="H48" s="1226"/>
      <c r="I48" s="1226"/>
      <c r="J48" s="1227"/>
      <c r="K48" s="63">
        <v>773</v>
      </c>
      <c r="L48" s="64">
        <v>747</v>
      </c>
      <c r="M48" s="64">
        <v>652</v>
      </c>
      <c r="N48" s="64">
        <v>557</v>
      </c>
      <c r="O48" s="65">
        <v>560</v>
      </c>
      <c r="P48" s="48"/>
      <c r="Q48" s="48"/>
      <c r="R48" s="48"/>
      <c r="S48" s="48"/>
      <c r="T48" s="48"/>
      <c r="U48" s="48"/>
    </row>
    <row r="49" spans="1:21" ht="30.75" customHeight="1" x14ac:dyDescent="0.15">
      <c r="A49" s="48"/>
      <c r="B49" s="1220"/>
      <c r="C49" s="1221"/>
      <c r="D49" s="62"/>
      <c r="E49" s="1226" t="s">
        <v>16</v>
      </c>
      <c r="F49" s="1226"/>
      <c r="G49" s="1226"/>
      <c r="H49" s="1226"/>
      <c r="I49" s="1226"/>
      <c r="J49" s="1227"/>
      <c r="K49" s="63">
        <v>37</v>
      </c>
      <c r="L49" s="64" t="s">
        <v>513</v>
      </c>
      <c r="M49" s="64" t="s">
        <v>513</v>
      </c>
      <c r="N49" s="64" t="s">
        <v>513</v>
      </c>
      <c r="O49" s="65" t="s">
        <v>513</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513</v>
      </c>
      <c r="L50" s="64" t="s">
        <v>513</v>
      </c>
      <c r="M50" s="64" t="s">
        <v>513</v>
      </c>
      <c r="N50" s="64" t="s">
        <v>513</v>
      </c>
      <c r="O50" s="65" t="s">
        <v>513</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513</v>
      </c>
      <c r="L51" s="64" t="s">
        <v>513</v>
      </c>
      <c r="M51" s="64" t="s">
        <v>513</v>
      </c>
      <c r="N51" s="64" t="s">
        <v>513</v>
      </c>
      <c r="O51" s="65" t="s">
        <v>513</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1594</v>
      </c>
      <c r="L52" s="64">
        <v>1576</v>
      </c>
      <c r="M52" s="64">
        <v>1495</v>
      </c>
      <c r="N52" s="64">
        <v>1484</v>
      </c>
      <c r="O52" s="65">
        <v>1635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727</v>
      </c>
      <c r="L53" s="69">
        <v>711</v>
      </c>
      <c r="M53" s="69">
        <v>750</v>
      </c>
      <c r="N53" s="69">
        <v>712</v>
      </c>
      <c r="O53" s="70">
        <v>581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WmCIVTwL3ZcvhiZlt49psDb2gDpNIEbnKI6lILO1YlC7H0SKxM/a3UADYxex7en3DY+4OWvXfSI1IY5yYD6tg==" saltValue="uIspms+en6zmyqpBEYN8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44" t="s">
        <v>30</v>
      </c>
      <c r="C41" s="1245"/>
      <c r="D41" s="102"/>
      <c r="E41" s="1250" t="s">
        <v>31</v>
      </c>
      <c r="F41" s="1250"/>
      <c r="G41" s="1250"/>
      <c r="H41" s="1251"/>
      <c r="I41" s="351">
        <v>14859</v>
      </c>
      <c r="J41" s="352">
        <v>14956</v>
      </c>
      <c r="K41" s="352">
        <v>15536</v>
      </c>
      <c r="L41" s="352">
        <v>17182</v>
      </c>
      <c r="M41" s="353">
        <v>19602</v>
      </c>
    </row>
    <row r="42" spans="2:13" ht="27.75" customHeight="1" x14ac:dyDescent="0.15">
      <c r="B42" s="1246"/>
      <c r="C42" s="1247"/>
      <c r="D42" s="103"/>
      <c r="E42" s="1252" t="s">
        <v>32</v>
      </c>
      <c r="F42" s="1252"/>
      <c r="G42" s="1252"/>
      <c r="H42" s="1253"/>
      <c r="I42" s="354" t="s">
        <v>513</v>
      </c>
      <c r="J42" s="355" t="s">
        <v>513</v>
      </c>
      <c r="K42" s="355" t="s">
        <v>513</v>
      </c>
      <c r="L42" s="355" t="s">
        <v>513</v>
      </c>
      <c r="M42" s="356" t="s">
        <v>513</v>
      </c>
    </row>
    <row r="43" spans="2:13" ht="27.75" customHeight="1" x14ac:dyDescent="0.15">
      <c r="B43" s="1246"/>
      <c r="C43" s="1247"/>
      <c r="D43" s="103"/>
      <c r="E43" s="1252" t="s">
        <v>33</v>
      </c>
      <c r="F43" s="1252"/>
      <c r="G43" s="1252"/>
      <c r="H43" s="1253"/>
      <c r="I43" s="354">
        <v>5332</v>
      </c>
      <c r="J43" s="355">
        <v>4594</v>
      </c>
      <c r="K43" s="355">
        <v>4083</v>
      </c>
      <c r="L43" s="355">
        <v>4031</v>
      </c>
      <c r="M43" s="356">
        <v>3680</v>
      </c>
    </row>
    <row r="44" spans="2:13" ht="27.75" customHeight="1" x14ac:dyDescent="0.15">
      <c r="B44" s="1246"/>
      <c r="C44" s="1247"/>
      <c r="D44" s="103"/>
      <c r="E44" s="1252" t="s">
        <v>34</v>
      </c>
      <c r="F44" s="1252"/>
      <c r="G44" s="1252"/>
      <c r="H44" s="1253"/>
      <c r="I44" s="354" t="s">
        <v>513</v>
      </c>
      <c r="J44" s="355" t="s">
        <v>513</v>
      </c>
      <c r="K44" s="355" t="s">
        <v>513</v>
      </c>
      <c r="L44" s="355">
        <v>9</v>
      </c>
      <c r="M44" s="356">
        <v>10</v>
      </c>
    </row>
    <row r="45" spans="2:13" ht="27.75" customHeight="1" x14ac:dyDescent="0.15">
      <c r="B45" s="1246"/>
      <c r="C45" s="1247"/>
      <c r="D45" s="103"/>
      <c r="E45" s="1252" t="s">
        <v>35</v>
      </c>
      <c r="F45" s="1252"/>
      <c r="G45" s="1252"/>
      <c r="H45" s="1253"/>
      <c r="I45" s="354">
        <v>2127</v>
      </c>
      <c r="J45" s="355">
        <v>2040</v>
      </c>
      <c r="K45" s="355">
        <v>2031</v>
      </c>
      <c r="L45" s="355">
        <v>1810</v>
      </c>
      <c r="M45" s="356">
        <v>1792</v>
      </c>
    </row>
    <row r="46" spans="2:13" ht="27.75" customHeight="1" x14ac:dyDescent="0.15">
      <c r="B46" s="1246"/>
      <c r="C46" s="1247"/>
      <c r="D46" s="104"/>
      <c r="E46" s="1252" t="s">
        <v>36</v>
      </c>
      <c r="F46" s="1252"/>
      <c r="G46" s="1252"/>
      <c r="H46" s="1253"/>
      <c r="I46" s="354" t="s">
        <v>513</v>
      </c>
      <c r="J46" s="355" t="s">
        <v>513</v>
      </c>
      <c r="K46" s="355" t="s">
        <v>513</v>
      </c>
      <c r="L46" s="355" t="s">
        <v>513</v>
      </c>
      <c r="M46" s="356" t="s">
        <v>513</v>
      </c>
    </row>
    <row r="47" spans="2:13" ht="27.75" customHeight="1" x14ac:dyDescent="0.15">
      <c r="B47" s="1246"/>
      <c r="C47" s="1247"/>
      <c r="D47" s="105"/>
      <c r="E47" s="1254" t="s">
        <v>37</v>
      </c>
      <c r="F47" s="1255"/>
      <c r="G47" s="1255"/>
      <c r="H47" s="1256"/>
      <c r="I47" s="354" t="s">
        <v>513</v>
      </c>
      <c r="J47" s="355" t="s">
        <v>513</v>
      </c>
      <c r="K47" s="355" t="s">
        <v>513</v>
      </c>
      <c r="L47" s="355" t="s">
        <v>513</v>
      </c>
      <c r="M47" s="356" t="s">
        <v>513</v>
      </c>
    </row>
    <row r="48" spans="2:13" ht="27.75" customHeight="1" x14ac:dyDescent="0.15">
      <c r="B48" s="1246"/>
      <c r="C48" s="1247"/>
      <c r="D48" s="103"/>
      <c r="E48" s="1252" t="s">
        <v>38</v>
      </c>
      <c r="F48" s="1252"/>
      <c r="G48" s="1252"/>
      <c r="H48" s="1253"/>
      <c r="I48" s="354" t="s">
        <v>513</v>
      </c>
      <c r="J48" s="355" t="s">
        <v>513</v>
      </c>
      <c r="K48" s="355" t="s">
        <v>513</v>
      </c>
      <c r="L48" s="355" t="s">
        <v>513</v>
      </c>
      <c r="M48" s="356" t="s">
        <v>513</v>
      </c>
    </row>
    <row r="49" spans="2:13" ht="27.75" customHeight="1" x14ac:dyDescent="0.15">
      <c r="B49" s="1248"/>
      <c r="C49" s="1249"/>
      <c r="D49" s="103"/>
      <c r="E49" s="1252" t="s">
        <v>39</v>
      </c>
      <c r="F49" s="1252"/>
      <c r="G49" s="1252"/>
      <c r="H49" s="1253"/>
      <c r="I49" s="354" t="s">
        <v>513</v>
      </c>
      <c r="J49" s="355" t="s">
        <v>513</v>
      </c>
      <c r="K49" s="355" t="s">
        <v>513</v>
      </c>
      <c r="L49" s="355" t="s">
        <v>513</v>
      </c>
      <c r="M49" s="356" t="s">
        <v>513</v>
      </c>
    </row>
    <row r="50" spans="2:13" ht="27.75" customHeight="1" x14ac:dyDescent="0.15">
      <c r="B50" s="1257" t="s">
        <v>40</v>
      </c>
      <c r="C50" s="1258"/>
      <c r="D50" s="106"/>
      <c r="E50" s="1252" t="s">
        <v>41</v>
      </c>
      <c r="F50" s="1252"/>
      <c r="G50" s="1252"/>
      <c r="H50" s="1253"/>
      <c r="I50" s="354">
        <v>4810</v>
      </c>
      <c r="J50" s="355">
        <v>3954</v>
      </c>
      <c r="K50" s="355">
        <v>3325</v>
      </c>
      <c r="L50" s="355">
        <v>3214</v>
      </c>
      <c r="M50" s="356">
        <v>4874</v>
      </c>
    </row>
    <row r="51" spans="2:13" ht="27.75" customHeight="1" x14ac:dyDescent="0.15">
      <c r="B51" s="1246"/>
      <c r="C51" s="1247"/>
      <c r="D51" s="103"/>
      <c r="E51" s="1252" t="s">
        <v>42</v>
      </c>
      <c r="F51" s="1252"/>
      <c r="G51" s="1252"/>
      <c r="H51" s="1253"/>
      <c r="I51" s="354">
        <v>1698</v>
      </c>
      <c r="J51" s="355">
        <v>1690</v>
      </c>
      <c r="K51" s="355">
        <v>1614</v>
      </c>
      <c r="L51" s="355">
        <v>1342</v>
      </c>
      <c r="M51" s="356">
        <v>1132</v>
      </c>
    </row>
    <row r="52" spans="2:13" ht="27.75" customHeight="1" x14ac:dyDescent="0.15">
      <c r="B52" s="1248"/>
      <c r="C52" s="1249"/>
      <c r="D52" s="103"/>
      <c r="E52" s="1252" t="s">
        <v>43</v>
      </c>
      <c r="F52" s="1252"/>
      <c r="G52" s="1252"/>
      <c r="H52" s="1253"/>
      <c r="I52" s="354">
        <v>13279</v>
      </c>
      <c r="J52" s="355">
        <v>13047</v>
      </c>
      <c r="K52" s="355">
        <v>13246</v>
      </c>
      <c r="L52" s="355">
        <v>14914</v>
      </c>
      <c r="M52" s="356">
        <v>16660</v>
      </c>
    </row>
    <row r="53" spans="2:13" ht="27.75" customHeight="1" thickBot="1" x14ac:dyDescent="0.2">
      <c r="B53" s="1259" t="s">
        <v>44</v>
      </c>
      <c r="C53" s="1260"/>
      <c r="D53" s="107"/>
      <c r="E53" s="1261" t="s">
        <v>45</v>
      </c>
      <c r="F53" s="1261"/>
      <c r="G53" s="1261"/>
      <c r="H53" s="1262"/>
      <c r="I53" s="357">
        <v>2531</v>
      </c>
      <c r="J53" s="358">
        <v>2898</v>
      </c>
      <c r="K53" s="358">
        <v>3466</v>
      </c>
      <c r="L53" s="358">
        <v>3562</v>
      </c>
      <c r="M53" s="359">
        <v>2418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ChGrY22SRHK9louYTnCEirhC8zE0zH/pqK065USXErd3bKlYTqH3ZovH5h/6/rVI3/zMBmkU+6OnajucCTLCA==" saltValue="sV7QJxN3WCiG5kxoRDdp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1" t="s">
        <v>48</v>
      </c>
      <c r="D55" s="1271"/>
      <c r="E55" s="1272"/>
      <c r="F55" s="119">
        <v>550</v>
      </c>
      <c r="G55" s="119">
        <v>570</v>
      </c>
      <c r="H55" s="120">
        <v>731</v>
      </c>
    </row>
    <row r="56" spans="2:8" ht="52.5" customHeight="1" x14ac:dyDescent="0.15">
      <c r="B56" s="121"/>
      <c r="C56" s="1273" t="s">
        <v>49</v>
      </c>
      <c r="D56" s="1273"/>
      <c r="E56" s="1274"/>
      <c r="F56" s="122">
        <v>453</v>
      </c>
      <c r="G56" s="122">
        <v>353</v>
      </c>
      <c r="H56" s="123">
        <v>803</v>
      </c>
    </row>
    <row r="57" spans="2:8" ht="53.25" customHeight="1" x14ac:dyDescent="0.15">
      <c r="B57" s="121"/>
      <c r="C57" s="1275" t="s">
        <v>50</v>
      </c>
      <c r="D57" s="1275"/>
      <c r="E57" s="1276"/>
      <c r="F57" s="124">
        <v>1649</v>
      </c>
      <c r="G57" s="124">
        <v>1658</v>
      </c>
      <c r="H57" s="125">
        <v>1587</v>
      </c>
    </row>
    <row r="58" spans="2:8" ht="45.75" customHeight="1" x14ac:dyDescent="0.15">
      <c r="B58" s="126"/>
      <c r="C58" s="1263" t="s">
        <v>578</v>
      </c>
      <c r="D58" s="1264"/>
      <c r="E58" s="1265"/>
      <c r="F58" s="127">
        <v>924</v>
      </c>
      <c r="G58" s="127">
        <v>837</v>
      </c>
      <c r="H58" s="128">
        <v>774</v>
      </c>
    </row>
    <row r="59" spans="2:8" ht="45.75" customHeight="1" x14ac:dyDescent="0.15">
      <c r="B59" s="126"/>
      <c r="C59" s="1263" t="s">
        <v>579</v>
      </c>
      <c r="D59" s="1264"/>
      <c r="E59" s="1265"/>
      <c r="F59" s="127">
        <v>236</v>
      </c>
      <c r="G59" s="127">
        <v>293</v>
      </c>
      <c r="H59" s="128">
        <v>308</v>
      </c>
    </row>
    <row r="60" spans="2:8" ht="45.75" customHeight="1" x14ac:dyDescent="0.15">
      <c r="B60" s="126"/>
      <c r="C60" s="1263" t="s">
        <v>580</v>
      </c>
      <c r="D60" s="1264"/>
      <c r="E60" s="1265"/>
      <c r="F60" s="127">
        <v>256</v>
      </c>
      <c r="G60" s="127">
        <v>184</v>
      </c>
      <c r="H60" s="128">
        <v>123</v>
      </c>
    </row>
    <row r="61" spans="2:8" ht="45.75" customHeight="1" x14ac:dyDescent="0.15">
      <c r="B61" s="126"/>
      <c r="C61" s="1263" t="s">
        <v>581</v>
      </c>
      <c r="D61" s="1264"/>
      <c r="E61" s="1265"/>
      <c r="F61" s="127">
        <v>87</v>
      </c>
      <c r="G61" s="127">
        <v>86</v>
      </c>
      <c r="H61" s="128">
        <v>84</v>
      </c>
    </row>
    <row r="62" spans="2:8" ht="45.75" customHeight="1" thickBot="1" x14ac:dyDescent="0.2">
      <c r="B62" s="129"/>
      <c r="C62" s="1266" t="s">
        <v>582</v>
      </c>
      <c r="D62" s="1267"/>
      <c r="E62" s="1268"/>
      <c r="F62" s="130">
        <v>12</v>
      </c>
      <c r="G62" s="130">
        <v>39</v>
      </c>
      <c r="H62" s="131">
        <v>65</v>
      </c>
    </row>
    <row r="63" spans="2:8" ht="52.5" customHeight="1" thickBot="1" x14ac:dyDescent="0.2">
      <c r="B63" s="132"/>
      <c r="C63" s="1269" t="s">
        <v>51</v>
      </c>
      <c r="D63" s="1269"/>
      <c r="E63" s="1270"/>
      <c r="F63" s="133">
        <v>2651</v>
      </c>
      <c r="G63" s="133">
        <v>2581</v>
      </c>
      <c r="H63" s="134">
        <v>3121</v>
      </c>
    </row>
    <row r="64" spans="2:8" x14ac:dyDescent="0.15"/>
  </sheetData>
  <sheetProtection algorithmName="SHA-512" hashValue="f2mZ7tyy6XNvQn+6pv0A7PtrZ/7u8kXl9ebRXmbNXjAiHwvKTBto1O0iAzlw+cEO3/VrBdivuAkTfnE0KaTKmw==" saltValue="NlUd4E4/8ZjRrX2qO/Qn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9520-442D-495E-A622-5099AB7EAAF7}">
  <dimension ref="A1:DE85"/>
  <sheetViews>
    <sheetView showGridLines="0" view="pageBreakPreview" zoomScale="80" zoomScaleNormal="60" zoomScaleSheetLayoutView="80"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5" t="s">
        <v>601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5"/>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5"/>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5"/>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5"/>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594</v>
      </c>
    </row>
    <row r="50" spans="1:109" x14ac:dyDescent="0.15">
      <c r="B50" s="375"/>
      <c r="G50" s="1277"/>
      <c r="H50" s="1277"/>
      <c r="I50" s="1277"/>
      <c r="J50" s="1277"/>
      <c r="K50" s="385"/>
      <c r="L50" s="385"/>
      <c r="M50" s="386"/>
      <c r="N50" s="386"/>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554</v>
      </c>
      <c r="BQ50" s="1283"/>
      <c r="BR50" s="1283"/>
      <c r="BS50" s="1283"/>
      <c r="BT50" s="1283"/>
      <c r="BU50" s="1283"/>
      <c r="BV50" s="1283"/>
      <c r="BW50" s="1283"/>
      <c r="BX50" s="1283" t="s">
        <v>555</v>
      </c>
      <c r="BY50" s="1283"/>
      <c r="BZ50" s="1283"/>
      <c r="CA50" s="1283"/>
      <c r="CB50" s="1283"/>
      <c r="CC50" s="1283"/>
      <c r="CD50" s="1283"/>
      <c r="CE50" s="1283"/>
      <c r="CF50" s="1283" t="s">
        <v>556</v>
      </c>
      <c r="CG50" s="1283"/>
      <c r="CH50" s="1283"/>
      <c r="CI50" s="1283"/>
      <c r="CJ50" s="1283"/>
      <c r="CK50" s="1283"/>
      <c r="CL50" s="1283"/>
      <c r="CM50" s="1283"/>
      <c r="CN50" s="1283" t="s">
        <v>557</v>
      </c>
      <c r="CO50" s="1283"/>
      <c r="CP50" s="1283"/>
      <c r="CQ50" s="1283"/>
      <c r="CR50" s="1283"/>
      <c r="CS50" s="1283"/>
      <c r="CT50" s="1283"/>
      <c r="CU50" s="1283"/>
      <c r="CV50" s="1283" t="s">
        <v>558</v>
      </c>
      <c r="CW50" s="1283"/>
      <c r="CX50" s="1283"/>
      <c r="CY50" s="1283"/>
      <c r="CZ50" s="1283"/>
      <c r="DA50" s="1283"/>
      <c r="DB50" s="1283"/>
      <c r="DC50" s="1283"/>
    </row>
    <row r="51" spans="1:109" ht="13.5" customHeight="1" x14ac:dyDescent="0.15">
      <c r="B51" s="375"/>
      <c r="G51" s="1294"/>
      <c r="H51" s="1294"/>
      <c r="I51" s="1298"/>
      <c r="J51" s="1298"/>
      <c r="K51" s="1284"/>
      <c r="L51" s="1284"/>
      <c r="M51" s="1284"/>
      <c r="N51" s="1284"/>
      <c r="AM51" s="384"/>
      <c r="AN51" s="1282" t="s">
        <v>595</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79">
        <v>38.4</v>
      </c>
      <c r="BQ51" s="1279"/>
      <c r="BR51" s="1279"/>
      <c r="BS51" s="1279"/>
      <c r="BT51" s="1279"/>
      <c r="BU51" s="1279"/>
      <c r="BV51" s="1279"/>
      <c r="BW51" s="1279"/>
      <c r="BX51" s="1279">
        <v>43.7</v>
      </c>
      <c r="BY51" s="1279"/>
      <c r="BZ51" s="1279"/>
      <c r="CA51" s="1279"/>
      <c r="CB51" s="1279"/>
      <c r="CC51" s="1279"/>
      <c r="CD51" s="1279"/>
      <c r="CE51" s="1279"/>
      <c r="CF51" s="1279">
        <v>51.9</v>
      </c>
      <c r="CG51" s="1279"/>
      <c r="CH51" s="1279"/>
      <c r="CI51" s="1279"/>
      <c r="CJ51" s="1279"/>
      <c r="CK51" s="1279"/>
      <c r="CL51" s="1279"/>
      <c r="CM51" s="1279"/>
      <c r="CN51" s="1279">
        <v>51.3</v>
      </c>
      <c r="CO51" s="1279"/>
      <c r="CP51" s="1279"/>
      <c r="CQ51" s="1279"/>
      <c r="CR51" s="1279"/>
      <c r="CS51" s="1279"/>
      <c r="CT51" s="1279"/>
      <c r="CU51" s="1279"/>
      <c r="CV51" s="1279">
        <v>33.1</v>
      </c>
      <c r="CW51" s="1279"/>
      <c r="CX51" s="1279"/>
      <c r="CY51" s="1279"/>
      <c r="CZ51" s="1279"/>
      <c r="DA51" s="1279"/>
      <c r="DB51" s="1279"/>
      <c r="DC51" s="1279"/>
    </row>
    <row r="52" spans="1:109" x14ac:dyDescent="0.15">
      <c r="B52" s="375"/>
      <c r="G52" s="1294"/>
      <c r="H52" s="1294"/>
      <c r="I52" s="1298"/>
      <c r="J52" s="1298"/>
      <c r="K52" s="1284"/>
      <c r="L52" s="1284"/>
      <c r="M52" s="1284"/>
      <c r="N52" s="1284"/>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3"/>
      <c r="B53" s="375"/>
      <c r="G53" s="1294"/>
      <c r="H53" s="1294"/>
      <c r="I53" s="1277"/>
      <c r="J53" s="1277"/>
      <c r="K53" s="1284"/>
      <c r="L53" s="1284"/>
      <c r="M53" s="1284"/>
      <c r="N53" s="1284"/>
      <c r="AM53" s="384"/>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79">
        <v>63.2</v>
      </c>
      <c r="BQ53" s="1279"/>
      <c r="BR53" s="1279"/>
      <c r="BS53" s="1279"/>
      <c r="BT53" s="1279"/>
      <c r="BU53" s="1279"/>
      <c r="BV53" s="1279"/>
      <c r="BW53" s="1279"/>
      <c r="BX53" s="1279">
        <v>64.099999999999994</v>
      </c>
      <c r="BY53" s="1279"/>
      <c r="BZ53" s="1279"/>
      <c r="CA53" s="1279"/>
      <c r="CB53" s="1279"/>
      <c r="CC53" s="1279"/>
      <c r="CD53" s="1279"/>
      <c r="CE53" s="1279"/>
      <c r="CF53" s="1279">
        <v>64.3</v>
      </c>
      <c r="CG53" s="1279"/>
      <c r="CH53" s="1279"/>
      <c r="CI53" s="1279"/>
      <c r="CJ53" s="1279"/>
      <c r="CK53" s="1279"/>
      <c r="CL53" s="1279"/>
      <c r="CM53" s="1279"/>
      <c r="CN53" s="1279">
        <v>63.6</v>
      </c>
      <c r="CO53" s="1279"/>
      <c r="CP53" s="1279"/>
      <c r="CQ53" s="1279"/>
      <c r="CR53" s="1279"/>
      <c r="CS53" s="1279"/>
      <c r="CT53" s="1279"/>
      <c r="CU53" s="1279"/>
      <c r="CV53" s="1279">
        <v>58.8</v>
      </c>
      <c r="CW53" s="1279"/>
      <c r="CX53" s="1279"/>
      <c r="CY53" s="1279"/>
      <c r="CZ53" s="1279"/>
      <c r="DA53" s="1279"/>
      <c r="DB53" s="1279"/>
      <c r="DC53" s="1279"/>
    </row>
    <row r="54" spans="1:109" x14ac:dyDescent="0.15">
      <c r="A54" s="383"/>
      <c r="B54" s="375"/>
      <c r="G54" s="1294"/>
      <c r="H54" s="1294"/>
      <c r="I54" s="1277"/>
      <c r="J54" s="1277"/>
      <c r="K54" s="1284"/>
      <c r="L54" s="1284"/>
      <c r="M54" s="1284"/>
      <c r="N54" s="1284"/>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3"/>
      <c r="B55" s="375"/>
      <c r="G55" s="1277"/>
      <c r="H55" s="1277"/>
      <c r="I55" s="1277"/>
      <c r="J55" s="1277"/>
      <c r="K55" s="1284"/>
      <c r="L55" s="1284"/>
      <c r="M55" s="1284"/>
      <c r="N55" s="1284"/>
      <c r="AN55" s="1283" t="s">
        <v>598</v>
      </c>
      <c r="AO55" s="1283"/>
      <c r="AP55" s="1283"/>
      <c r="AQ55" s="1283"/>
      <c r="AR55" s="1283"/>
      <c r="AS55" s="1283"/>
      <c r="AT55" s="1283"/>
      <c r="AU55" s="1283"/>
      <c r="AV55" s="1283"/>
      <c r="AW55" s="1283"/>
      <c r="AX55" s="1283"/>
      <c r="AY55" s="1283"/>
      <c r="AZ55" s="1283"/>
      <c r="BA55" s="1283"/>
      <c r="BB55" s="1282" t="s">
        <v>596</v>
      </c>
      <c r="BC55" s="1282"/>
      <c r="BD55" s="1282"/>
      <c r="BE55" s="1282"/>
      <c r="BF55" s="1282"/>
      <c r="BG55" s="1282"/>
      <c r="BH55" s="1282"/>
      <c r="BI55" s="1282"/>
      <c r="BJ55" s="1282"/>
      <c r="BK55" s="1282"/>
      <c r="BL55" s="1282"/>
      <c r="BM55" s="1282"/>
      <c r="BN55" s="1282"/>
      <c r="BO55" s="1282"/>
      <c r="BP55" s="1279">
        <v>37.700000000000003</v>
      </c>
      <c r="BQ55" s="1279"/>
      <c r="BR55" s="1279"/>
      <c r="BS55" s="1279"/>
      <c r="BT55" s="1279"/>
      <c r="BU55" s="1279"/>
      <c r="BV55" s="1279"/>
      <c r="BW55" s="1279"/>
      <c r="BX55" s="1279">
        <v>37.9</v>
      </c>
      <c r="BY55" s="1279"/>
      <c r="BZ55" s="1279"/>
      <c r="CA55" s="1279"/>
      <c r="CB55" s="1279"/>
      <c r="CC55" s="1279"/>
      <c r="CD55" s="1279"/>
      <c r="CE55" s="1279"/>
      <c r="CF55" s="1279">
        <v>38.700000000000003</v>
      </c>
      <c r="CG55" s="1279"/>
      <c r="CH55" s="1279"/>
      <c r="CI55" s="1279"/>
      <c r="CJ55" s="1279"/>
      <c r="CK55" s="1279"/>
      <c r="CL55" s="1279"/>
      <c r="CM55" s="1279"/>
      <c r="CN55" s="1279">
        <v>32.5</v>
      </c>
      <c r="CO55" s="1279"/>
      <c r="CP55" s="1279"/>
      <c r="CQ55" s="1279"/>
      <c r="CR55" s="1279"/>
      <c r="CS55" s="1279"/>
      <c r="CT55" s="1279"/>
      <c r="CU55" s="1279"/>
      <c r="CV55" s="1279">
        <v>23</v>
      </c>
      <c r="CW55" s="1279"/>
      <c r="CX55" s="1279"/>
      <c r="CY55" s="1279"/>
      <c r="CZ55" s="1279"/>
      <c r="DA55" s="1279"/>
      <c r="DB55" s="1279"/>
      <c r="DC55" s="1279"/>
    </row>
    <row r="56" spans="1:109" x14ac:dyDescent="0.15">
      <c r="A56" s="383"/>
      <c r="B56" s="375"/>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x14ac:dyDescent="0.15">
      <c r="B57" s="387"/>
      <c r="G57" s="1277"/>
      <c r="H57" s="1277"/>
      <c r="I57" s="1280"/>
      <c r="J57" s="1280"/>
      <c r="K57" s="1284"/>
      <c r="L57" s="1284"/>
      <c r="M57" s="1284"/>
      <c r="N57" s="1284"/>
      <c r="AM57" s="369"/>
      <c r="AN57" s="1283"/>
      <c r="AO57" s="1283"/>
      <c r="AP57" s="1283"/>
      <c r="AQ57" s="1283"/>
      <c r="AR57" s="1283"/>
      <c r="AS57" s="1283"/>
      <c r="AT57" s="1283"/>
      <c r="AU57" s="1283"/>
      <c r="AV57" s="1283"/>
      <c r="AW57" s="1283"/>
      <c r="AX57" s="1283"/>
      <c r="AY57" s="1283"/>
      <c r="AZ57" s="1283"/>
      <c r="BA57" s="1283"/>
      <c r="BB57" s="1282" t="s">
        <v>597</v>
      </c>
      <c r="BC57" s="1282"/>
      <c r="BD57" s="1282"/>
      <c r="BE57" s="1282"/>
      <c r="BF57" s="1282"/>
      <c r="BG57" s="1282"/>
      <c r="BH57" s="1282"/>
      <c r="BI57" s="1282"/>
      <c r="BJ57" s="1282"/>
      <c r="BK57" s="1282"/>
      <c r="BL57" s="1282"/>
      <c r="BM57" s="1282"/>
      <c r="BN57" s="1282"/>
      <c r="BO57" s="1282"/>
      <c r="BP57" s="1279">
        <v>59.4</v>
      </c>
      <c r="BQ57" s="1279"/>
      <c r="BR57" s="1279"/>
      <c r="BS57" s="1279"/>
      <c r="BT57" s="1279"/>
      <c r="BU57" s="1279"/>
      <c r="BV57" s="1279"/>
      <c r="BW57" s="1279"/>
      <c r="BX57" s="1279">
        <v>60.7</v>
      </c>
      <c r="BY57" s="1279"/>
      <c r="BZ57" s="1279"/>
      <c r="CA57" s="1279"/>
      <c r="CB57" s="1279"/>
      <c r="CC57" s="1279"/>
      <c r="CD57" s="1279"/>
      <c r="CE57" s="1279"/>
      <c r="CF57" s="1279">
        <v>61.4</v>
      </c>
      <c r="CG57" s="1279"/>
      <c r="CH57" s="1279"/>
      <c r="CI57" s="1279"/>
      <c r="CJ57" s="1279"/>
      <c r="CK57" s="1279"/>
      <c r="CL57" s="1279"/>
      <c r="CM57" s="1279"/>
      <c r="CN57" s="1279">
        <v>62.6</v>
      </c>
      <c r="CO57" s="1279"/>
      <c r="CP57" s="1279"/>
      <c r="CQ57" s="1279"/>
      <c r="CR57" s="1279"/>
      <c r="CS57" s="1279"/>
      <c r="CT57" s="1279"/>
      <c r="CU57" s="1279"/>
      <c r="CV57" s="1279">
        <v>62.8</v>
      </c>
      <c r="CW57" s="1279"/>
      <c r="CX57" s="1279"/>
      <c r="CY57" s="1279"/>
      <c r="CZ57" s="1279"/>
      <c r="DA57" s="1279"/>
      <c r="DB57" s="1279"/>
      <c r="DC57" s="1279"/>
      <c r="DD57" s="388"/>
      <c r="DE57" s="387"/>
    </row>
    <row r="58" spans="1:109" s="383" customFormat="1" x14ac:dyDescent="0.15">
      <c r="A58" s="369"/>
      <c r="B58" s="387"/>
      <c r="G58" s="1277"/>
      <c r="H58" s="1277"/>
      <c r="I58" s="1280"/>
      <c r="J58" s="1280"/>
      <c r="K58" s="1284"/>
      <c r="L58" s="1284"/>
      <c r="M58" s="1284"/>
      <c r="N58" s="1284"/>
      <c r="AM58" s="369"/>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599</v>
      </c>
    </row>
    <row r="64" spans="1:109" x14ac:dyDescent="0.15">
      <c r="B64" s="375"/>
      <c r="G64" s="382"/>
      <c r="I64" s="395"/>
      <c r="J64" s="395"/>
      <c r="K64" s="395"/>
      <c r="L64" s="395"/>
      <c r="M64" s="395"/>
      <c r="N64" s="396"/>
      <c r="AM64" s="382"/>
      <c r="AN64" s="382" t="s">
        <v>593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5" t="s">
        <v>602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5"/>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5"/>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5"/>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5"/>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594</v>
      </c>
    </row>
    <row r="72" spans="2:107" x14ac:dyDescent="0.15">
      <c r="B72" s="375"/>
      <c r="G72" s="1277"/>
      <c r="H72" s="1277"/>
      <c r="I72" s="1277"/>
      <c r="J72" s="1277"/>
      <c r="K72" s="385"/>
      <c r="L72" s="385"/>
      <c r="M72" s="386"/>
      <c r="N72" s="386"/>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554</v>
      </c>
      <c r="BQ72" s="1283"/>
      <c r="BR72" s="1283"/>
      <c r="BS72" s="1283"/>
      <c r="BT72" s="1283"/>
      <c r="BU72" s="1283"/>
      <c r="BV72" s="1283"/>
      <c r="BW72" s="1283"/>
      <c r="BX72" s="1283" t="s">
        <v>555</v>
      </c>
      <c r="BY72" s="1283"/>
      <c r="BZ72" s="1283"/>
      <c r="CA72" s="1283"/>
      <c r="CB72" s="1283"/>
      <c r="CC72" s="1283"/>
      <c r="CD72" s="1283"/>
      <c r="CE72" s="1283"/>
      <c r="CF72" s="1283" t="s">
        <v>556</v>
      </c>
      <c r="CG72" s="1283"/>
      <c r="CH72" s="1283"/>
      <c r="CI72" s="1283"/>
      <c r="CJ72" s="1283"/>
      <c r="CK72" s="1283"/>
      <c r="CL72" s="1283"/>
      <c r="CM72" s="1283"/>
      <c r="CN72" s="1283" t="s">
        <v>557</v>
      </c>
      <c r="CO72" s="1283"/>
      <c r="CP72" s="1283"/>
      <c r="CQ72" s="1283"/>
      <c r="CR72" s="1283"/>
      <c r="CS72" s="1283"/>
      <c r="CT72" s="1283"/>
      <c r="CU72" s="1283"/>
      <c r="CV72" s="1283" t="s">
        <v>558</v>
      </c>
      <c r="CW72" s="1283"/>
      <c r="CX72" s="1283"/>
      <c r="CY72" s="1283"/>
      <c r="CZ72" s="1283"/>
      <c r="DA72" s="1283"/>
      <c r="DB72" s="1283"/>
      <c r="DC72" s="1283"/>
    </row>
    <row r="73" spans="2:107" x14ac:dyDescent="0.15">
      <c r="B73" s="375"/>
      <c r="G73" s="1294"/>
      <c r="H73" s="1294"/>
      <c r="I73" s="1294"/>
      <c r="J73" s="1294"/>
      <c r="K73" s="1278"/>
      <c r="L73" s="1278"/>
      <c r="M73" s="1278"/>
      <c r="N73" s="1278"/>
      <c r="AM73" s="384"/>
      <c r="AN73" s="1282" t="s">
        <v>595</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79">
        <v>38.4</v>
      </c>
      <c r="BQ73" s="1279"/>
      <c r="BR73" s="1279"/>
      <c r="BS73" s="1279"/>
      <c r="BT73" s="1279"/>
      <c r="BU73" s="1279"/>
      <c r="BV73" s="1279"/>
      <c r="BW73" s="1279"/>
      <c r="BX73" s="1279">
        <v>43.7</v>
      </c>
      <c r="BY73" s="1279"/>
      <c r="BZ73" s="1279"/>
      <c r="CA73" s="1279"/>
      <c r="CB73" s="1279"/>
      <c r="CC73" s="1279"/>
      <c r="CD73" s="1279"/>
      <c r="CE73" s="1279"/>
      <c r="CF73" s="1279">
        <v>51.9</v>
      </c>
      <c r="CG73" s="1279"/>
      <c r="CH73" s="1279"/>
      <c r="CI73" s="1279"/>
      <c r="CJ73" s="1279"/>
      <c r="CK73" s="1279"/>
      <c r="CL73" s="1279"/>
      <c r="CM73" s="1279"/>
      <c r="CN73" s="1279">
        <v>51.3</v>
      </c>
      <c r="CO73" s="1279"/>
      <c r="CP73" s="1279"/>
      <c r="CQ73" s="1279"/>
      <c r="CR73" s="1279"/>
      <c r="CS73" s="1279"/>
      <c r="CT73" s="1279"/>
      <c r="CU73" s="1279"/>
      <c r="CV73" s="1279">
        <v>33.1</v>
      </c>
      <c r="CW73" s="1279"/>
      <c r="CX73" s="1279"/>
      <c r="CY73" s="1279"/>
      <c r="CZ73" s="1279"/>
      <c r="DA73" s="1279"/>
      <c r="DB73" s="1279"/>
      <c r="DC73" s="1279"/>
    </row>
    <row r="74" spans="2:107" x14ac:dyDescent="0.15">
      <c r="B74" s="375"/>
      <c r="G74" s="1294"/>
      <c r="H74" s="1294"/>
      <c r="I74" s="1294"/>
      <c r="J74" s="1294"/>
      <c r="K74" s="1278"/>
      <c r="L74" s="1278"/>
      <c r="M74" s="1278"/>
      <c r="N74" s="1278"/>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5"/>
      <c r="G75" s="1294"/>
      <c r="H75" s="1294"/>
      <c r="I75" s="1277"/>
      <c r="J75" s="1277"/>
      <c r="K75" s="1284"/>
      <c r="L75" s="1284"/>
      <c r="M75" s="1284"/>
      <c r="N75" s="1284"/>
      <c r="AM75" s="384"/>
      <c r="AN75" s="1282"/>
      <c r="AO75" s="1282"/>
      <c r="AP75" s="1282"/>
      <c r="AQ75" s="1282"/>
      <c r="AR75" s="1282"/>
      <c r="AS75" s="1282"/>
      <c r="AT75" s="1282"/>
      <c r="AU75" s="1282"/>
      <c r="AV75" s="1282"/>
      <c r="AW75" s="1282"/>
      <c r="AX75" s="1282"/>
      <c r="AY75" s="1282"/>
      <c r="AZ75" s="1282"/>
      <c r="BA75" s="1282"/>
      <c r="BB75" s="1282" t="s">
        <v>600</v>
      </c>
      <c r="BC75" s="1282"/>
      <c r="BD75" s="1282"/>
      <c r="BE75" s="1282"/>
      <c r="BF75" s="1282"/>
      <c r="BG75" s="1282"/>
      <c r="BH75" s="1282"/>
      <c r="BI75" s="1282"/>
      <c r="BJ75" s="1282"/>
      <c r="BK75" s="1282"/>
      <c r="BL75" s="1282"/>
      <c r="BM75" s="1282"/>
      <c r="BN75" s="1282"/>
      <c r="BO75" s="1282"/>
      <c r="BP75" s="1279">
        <v>12.4</v>
      </c>
      <c r="BQ75" s="1279"/>
      <c r="BR75" s="1279"/>
      <c r="BS75" s="1279"/>
      <c r="BT75" s="1279"/>
      <c r="BU75" s="1279"/>
      <c r="BV75" s="1279"/>
      <c r="BW75" s="1279"/>
      <c r="BX75" s="1279">
        <v>11.5</v>
      </c>
      <c r="BY75" s="1279"/>
      <c r="BZ75" s="1279"/>
      <c r="CA75" s="1279"/>
      <c r="CB75" s="1279"/>
      <c r="CC75" s="1279"/>
      <c r="CD75" s="1279"/>
      <c r="CE75" s="1279"/>
      <c r="CF75" s="1279">
        <v>11</v>
      </c>
      <c r="CG75" s="1279"/>
      <c r="CH75" s="1279"/>
      <c r="CI75" s="1279"/>
      <c r="CJ75" s="1279"/>
      <c r="CK75" s="1279"/>
      <c r="CL75" s="1279"/>
      <c r="CM75" s="1279"/>
      <c r="CN75" s="1279">
        <v>10.7</v>
      </c>
      <c r="CO75" s="1279"/>
      <c r="CP75" s="1279"/>
      <c r="CQ75" s="1279"/>
      <c r="CR75" s="1279"/>
      <c r="CS75" s="1279"/>
      <c r="CT75" s="1279"/>
      <c r="CU75" s="1279"/>
      <c r="CV75" s="1279">
        <v>9.8000000000000007</v>
      </c>
      <c r="CW75" s="1279"/>
      <c r="CX75" s="1279"/>
      <c r="CY75" s="1279"/>
      <c r="CZ75" s="1279"/>
      <c r="DA75" s="1279"/>
      <c r="DB75" s="1279"/>
      <c r="DC75" s="1279"/>
    </row>
    <row r="76" spans="2:107" x14ac:dyDescent="0.15">
      <c r="B76" s="375"/>
      <c r="G76" s="1294"/>
      <c r="H76" s="1294"/>
      <c r="I76" s="1277"/>
      <c r="J76" s="1277"/>
      <c r="K76" s="1284"/>
      <c r="L76" s="1284"/>
      <c r="M76" s="1284"/>
      <c r="N76" s="1284"/>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5"/>
      <c r="G77" s="1277"/>
      <c r="H77" s="1277"/>
      <c r="I77" s="1277"/>
      <c r="J77" s="1277"/>
      <c r="K77" s="1278"/>
      <c r="L77" s="1278"/>
      <c r="M77" s="1278"/>
      <c r="N77" s="1278"/>
      <c r="AN77" s="1283" t="s">
        <v>598</v>
      </c>
      <c r="AO77" s="1283"/>
      <c r="AP77" s="1283"/>
      <c r="AQ77" s="1283"/>
      <c r="AR77" s="1283"/>
      <c r="AS77" s="1283"/>
      <c r="AT77" s="1283"/>
      <c r="AU77" s="1283"/>
      <c r="AV77" s="1283"/>
      <c r="AW77" s="1283"/>
      <c r="AX77" s="1283"/>
      <c r="AY77" s="1283"/>
      <c r="AZ77" s="1283"/>
      <c r="BA77" s="1283"/>
      <c r="BB77" s="1282" t="s">
        <v>596</v>
      </c>
      <c r="BC77" s="1282"/>
      <c r="BD77" s="1282"/>
      <c r="BE77" s="1282"/>
      <c r="BF77" s="1282"/>
      <c r="BG77" s="1282"/>
      <c r="BH77" s="1282"/>
      <c r="BI77" s="1282"/>
      <c r="BJ77" s="1282"/>
      <c r="BK77" s="1282"/>
      <c r="BL77" s="1282"/>
      <c r="BM77" s="1282"/>
      <c r="BN77" s="1282"/>
      <c r="BO77" s="1282"/>
      <c r="BP77" s="1279">
        <v>37.700000000000003</v>
      </c>
      <c r="BQ77" s="1279"/>
      <c r="BR77" s="1279"/>
      <c r="BS77" s="1279"/>
      <c r="BT77" s="1279"/>
      <c r="BU77" s="1279"/>
      <c r="BV77" s="1279"/>
      <c r="BW77" s="1279"/>
      <c r="BX77" s="1279">
        <v>37.9</v>
      </c>
      <c r="BY77" s="1279"/>
      <c r="BZ77" s="1279"/>
      <c r="CA77" s="1279"/>
      <c r="CB77" s="1279"/>
      <c r="CC77" s="1279"/>
      <c r="CD77" s="1279"/>
      <c r="CE77" s="1279"/>
      <c r="CF77" s="1279">
        <v>38.700000000000003</v>
      </c>
      <c r="CG77" s="1279"/>
      <c r="CH77" s="1279"/>
      <c r="CI77" s="1279"/>
      <c r="CJ77" s="1279"/>
      <c r="CK77" s="1279"/>
      <c r="CL77" s="1279"/>
      <c r="CM77" s="1279"/>
      <c r="CN77" s="1279">
        <v>32.5</v>
      </c>
      <c r="CO77" s="1279"/>
      <c r="CP77" s="1279"/>
      <c r="CQ77" s="1279"/>
      <c r="CR77" s="1279"/>
      <c r="CS77" s="1279"/>
      <c r="CT77" s="1279"/>
      <c r="CU77" s="1279"/>
      <c r="CV77" s="1279">
        <v>23</v>
      </c>
      <c r="CW77" s="1279"/>
      <c r="CX77" s="1279"/>
      <c r="CY77" s="1279"/>
      <c r="CZ77" s="1279"/>
      <c r="DA77" s="1279"/>
      <c r="DB77" s="1279"/>
      <c r="DC77" s="1279"/>
    </row>
    <row r="78" spans="2:107" x14ac:dyDescent="0.15">
      <c r="B78" s="375"/>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5"/>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600</v>
      </c>
      <c r="BC79" s="1282"/>
      <c r="BD79" s="1282"/>
      <c r="BE79" s="1282"/>
      <c r="BF79" s="1282"/>
      <c r="BG79" s="1282"/>
      <c r="BH79" s="1282"/>
      <c r="BI79" s="1282"/>
      <c r="BJ79" s="1282"/>
      <c r="BK79" s="1282"/>
      <c r="BL79" s="1282"/>
      <c r="BM79" s="1282"/>
      <c r="BN79" s="1282"/>
      <c r="BO79" s="1282"/>
      <c r="BP79" s="1279">
        <v>8.9</v>
      </c>
      <c r="BQ79" s="1279"/>
      <c r="BR79" s="1279"/>
      <c r="BS79" s="1279"/>
      <c r="BT79" s="1279"/>
      <c r="BU79" s="1279"/>
      <c r="BV79" s="1279"/>
      <c r="BW79" s="1279"/>
      <c r="BX79" s="1279">
        <v>8.6999999999999993</v>
      </c>
      <c r="BY79" s="1279"/>
      <c r="BZ79" s="1279"/>
      <c r="CA79" s="1279"/>
      <c r="CB79" s="1279"/>
      <c r="CC79" s="1279"/>
      <c r="CD79" s="1279"/>
      <c r="CE79" s="1279"/>
      <c r="CF79" s="1279">
        <v>8.8000000000000007</v>
      </c>
      <c r="CG79" s="1279"/>
      <c r="CH79" s="1279"/>
      <c r="CI79" s="1279"/>
      <c r="CJ79" s="1279"/>
      <c r="CK79" s="1279"/>
      <c r="CL79" s="1279"/>
      <c r="CM79" s="1279"/>
      <c r="CN79" s="1279">
        <v>8.6999999999999993</v>
      </c>
      <c r="CO79" s="1279"/>
      <c r="CP79" s="1279"/>
      <c r="CQ79" s="1279"/>
      <c r="CR79" s="1279"/>
      <c r="CS79" s="1279"/>
      <c r="CT79" s="1279"/>
      <c r="CU79" s="1279"/>
      <c r="CV79" s="1279">
        <v>8.1999999999999993</v>
      </c>
      <c r="CW79" s="1279"/>
      <c r="CX79" s="1279"/>
      <c r="CY79" s="1279"/>
      <c r="CZ79" s="1279"/>
      <c r="DA79" s="1279"/>
      <c r="DB79" s="1279"/>
      <c r="DC79" s="1279"/>
    </row>
    <row r="80" spans="2:107" x14ac:dyDescent="0.15">
      <c r="B80" s="375"/>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D8FCD-A773-4F93-BB3B-425D157277B8}">
  <dimension ref="A1:DR125"/>
  <sheetViews>
    <sheetView showGridLines="0" view="pageBreakPreview" zoomScale="80" zoomScaleNormal="80" zoomScaleSheetLayoutView="8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phoneticPr fontId="2"/>
  <printOptions horizontalCentered="1" verticalCentered="1"/>
  <pageMargins left="0" right="0" top="0.19685039370078741" bottom="0" header="0.31496062992125984" footer="0.31496062992125984"/>
  <pageSetup paperSize="9" scale="3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AEC9-48AC-44C8-B20F-C427AB7A2327}">
  <dimension ref="A1:DR125"/>
  <sheetViews>
    <sheetView tabSelected="1" view="pageBreakPreview" zoomScale="80" zoomScaleNormal="80" zoomScaleSheetLayoutView="8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phoneticPr fontId="2"/>
  <printOptions horizontalCentered="1" verticalCentered="1"/>
  <pageMargins left="0" right="0" top="0.19685039370078741" bottom="0" header="0.31496062992125984" footer="0.31496062992125984"/>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78695</v>
      </c>
      <c r="E3" s="153"/>
      <c r="F3" s="154">
        <v>72656</v>
      </c>
      <c r="G3" s="155"/>
      <c r="H3" s="156"/>
    </row>
    <row r="4" spans="1:8" x14ac:dyDescent="0.15">
      <c r="A4" s="157"/>
      <c r="B4" s="158"/>
      <c r="C4" s="159"/>
      <c r="D4" s="160">
        <v>32172</v>
      </c>
      <c r="E4" s="161"/>
      <c r="F4" s="162">
        <v>36448</v>
      </c>
      <c r="G4" s="163"/>
      <c r="H4" s="164"/>
    </row>
    <row r="5" spans="1:8" x14ac:dyDescent="0.15">
      <c r="A5" s="145" t="s">
        <v>546</v>
      </c>
      <c r="B5" s="150"/>
      <c r="C5" s="151"/>
      <c r="D5" s="152">
        <v>50918</v>
      </c>
      <c r="E5" s="153"/>
      <c r="F5" s="154">
        <v>65080</v>
      </c>
      <c r="G5" s="155"/>
      <c r="H5" s="156"/>
    </row>
    <row r="6" spans="1:8" x14ac:dyDescent="0.15">
      <c r="A6" s="157"/>
      <c r="B6" s="158"/>
      <c r="C6" s="159"/>
      <c r="D6" s="160">
        <v>28061</v>
      </c>
      <c r="E6" s="161"/>
      <c r="F6" s="162">
        <v>38201</v>
      </c>
      <c r="G6" s="163"/>
      <c r="H6" s="164"/>
    </row>
    <row r="7" spans="1:8" x14ac:dyDescent="0.15">
      <c r="A7" s="145" t="s">
        <v>547</v>
      </c>
      <c r="B7" s="150"/>
      <c r="C7" s="151"/>
      <c r="D7" s="152">
        <v>84514</v>
      </c>
      <c r="E7" s="153"/>
      <c r="F7" s="154">
        <v>79288</v>
      </c>
      <c r="G7" s="155"/>
      <c r="H7" s="156"/>
    </row>
    <row r="8" spans="1:8" x14ac:dyDescent="0.15">
      <c r="A8" s="157"/>
      <c r="B8" s="158"/>
      <c r="C8" s="159"/>
      <c r="D8" s="160">
        <v>49726</v>
      </c>
      <c r="E8" s="161"/>
      <c r="F8" s="162">
        <v>41870</v>
      </c>
      <c r="G8" s="163"/>
      <c r="H8" s="164"/>
    </row>
    <row r="9" spans="1:8" x14ac:dyDescent="0.15">
      <c r="A9" s="145" t="s">
        <v>548</v>
      </c>
      <c r="B9" s="150"/>
      <c r="C9" s="151"/>
      <c r="D9" s="152">
        <v>97591</v>
      </c>
      <c r="E9" s="153"/>
      <c r="F9" s="154">
        <v>84962</v>
      </c>
      <c r="G9" s="155"/>
      <c r="H9" s="156"/>
    </row>
    <row r="10" spans="1:8" x14ac:dyDescent="0.15">
      <c r="A10" s="157"/>
      <c r="B10" s="158"/>
      <c r="C10" s="159"/>
      <c r="D10" s="160">
        <v>24064</v>
      </c>
      <c r="E10" s="161"/>
      <c r="F10" s="162">
        <v>42793</v>
      </c>
      <c r="G10" s="163"/>
      <c r="H10" s="164"/>
    </row>
    <row r="11" spans="1:8" x14ac:dyDescent="0.15">
      <c r="A11" s="145" t="s">
        <v>549</v>
      </c>
      <c r="B11" s="150"/>
      <c r="C11" s="151"/>
      <c r="D11" s="152">
        <v>88287</v>
      </c>
      <c r="E11" s="153"/>
      <c r="F11" s="154">
        <v>71279</v>
      </c>
      <c r="G11" s="155"/>
      <c r="H11" s="156"/>
    </row>
    <row r="12" spans="1:8" x14ac:dyDescent="0.15">
      <c r="A12" s="157"/>
      <c r="B12" s="158"/>
      <c r="C12" s="165"/>
      <c r="D12" s="160">
        <v>33666</v>
      </c>
      <c r="E12" s="161"/>
      <c r="F12" s="162">
        <v>36731</v>
      </c>
      <c r="G12" s="163"/>
      <c r="H12" s="164"/>
    </row>
    <row r="13" spans="1:8" x14ac:dyDescent="0.15">
      <c r="A13" s="145"/>
      <c r="B13" s="150"/>
      <c r="C13" s="166"/>
      <c r="D13" s="167">
        <v>80001</v>
      </c>
      <c r="E13" s="168"/>
      <c r="F13" s="169">
        <v>74653</v>
      </c>
      <c r="G13" s="170"/>
      <c r="H13" s="156"/>
    </row>
    <row r="14" spans="1:8" x14ac:dyDescent="0.15">
      <c r="A14" s="157"/>
      <c r="B14" s="158"/>
      <c r="C14" s="159"/>
      <c r="D14" s="160">
        <v>33538</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0.22</v>
      </c>
      <c r="C19" s="171">
        <f>ROUND(VALUE(SUBSTITUTE(実質収支比率等に係る経年分析!G$48,"▲","-")),2)</f>
        <v>1.33</v>
      </c>
      <c r="D19" s="171">
        <f>ROUND(VALUE(SUBSTITUTE(実質収支比率等に係る経年分析!H$48,"▲","-")),2)</f>
        <v>2.86</v>
      </c>
      <c r="E19" s="171">
        <f>ROUND(VALUE(SUBSTITUTE(実質収支比率等に係る経年分析!I$48,"▲","-")),2)</f>
        <v>3.78</v>
      </c>
      <c r="F19" s="171">
        <f>ROUND(VALUE(SUBSTITUTE(実質収支比率等に係る経年分析!J$48,"▲","-")),2)</f>
        <v>12.43</v>
      </c>
    </row>
    <row r="20" spans="1:11" x14ac:dyDescent="0.15">
      <c r="A20" s="171" t="s">
        <v>55</v>
      </c>
      <c r="B20" s="171">
        <f>ROUND(VALUE(SUBSTITUTE(実質収支比率等に係る経年分析!F$47,"▲","-")),2)</f>
        <v>25.15</v>
      </c>
      <c r="C20" s="171">
        <f>ROUND(VALUE(SUBSTITUTE(実質収支比率等に係る経年分析!G$47,"▲","-")),2)</f>
        <v>14.7</v>
      </c>
      <c r="D20" s="171">
        <f>ROUND(VALUE(SUBSTITUTE(実質収支比率等に係る経年分析!H$47,"▲","-")),2)</f>
        <v>6.82</v>
      </c>
      <c r="E20" s="171">
        <f>ROUND(VALUE(SUBSTITUTE(実質収支比率等に係る経年分析!I$47,"▲","-")),2)</f>
        <v>6.85</v>
      </c>
      <c r="F20" s="171">
        <f>ROUND(VALUE(SUBSTITUTE(実質収支比率等に係る経年分析!J$47,"▲","-")),2)</f>
        <v>8.2799999999999994</v>
      </c>
    </row>
    <row r="21" spans="1:11" x14ac:dyDescent="0.15">
      <c r="A21" s="171" t="s">
        <v>56</v>
      </c>
      <c r="B21" s="171">
        <f>IF(ISNUMBER(VALUE(SUBSTITUTE(実質収支比率等に係る経年分析!F$49,"▲","-"))),ROUND(VALUE(SUBSTITUTE(実質収支比率等に係る経年分析!F$49,"▲","-")),2),NA())</f>
        <v>-6.94</v>
      </c>
      <c r="C21" s="171">
        <f>IF(ISNUMBER(VALUE(SUBSTITUTE(実質収支比率等に係る経年分析!G$49,"▲","-"))),ROUND(VALUE(SUBSTITUTE(実質収支比率等に係る経年分析!G$49,"▲","-")),2),NA())</f>
        <v>-9.39</v>
      </c>
      <c r="D21" s="171">
        <f>IF(ISNUMBER(VALUE(SUBSTITUTE(実質収支比率等に係る経年分析!H$49,"▲","-"))),ROUND(VALUE(SUBSTITUTE(実質収支比率等に係る経年分析!H$49,"▲","-")),2),NA())</f>
        <v>-7.16</v>
      </c>
      <c r="E21" s="171">
        <f>IF(ISNUMBER(VALUE(SUBSTITUTE(実質収支比率等に係る経年分析!I$49,"▲","-"))),ROUND(VALUE(SUBSTITUTE(実質収支比率等に係る経年分析!I$49,"▲","-")),2),NA())</f>
        <v>-0.19</v>
      </c>
      <c r="F21" s="171">
        <f>IF(ISNUMBER(VALUE(SUBSTITUTE(実質収支比率等に係る経年分析!J$49,"▲","-"))),ROUND(VALUE(SUBSTITUTE(実質収支比率等に係る経年分析!J$49,"▲","-")),2),NA())</f>
        <v>8.86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16.489999999999998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15.46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1.02</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3.63</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8.2799999999999994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8.08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12.42</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52.56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57.47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73.52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1594</v>
      </c>
      <c r="E42" s="173"/>
      <c r="F42" s="173"/>
      <c r="G42" s="173">
        <f>'実質公債費比率（分子）の構造'!L$52</f>
        <v>1576</v>
      </c>
      <c r="H42" s="173"/>
      <c r="I42" s="173"/>
      <c r="J42" s="173">
        <f>'実質公債費比率（分子）の構造'!M$52</f>
        <v>1495</v>
      </c>
      <c r="K42" s="173"/>
      <c r="L42" s="173"/>
      <c r="M42" s="173">
        <f>'実質公債費比率（分子）の構造'!N$52</f>
        <v>1484</v>
      </c>
      <c r="N42" s="173"/>
      <c r="O42" s="173"/>
      <c r="P42" s="173">
        <f>'実質公債費比率（分子）の構造'!O$52</f>
        <v>1635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37</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773</v>
      </c>
      <c r="C46" s="173"/>
      <c r="D46" s="173"/>
      <c r="E46" s="173">
        <f>'実質公債費比率（分子）の構造'!L$48</f>
        <v>747</v>
      </c>
      <c r="F46" s="173"/>
      <c r="G46" s="173"/>
      <c r="H46" s="173">
        <f>'実質公債費比率（分子）の構造'!M$48</f>
        <v>652</v>
      </c>
      <c r="I46" s="173"/>
      <c r="J46" s="173"/>
      <c r="K46" s="173">
        <f>'実質公債費比率（分子）の構造'!N$48</f>
        <v>557</v>
      </c>
      <c r="L46" s="173"/>
      <c r="M46" s="173"/>
      <c r="N46" s="173">
        <f>'実質公債費比率（分子）の構造'!O$48</f>
        <v>560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1511</v>
      </c>
      <c r="C49" s="173"/>
      <c r="D49" s="173"/>
      <c r="E49" s="173">
        <f>'実質公債費比率（分子）の構造'!L$45</f>
        <v>1540</v>
      </c>
      <c r="F49" s="173"/>
      <c r="G49" s="173"/>
      <c r="H49" s="173">
        <f>'実質公債費比率（分子）の構造'!M$45</f>
        <v>1593</v>
      </c>
      <c r="I49" s="173"/>
      <c r="J49" s="173"/>
      <c r="K49" s="173">
        <f>'実質公債費比率（分子）の構造'!N$45</f>
        <v>1639</v>
      </c>
      <c r="L49" s="173"/>
      <c r="M49" s="173"/>
      <c r="N49" s="173">
        <f>'実質公債費比率（分子）の構造'!O$45</f>
        <v>1656</v>
      </c>
      <c r="O49" s="173"/>
      <c r="P49" s="173"/>
    </row>
    <row r="50" spans="1:16" x14ac:dyDescent="0.15">
      <c r="A50" s="173" t="s">
        <v>71</v>
      </c>
      <c r="B50" s="173" t="e">
        <f>NA()</f>
        <v>#N/A</v>
      </c>
      <c r="C50" s="173">
        <f>IF(ISNUMBER('実質公債費比率（分子）の構造'!K$53),'実質公債費比率（分子）の構造'!K$53,NA())</f>
        <v>727</v>
      </c>
      <c r="D50" s="173" t="e">
        <f>NA()</f>
        <v>#N/A</v>
      </c>
      <c r="E50" s="173" t="e">
        <f>NA()</f>
        <v>#N/A</v>
      </c>
      <c r="F50" s="173">
        <f>IF(ISNUMBER('実質公債費比率（分子）の構造'!L$53),'実質公債費比率（分子）の構造'!L$53,NA())</f>
        <v>711</v>
      </c>
      <c r="G50" s="173" t="e">
        <f>NA()</f>
        <v>#N/A</v>
      </c>
      <c r="H50" s="173" t="e">
        <f>NA()</f>
        <v>#N/A</v>
      </c>
      <c r="I50" s="173">
        <f>IF(ISNUMBER('実質公債費比率（分子）の構造'!M$53),'実質公債費比率（分子）の構造'!M$53,NA())</f>
        <v>750</v>
      </c>
      <c r="J50" s="173" t="e">
        <f>NA()</f>
        <v>#N/A</v>
      </c>
      <c r="K50" s="173" t="e">
        <f>NA()</f>
        <v>#N/A</v>
      </c>
      <c r="L50" s="173">
        <f>IF(ISNUMBER('実質公債費比率（分子）の構造'!N$53),'実質公債費比率（分子）の構造'!N$53,NA())</f>
        <v>712</v>
      </c>
      <c r="M50" s="173" t="e">
        <f>NA()</f>
        <v>#N/A</v>
      </c>
      <c r="N50" s="173" t="e">
        <f>NA()</f>
        <v>#N/A</v>
      </c>
      <c r="O50" s="173">
        <f>IF(ISNUMBER('実質公債費比率（分子）の構造'!O$53),'実質公債費比率（分子）の構造'!O$53,NA())</f>
        <v>581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13279</v>
      </c>
      <c r="E56" s="172"/>
      <c r="F56" s="172"/>
      <c r="G56" s="172">
        <f>'将来負担比率（分子）の構造'!J$52</f>
        <v>13047</v>
      </c>
      <c r="H56" s="172"/>
      <c r="I56" s="172"/>
      <c r="J56" s="172">
        <f>'将来負担比率（分子）の構造'!K$52</f>
        <v>13246</v>
      </c>
      <c r="K56" s="172"/>
      <c r="L56" s="172"/>
      <c r="M56" s="172">
        <f>'将来負担比率（分子）の構造'!L$52</f>
        <v>14914</v>
      </c>
      <c r="N56" s="172"/>
      <c r="O56" s="172"/>
      <c r="P56" s="172">
        <f>'将来負担比率（分子）の構造'!M$52</f>
        <v>16660</v>
      </c>
    </row>
    <row r="57" spans="1:16" x14ac:dyDescent="0.15">
      <c r="A57" s="172" t="s">
        <v>42</v>
      </c>
      <c r="B57" s="172"/>
      <c r="C57" s="172"/>
      <c r="D57" s="172">
        <f>'将来負担比率（分子）の構造'!I$51</f>
        <v>1698</v>
      </c>
      <c r="E57" s="172"/>
      <c r="F57" s="172"/>
      <c r="G57" s="172">
        <f>'将来負担比率（分子）の構造'!J$51</f>
        <v>1690</v>
      </c>
      <c r="H57" s="172"/>
      <c r="I57" s="172"/>
      <c r="J57" s="172">
        <f>'将来負担比率（分子）の構造'!K$51</f>
        <v>1614</v>
      </c>
      <c r="K57" s="172"/>
      <c r="L57" s="172"/>
      <c r="M57" s="172">
        <f>'将来負担比率（分子）の構造'!L$51</f>
        <v>1342</v>
      </c>
      <c r="N57" s="172"/>
      <c r="O57" s="172"/>
      <c r="P57" s="172">
        <f>'将来負担比率（分子）の構造'!M$51</f>
        <v>1132</v>
      </c>
    </row>
    <row r="58" spans="1:16" x14ac:dyDescent="0.15">
      <c r="A58" s="172" t="s">
        <v>41</v>
      </c>
      <c r="B58" s="172"/>
      <c r="C58" s="172"/>
      <c r="D58" s="172">
        <f>'将来負担比率（分子）の構造'!I$50</f>
        <v>4810</v>
      </c>
      <c r="E58" s="172"/>
      <c r="F58" s="172"/>
      <c r="G58" s="172">
        <f>'将来負担比率（分子）の構造'!J$50</f>
        <v>3954</v>
      </c>
      <c r="H58" s="172"/>
      <c r="I58" s="172"/>
      <c r="J58" s="172">
        <f>'将来負担比率（分子）の構造'!K$50</f>
        <v>3325</v>
      </c>
      <c r="K58" s="172"/>
      <c r="L58" s="172"/>
      <c r="M58" s="172">
        <f>'将来負担比率（分子）の構造'!L$50</f>
        <v>3214</v>
      </c>
      <c r="N58" s="172"/>
      <c r="O58" s="172"/>
      <c r="P58" s="172">
        <f>'将来負担比率（分子）の構造'!M$50</f>
        <v>4874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2127</v>
      </c>
      <c r="C62" s="172"/>
      <c r="D62" s="172"/>
      <c r="E62" s="172">
        <f>'将来負担比率（分子）の構造'!J$45</f>
        <v>2040</v>
      </c>
      <c r="F62" s="172"/>
      <c r="G62" s="172"/>
      <c r="H62" s="172">
        <f>'将来負担比率（分子）の構造'!K$45</f>
        <v>2031</v>
      </c>
      <c r="I62" s="172"/>
      <c r="J62" s="172"/>
      <c r="K62" s="172">
        <f>'将来負担比率（分子）の構造'!L$45</f>
        <v>1810</v>
      </c>
      <c r="L62" s="172"/>
      <c r="M62" s="172"/>
      <c r="N62" s="172">
        <f>'将来負担比率（分子）の構造'!M$45</f>
        <v>1792</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f>'将来負担比率（分子）の構造'!L$44</f>
        <v>9</v>
      </c>
      <c r="L63" s="172"/>
      <c r="M63" s="172"/>
      <c r="N63" s="172">
        <f>'将来負担比率（分子）の構造'!M$44</f>
        <v>10</v>
      </c>
      <c r="O63" s="172"/>
      <c r="P63" s="172"/>
    </row>
    <row r="64" spans="1:16" x14ac:dyDescent="0.15">
      <c r="A64" s="172" t="s">
        <v>33</v>
      </c>
      <c r="B64" s="172">
        <f>'将来負担比率（分子）の構造'!I$43</f>
        <v>5332</v>
      </c>
      <c r="C64" s="172"/>
      <c r="D64" s="172"/>
      <c r="E64" s="172">
        <f>'将来負担比率（分子）の構造'!J$43</f>
        <v>4594</v>
      </c>
      <c r="F64" s="172"/>
      <c r="G64" s="172"/>
      <c r="H64" s="172">
        <f>'将来負担比率（分子）の構造'!K$43</f>
        <v>4083</v>
      </c>
      <c r="I64" s="172"/>
      <c r="J64" s="172"/>
      <c r="K64" s="172">
        <f>'将来負担比率（分子）の構造'!L$43</f>
        <v>4031</v>
      </c>
      <c r="L64" s="172"/>
      <c r="M64" s="172"/>
      <c r="N64" s="172">
        <f>'将来負担比率（分子）の構造'!M$43</f>
        <v>3680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14859</v>
      </c>
      <c r="C66" s="172"/>
      <c r="D66" s="172"/>
      <c r="E66" s="172">
        <f>'将来負担比率（分子）の構造'!J$41</f>
        <v>14956</v>
      </c>
      <c r="F66" s="172"/>
      <c r="G66" s="172"/>
      <c r="H66" s="172">
        <f>'将来負担比率（分子）の構造'!K$41</f>
        <v>15536</v>
      </c>
      <c r="I66" s="172"/>
      <c r="J66" s="172"/>
      <c r="K66" s="172">
        <f>'将来負担比率（分子）の構造'!L$41</f>
        <v>17182</v>
      </c>
      <c r="L66" s="172"/>
      <c r="M66" s="172"/>
      <c r="N66" s="172">
        <f>'将来負担比率（分子）の構造'!M$41</f>
        <v>19602</v>
      </c>
      <c r="O66" s="172"/>
      <c r="P66" s="172"/>
    </row>
    <row r="67" spans="1:16" x14ac:dyDescent="0.15">
      <c r="A67" s="172" t="s">
        <v>75</v>
      </c>
      <c r="B67" s="172" t="e">
        <f>NA()</f>
        <v>#N/A</v>
      </c>
      <c r="C67" s="172">
        <f>IF(ISNUMBER('将来負担比率（分子）の構造'!I$53), IF('将来負担比率（分子）の構造'!I$53 &lt; 0, 0, '将来負担比率（分子）の構造'!I$53), NA())</f>
        <v>2531</v>
      </c>
      <c r="D67" s="172" t="e">
        <f>NA()</f>
        <v>#N/A</v>
      </c>
      <c r="E67" s="172" t="e">
        <f>NA()</f>
        <v>#N/A</v>
      </c>
      <c r="F67" s="172">
        <f>IF(ISNUMBER('将来負担比率（分子）の構造'!J$53), IF('将来負担比率（分子）の構造'!J$53 &lt; 0, 0, '将来負担比率（分子）の構造'!J$53), NA())</f>
        <v>2898</v>
      </c>
      <c r="G67" s="172" t="e">
        <f>NA()</f>
        <v>#N/A</v>
      </c>
      <c r="H67" s="172" t="e">
        <f>NA()</f>
        <v>#N/A</v>
      </c>
      <c r="I67" s="172">
        <f>IF(ISNUMBER('将来負担比率（分子）の構造'!K$53), IF('将来負担比率（分子）の構造'!K$53 &lt; 0, 0, '将来負担比率（分子）の構造'!K$53), NA())</f>
        <v>3466</v>
      </c>
      <c r="J67" s="172" t="e">
        <f>NA()</f>
        <v>#N/A</v>
      </c>
      <c r="K67" s="172" t="e">
        <f>NA()</f>
        <v>#N/A</v>
      </c>
      <c r="L67" s="172">
        <f>IF(ISNUMBER('将来負担比率（分子）の構造'!L$53), IF('将来負担比率（分子）の構造'!L$53 &lt; 0, 0, '将来負担比率（分子）の構造'!L$53), NA())</f>
        <v>3562</v>
      </c>
      <c r="M67" s="172" t="e">
        <f>NA()</f>
        <v>#N/A</v>
      </c>
      <c r="N67" s="172" t="e">
        <f>NA()</f>
        <v>#N/A</v>
      </c>
      <c r="O67" s="172">
        <f>IF(ISNUMBER('将来負担比率（分子）の構造'!M$53), IF('将来負担比率（分子）の構造'!M$53 &lt; 0, 0, '将来負担比率（分子）の構造'!M$53), NA())</f>
        <v>2418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550</v>
      </c>
      <c r="C72" s="176">
        <f>基金残高に係る経年分析!G55</f>
        <v>570</v>
      </c>
      <c r="D72" s="176">
        <f>基金残高に係る経年分析!H55</f>
        <v>731</v>
      </c>
    </row>
    <row r="73" spans="1:16" x14ac:dyDescent="0.15">
      <c r="A73" s="175" t="s">
        <v>78</v>
      </c>
      <c r="B73" s="176">
        <f>基金残高に係る経年分析!F56</f>
        <v>453</v>
      </c>
      <c r="C73" s="176">
        <f>基金残高に係る経年分析!G56</f>
        <v>353</v>
      </c>
      <c r="D73" s="176">
        <f>基金残高に係る経年分析!H56</f>
        <v>803</v>
      </c>
    </row>
    <row r="74" spans="1:16" x14ac:dyDescent="0.15">
      <c r="A74" s="175" t="s">
        <v>79</v>
      </c>
      <c r="B74" s="176">
        <f>基金残高に係る経年分析!F57</f>
        <v>1649</v>
      </c>
      <c r="C74" s="176">
        <f>基金残高に係る経年分析!G57</f>
        <v>1658</v>
      </c>
      <c r="D74" s="176">
        <f>基金残高に係る経年分析!H57</f>
        <v>1587</v>
      </c>
    </row>
  </sheetData>
  <sheetProtection algorithmName="SHA-512" hashValue="2TIAX1gq6dAKex1wZQ2QX4dh9kBhWII92xbgLcJvi/7D8+ST/wg5rTLJ3NcYagy8iYfZhhiktIB0ggRF7e35CQ==" saltValue="zmZPwKfv8mPY5Zz/vRy5r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0" t="s">
        <v>231</v>
      </c>
      <c r="C5" s="731"/>
      <c r="D5" s="731"/>
      <c r="E5" s="731"/>
      <c r="F5" s="731"/>
      <c r="G5" s="731"/>
      <c r="H5" s="731"/>
      <c r="I5" s="731"/>
      <c r="J5" s="731"/>
      <c r="K5" s="731"/>
      <c r="L5" s="731"/>
      <c r="M5" s="731"/>
      <c r="N5" s="731"/>
      <c r="O5" s="731"/>
      <c r="P5" s="731"/>
      <c r="Q5" s="732"/>
      <c r="R5" s="717">
        <v>2923609</v>
      </c>
      <c r="S5" s="718"/>
      <c r="T5" s="718"/>
      <c r="U5" s="718"/>
      <c r="V5" s="718"/>
      <c r="W5" s="718"/>
      <c r="X5" s="718"/>
      <c r="Y5" s="761"/>
      <c r="Z5" s="779">
        <v>13.8</v>
      </c>
      <c r="AA5" s="779"/>
      <c r="AB5" s="779"/>
      <c r="AC5" s="779"/>
      <c r="AD5" s="780">
        <v>2923609</v>
      </c>
      <c r="AE5" s="780"/>
      <c r="AF5" s="780"/>
      <c r="AG5" s="780"/>
      <c r="AH5" s="780"/>
      <c r="AI5" s="780"/>
      <c r="AJ5" s="780"/>
      <c r="AK5" s="780"/>
      <c r="AL5" s="762">
        <v>33.200000000000003</v>
      </c>
      <c r="AM5" s="735"/>
      <c r="AN5" s="735"/>
      <c r="AO5" s="763"/>
      <c r="AP5" s="730" t="s">
        <v>232</v>
      </c>
      <c r="AQ5" s="731"/>
      <c r="AR5" s="731"/>
      <c r="AS5" s="731"/>
      <c r="AT5" s="731"/>
      <c r="AU5" s="731"/>
      <c r="AV5" s="731"/>
      <c r="AW5" s="731"/>
      <c r="AX5" s="731"/>
      <c r="AY5" s="731"/>
      <c r="AZ5" s="731"/>
      <c r="BA5" s="731"/>
      <c r="BB5" s="731"/>
      <c r="BC5" s="731"/>
      <c r="BD5" s="731"/>
      <c r="BE5" s="731"/>
      <c r="BF5" s="732"/>
      <c r="BG5" s="664">
        <v>2920756</v>
      </c>
      <c r="BH5" s="665"/>
      <c r="BI5" s="665"/>
      <c r="BJ5" s="665"/>
      <c r="BK5" s="665"/>
      <c r="BL5" s="665"/>
      <c r="BM5" s="665"/>
      <c r="BN5" s="666"/>
      <c r="BO5" s="691">
        <v>99.9</v>
      </c>
      <c r="BP5" s="691"/>
      <c r="BQ5" s="691"/>
      <c r="BR5" s="691"/>
      <c r="BS5" s="692">
        <v>205796</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15">
      <c r="B6" s="661" t="s">
        <v>236</v>
      </c>
      <c r="C6" s="662"/>
      <c r="D6" s="662"/>
      <c r="E6" s="662"/>
      <c r="F6" s="662"/>
      <c r="G6" s="662"/>
      <c r="H6" s="662"/>
      <c r="I6" s="662"/>
      <c r="J6" s="662"/>
      <c r="K6" s="662"/>
      <c r="L6" s="662"/>
      <c r="M6" s="662"/>
      <c r="N6" s="662"/>
      <c r="O6" s="662"/>
      <c r="P6" s="662"/>
      <c r="Q6" s="663"/>
      <c r="R6" s="664">
        <v>137596</v>
      </c>
      <c r="S6" s="665"/>
      <c r="T6" s="665"/>
      <c r="U6" s="665"/>
      <c r="V6" s="665"/>
      <c r="W6" s="665"/>
      <c r="X6" s="665"/>
      <c r="Y6" s="666"/>
      <c r="Z6" s="691">
        <v>0.7</v>
      </c>
      <c r="AA6" s="691"/>
      <c r="AB6" s="691"/>
      <c r="AC6" s="691"/>
      <c r="AD6" s="692">
        <v>137596</v>
      </c>
      <c r="AE6" s="692"/>
      <c r="AF6" s="692"/>
      <c r="AG6" s="692"/>
      <c r="AH6" s="692"/>
      <c r="AI6" s="692"/>
      <c r="AJ6" s="692"/>
      <c r="AK6" s="692"/>
      <c r="AL6" s="667">
        <v>1.6</v>
      </c>
      <c r="AM6" s="668"/>
      <c r="AN6" s="668"/>
      <c r="AO6" s="693"/>
      <c r="AP6" s="661" t="s">
        <v>237</v>
      </c>
      <c r="AQ6" s="662"/>
      <c r="AR6" s="662"/>
      <c r="AS6" s="662"/>
      <c r="AT6" s="662"/>
      <c r="AU6" s="662"/>
      <c r="AV6" s="662"/>
      <c r="AW6" s="662"/>
      <c r="AX6" s="662"/>
      <c r="AY6" s="662"/>
      <c r="AZ6" s="662"/>
      <c r="BA6" s="662"/>
      <c r="BB6" s="662"/>
      <c r="BC6" s="662"/>
      <c r="BD6" s="662"/>
      <c r="BE6" s="662"/>
      <c r="BF6" s="663"/>
      <c r="BG6" s="664">
        <v>2920756</v>
      </c>
      <c r="BH6" s="665"/>
      <c r="BI6" s="665"/>
      <c r="BJ6" s="665"/>
      <c r="BK6" s="665"/>
      <c r="BL6" s="665"/>
      <c r="BM6" s="665"/>
      <c r="BN6" s="666"/>
      <c r="BO6" s="691">
        <v>99.9</v>
      </c>
      <c r="BP6" s="691"/>
      <c r="BQ6" s="691"/>
      <c r="BR6" s="691"/>
      <c r="BS6" s="692">
        <v>205796</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134981</v>
      </c>
      <c r="CS6" s="665"/>
      <c r="CT6" s="665"/>
      <c r="CU6" s="665"/>
      <c r="CV6" s="665"/>
      <c r="CW6" s="665"/>
      <c r="CX6" s="665"/>
      <c r="CY6" s="666"/>
      <c r="CZ6" s="762">
        <v>0.7</v>
      </c>
      <c r="DA6" s="735"/>
      <c r="DB6" s="735"/>
      <c r="DC6" s="765"/>
      <c r="DD6" s="670">
        <v>85</v>
      </c>
      <c r="DE6" s="665"/>
      <c r="DF6" s="665"/>
      <c r="DG6" s="665"/>
      <c r="DH6" s="665"/>
      <c r="DI6" s="665"/>
      <c r="DJ6" s="665"/>
      <c r="DK6" s="665"/>
      <c r="DL6" s="665"/>
      <c r="DM6" s="665"/>
      <c r="DN6" s="665"/>
      <c r="DO6" s="665"/>
      <c r="DP6" s="666"/>
      <c r="DQ6" s="670">
        <v>134968</v>
      </c>
      <c r="DR6" s="665"/>
      <c r="DS6" s="665"/>
      <c r="DT6" s="665"/>
      <c r="DU6" s="665"/>
      <c r="DV6" s="665"/>
      <c r="DW6" s="665"/>
      <c r="DX6" s="665"/>
      <c r="DY6" s="665"/>
      <c r="DZ6" s="665"/>
      <c r="EA6" s="665"/>
      <c r="EB6" s="665"/>
      <c r="EC6" s="705"/>
    </row>
    <row r="7" spans="2:143" ht="11.25" customHeight="1" x14ac:dyDescent="0.15">
      <c r="B7" s="661" t="s">
        <v>239</v>
      </c>
      <c r="C7" s="662"/>
      <c r="D7" s="662"/>
      <c r="E7" s="662"/>
      <c r="F7" s="662"/>
      <c r="G7" s="662"/>
      <c r="H7" s="662"/>
      <c r="I7" s="662"/>
      <c r="J7" s="662"/>
      <c r="K7" s="662"/>
      <c r="L7" s="662"/>
      <c r="M7" s="662"/>
      <c r="N7" s="662"/>
      <c r="O7" s="662"/>
      <c r="P7" s="662"/>
      <c r="Q7" s="663"/>
      <c r="R7" s="664">
        <v>1195</v>
      </c>
      <c r="S7" s="665"/>
      <c r="T7" s="665"/>
      <c r="U7" s="665"/>
      <c r="V7" s="665"/>
      <c r="W7" s="665"/>
      <c r="X7" s="665"/>
      <c r="Y7" s="666"/>
      <c r="Z7" s="691">
        <v>0</v>
      </c>
      <c r="AA7" s="691"/>
      <c r="AB7" s="691"/>
      <c r="AC7" s="691"/>
      <c r="AD7" s="692">
        <v>1195</v>
      </c>
      <c r="AE7" s="692"/>
      <c r="AF7" s="692"/>
      <c r="AG7" s="692"/>
      <c r="AH7" s="692"/>
      <c r="AI7" s="692"/>
      <c r="AJ7" s="692"/>
      <c r="AK7" s="692"/>
      <c r="AL7" s="667">
        <v>0</v>
      </c>
      <c r="AM7" s="668"/>
      <c r="AN7" s="668"/>
      <c r="AO7" s="693"/>
      <c r="AP7" s="661" t="s">
        <v>240</v>
      </c>
      <c r="AQ7" s="662"/>
      <c r="AR7" s="662"/>
      <c r="AS7" s="662"/>
      <c r="AT7" s="662"/>
      <c r="AU7" s="662"/>
      <c r="AV7" s="662"/>
      <c r="AW7" s="662"/>
      <c r="AX7" s="662"/>
      <c r="AY7" s="662"/>
      <c r="AZ7" s="662"/>
      <c r="BA7" s="662"/>
      <c r="BB7" s="662"/>
      <c r="BC7" s="662"/>
      <c r="BD7" s="662"/>
      <c r="BE7" s="662"/>
      <c r="BF7" s="663"/>
      <c r="BG7" s="664">
        <v>1013718</v>
      </c>
      <c r="BH7" s="665"/>
      <c r="BI7" s="665"/>
      <c r="BJ7" s="665"/>
      <c r="BK7" s="665"/>
      <c r="BL7" s="665"/>
      <c r="BM7" s="665"/>
      <c r="BN7" s="666"/>
      <c r="BO7" s="691">
        <v>34.700000000000003</v>
      </c>
      <c r="BP7" s="691"/>
      <c r="BQ7" s="691"/>
      <c r="BR7" s="691"/>
      <c r="BS7" s="692">
        <v>33250</v>
      </c>
      <c r="BT7" s="692"/>
      <c r="BU7" s="692"/>
      <c r="BV7" s="692"/>
      <c r="BW7" s="692"/>
      <c r="BX7" s="692"/>
      <c r="BY7" s="692"/>
      <c r="BZ7" s="692"/>
      <c r="CA7" s="692"/>
      <c r="CB7" s="750"/>
      <c r="CD7" s="706" t="s">
        <v>241</v>
      </c>
      <c r="CE7" s="703"/>
      <c r="CF7" s="703"/>
      <c r="CG7" s="703"/>
      <c r="CH7" s="703"/>
      <c r="CI7" s="703"/>
      <c r="CJ7" s="703"/>
      <c r="CK7" s="703"/>
      <c r="CL7" s="703"/>
      <c r="CM7" s="703"/>
      <c r="CN7" s="703"/>
      <c r="CO7" s="703"/>
      <c r="CP7" s="703"/>
      <c r="CQ7" s="704"/>
      <c r="CR7" s="664">
        <v>2716685</v>
      </c>
      <c r="CS7" s="665"/>
      <c r="CT7" s="665"/>
      <c r="CU7" s="665"/>
      <c r="CV7" s="665"/>
      <c r="CW7" s="665"/>
      <c r="CX7" s="665"/>
      <c r="CY7" s="666"/>
      <c r="CZ7" s="691">
        <v>13.6</v>
      </c>
      <c r="DA7" s="691"/>
      <c r="DB7" s="691"/>
      <c r="DC7" s="691"/>
      <c r="DD7" s="670">
        <v>340869</v>
      </c>
      <c r="DE7" s="665"/>
      <c r="DF7" s="665"/>
      <c r="DG7" s="665"/>
      <c r="DH7" s="665"/>
      <c r="DI7" s="665"/>
      <c r="DJ7" s="665"/>
      <c r="DK7" s="665"/>
      <c r="DL7" s="665"/>
      <c r="DM7" s="665"/>
      <c r="DN7" s="665"/>
      <c r="DO7" s="665"/>
      <c r="DP7" s="666"/>
      <c r="DQ7" s="670">
        <v>1910225</v>
      </c>
      <c r="DR7" s="665"/>
      <c r="DS7" s="665"/>
      <c r="DT7" s="665"/>
      <c r="DU7" s="665"/>
      <c r="DV7" s="665"/>
      <c r="DW7" s="665"/>
      <c r="DX7" s="665"/>
      <c r="DY7" s="665"/>
      <c r="DZ7" s="665"/>
      <c r="EA7" s="665"/>
      <c r="EB7" s="665"/>
      <c r="EC7" s="705"/>
    </row>
    <row r="8" spans="2:143" ht="11.25" customHeight="1" x14ac:dyDescent="0.15">
      <c r="B8" s="661" t="s">
        <v>242</v>
      </c>
      <c r="C8" s="662"/>
      <c r="D8" s="662"/>
      <c r="E8" s="662"/>
      <c r="F8" s="662"/>
      <c r="G8" s="662"/>
      <c r="H8" s="662"/>
      <c r="I8" s="662"/>
      <c r="J8" s="662"/>
      <c r="K8" s="662"/>
      <c r="L8" s="662"/>
      <c r="M8" s="662"/>
      <c r="N8" s="662"/>
      <c r="O8" s="662"/>
      <c r="P8" s="662"/>
      <c r="Q8" s="663"/>
      <c r="R8" s="664">
        <v>5406</v>
      </c>
      <c r="S8" s="665"/>
      <c r="T8" s="665"/>
      <c r="U8" s="665"/>
      <c r="V8" s="665"/>
      <c r="W8" s="665"/>
      <c r="X8" s="665"/>
      <c r="Y8" s="666"/>
      <c r="Z8" s="691">
        <v>0</v>
      </c>
      <c r="AA8" s="691"/>
      <c r="AB8" s="691"/>
      <c r="AC8" s="691"/>
      <c r="AD8" s="692">
        <v>5406</v>
      </c>
      <c r="AE8" s="692"/>
      <c r="AF8" s="692"/>
      <c r="AG8" s="692"/>
      <c r="AH8" s="692"/>
      <c r="AI8" s="692"/>
      <c r="AJ8" s="692"/>
      <c r="AK8" s="692"/>
      <c r="AL8" s="667">
        <v>0.1</v>
      </c>
      <c r="AM8" s="668"/>
      <c r="AN8" s="668"/>
      <c r="AO8" s="693"/>
      <c r="AP8" s="661" t="s">
        <v>243</v>
      </c>
      <c r="AQ8" s="662"/>
      <c r="AR8" s="662"/>
      <c r="AS8" s="662"/>
      <c r="AT8" s="662"/>
      <c r="AU8" s="662"/>
      <c r="AV8" s="662"/>
      <c r="AW8" s="662"/>
      <c r="AX8" s="662"/>
      <c r="AY8" s="662"/>
      <c r="AZ8" s="662"/>
      <c r="BA8" s="662"/>
      <c r="BB8" s="662"/>
      <c r="BC8" s="662"/>
      <c r="BD8" s="662"/>
      <c r="BE8" s="662"/>
      <c r="BF8" s="663"/>
      <c r="BG8" s="664">
        <v>34365</v>
      </c>
      <c r="BH8" s="665"/>
      <c r="BI8" s="665"/>
      <c r="BJ8" s="665"/>
      <c r="BK8" s="665"/>
      <c r="BL8" s="665"/>
      <c r="BM8" s="665"/>
      <c r="BN8" s="666"/>
      <c r="BO8" s="691">
        <v>1.2</v>
      </c>
      <c r="BP8" s="691"/>
      <c r="BQ8" s="691"/>
      <c r="BR8" s="691"/>
      <c r="BS8" s="692" t="s">
        <v>131</v>
      </c>
      <c r="BT8" s="692"/>
      <c r="BU8" s="692"/>
      <c r="BV8" s="692"/>
      <c r="BW8" s="692"/>
      <c r="BX8" s="692"/>
      <c r="BY8" s="692"/>
      <c r="BZ8" s="692"/>
      <c r="CA8" s="692"/>
      <c r="CB8" s="750"/>
      <c r="CD8" s="706" t="s">
        <v>245</v>
      </c>
      <c r="CE8" s="703"/>
      <c r="CF8" s="703"/>
      <c r="CG8" s="703"/>
      <c r="CH8" s="703"/>
      <c r="CI8" s="703"/>
      <c r="CJ8" s="703"/>
      <c r="CK8" s="703"/>
      <c r="CL8" s="703"/>
      <c r="CM8" s="703"/>
      <c r="CN8" s="703"/>
      <c r="CO8" s="703"/>
      <c r="CP8" s="703"/>
      <c r="CQ8" s="704"/>
      <c r="CR8" s="664">
        <v>6137859</v>
      </c>
      <c r="CS8" s="665"/>
      <c r="CT8" s="665"/>
      <c r="CU8" s="665"/>
      <c r="CV8" s="665"/>
      <c r="CW8" s="665"/>
      <c r="CX8" s="665"/>
      <c r="CY8" s="666"/>
      <c r="CZ8" s="691">
        <v>30.7</v>
      </c>
      <c r="DA8" s="691"/>
      <c r="DB8" s="691"/>
      <c r="DC8" s="691"/>
      <c r="DD8" s="670">
        <v>14524</v>
      </c>
      <c r="DE8" s="665"/>
      <c r="DF8" s="665"/>
      <c r="DG8" s="665"/>
      <c r="DH8" s="665"/>
      <c r="DI8" s="665"/>
      <c r="DJ8" s="665"/>
      <c r="DK8" s="665"/>
      <c r="DL8" s="665"/>
      <c r="DM8" s="665"/>
      <c r="DN8" s="665"/>
      <c r="DO8" s="665"/>
      <c r="DP8" s="666"/>
      <c r="DQ8" s="670">
        <v>2384719</v>
      </c>
      <c r="DR8" s="665"/>
      <c r="DS8" s="665"/>
      <c r="DT8" s="665"/>
      <c r="DU8" s="665"/>
      <c r="DV8" s="665"/>
      <c r="DW8" s="665"/>
      <c r="DX8" s="665"/>
      <c r="DY8" s="665"/>
      <c r="DZ8" s="665"/>
      <c r="EA8" s="665"/>
      <c r="EB8" s="665"/>
      <c r="EC8" s="705"/>
    </row>
    <row r="9" spans="2:143" ht="11.25" customHeight="1" x14ac:dyDescent="0.15">
      <c r="B9" s="661" t="s">
        <v>246</v>
      </c>
      <c r="C9" s="662"/>
      <c r="D9" s="662"/>
      <c r="E9" s="662"/>
      <c r="F9" s="662"/>
      <c r="G9" s="662"/>
      <c r="H9" s="662"/>
      <c r="I9" s="662"/>
      <c r="J9" s="662"/>
      <c r="K9" s="662"/>
      <c r="L9" s="662"/>
      <c r="M9" s="662"/>
      <c r="N9" s="662"/>
      <c r="O9" s="662"/>
      <c r="P9" s="662"/>
      <c r="Q9" s="663"/>
      <c r="R9" s="664">
        <v>10795</v>
      </c>
      <c r="S9" s="665"/>
      <c r="T9" s="665"/>
      <c r="U9" s="665"/>
      <c r="V9" s="665"/>
      <c r="W9" s="665"/>
      <c r="X9" s="665"/>
      <c r="Y9" s="666"/>
      <c r="Z9" s="691">
        <v>0.1</v>
      </c>
      <c r="AA9" s="691"/>
      <c r="AB9" s="691"/>
      <c r="AC9" s="691"/>
      <c r="AD9" s="692">
        <v>10795</v>
      </c>
      <c r="AE9" s="692"/>
      <c r="AF9" s="692"/>
      <c r="AG9" s="692"/>
      <c r="AH9" s="692"/>
      <c r="AI9" s="692"/>
      <c r="AJ9" s="692"/>
      <c r="AK9" s="692"/>
      <c r="AL9" s="667">
        <v>0.1</v>
      </c>
      <c r="AM9" s="668"/>
      <c r="AN9" s="668"/>
      <c r="AO9" s="693"/>
      <c r="AP9" s="661" t="s">
        <v>247</v>
      </c>
      <c r="AQ9" s="662"/>
      <c r="AR9" s="662"/>
      <c r="AS9" s="662"/>
      <c r="AT9" s="662"/>
      <c r="AU9" s="662"/>
      <c r="AV9" s="662"/>
      <c r="AW9" s="662"/>
      <c r="AX9" s="662"/>
      <c r="AY9" s="662"/>
      <c r="AZ9" s="662"/>
      <c r="BA9" s="662"/>
      <c r="BB9" s="662"/>
      <c r="BC9" s="662"/>
      <c r="BD9" s="662"/>
      <c r="BE9" s="662"/>
      <c r="BF9" s="663"/>
      <c r="BG9" s="664">
        <v>791929</v>
      </c>
      <c r="BH9" s="665"/>
      <c r="BI9" s="665"/>
      <c r="BJ9" s="665"/>
      <c r="BK9" s="665"/>
      <c r="BL9" s="665"/>
      <c r="BM9" s="665"/>
      <c r="BN9" s="666"/>
      <c r="BO9" s="691">
        <v>27.1</v>
      </c>
      <c r="BP9" s="691"/>
      <c r="BQ9" s="691"/>
      <c r="BR9" s="691"/>
      <c r="BS9" s="692" t="s">
        <v>131</v>
      </c>
      <c r="BT9" s="692"/>
      <c r="BU9" s="692"/>
      <c r="BV9" s="692"/>
      <c r="BW9" s="692"/>
      <c r="BX9" s="692"/>
      <c r="BY9" s="692"/>
      <c r="BZ9" s="692"/>
      <c r="CA9" s="692"/>
      <c r="CB9" s="750"/>
      <c r="CD9" s="706" t="s">
        <v>248</v>
      </c>
      <c r="CE9" s="703"/>
      <c r="CF9" s="703"/>
      <c r="CG9" s="703"/>
      <c r="CH9" s="703"/>
      <c r="CI9" s="703"/>
      <c r="CJ9" s="703"/>
      <c r="CK9" s="703"/>
      <c r="CL9" s="703"/>
      <c r="CM9" s="703"/>
      <c r="CN9" s="703"/>
      <c r="CO9" s="703"/>
      <c r="CP9" s="703"/>
      <c r="CQ9" s="704"/>
      <c r="CR9" s="664">
        <v>1967031</v>
      </c>
      <c r="CS9" s="665"/>
      <c r="CT9" s="665"/>
      <c r="CU9" s="665"/>
      <c r="CV9" s="665"/>
      <c r="CW9" s="665"/>
      <c r="CX9" s="665"/>
      <c r="CY9" s="666"/>
      <c r="CZ9" s="691">
        <v>9.9</v>
      </c>
      <c r="DA9" s="691"/>
      <c r="DB9" s="691"/>
      <c r="DC9" s="691"/>
      <c r="DD9" s="670">
        <v>166839</v>
      </c>
      <c r="DE9" s="665"/>
      <c r="DF9" s="665"/>
      <c r="DG9" s="665"/>
      <c r="DH9" s="665"/>
      <c r="DI9" s="665"/>
      <c r="DJ9" s="665"/>
      <c r="DK9" s="665"/>
      <c r="DL9" s="665"/>
      <c r="DM9" s="665"/>
      <c r="DN9" s="665"/>
      <c r="DO9" s="665"/>
      <c r="DP9" s="666"/>
      <c r="DQ9" s="670">
        <v>1400169</v>
      </c>
      <c r="DR9" s="665"/>
      <c r="DS9" s="665"/>
      <c r="DT9" s="665"/>
      <c r="DU9" s="665"/>
      <c r="DV9" s="665"/>
      <c r="DW9" s="665"/>
      <c r="DX9" s="665"/>
      <c r="DY9" s="665"/>
      <c r="DZ9" s="665"/>
      <c r="EA9" s="665"/>
      <c r="EB9" s="665"/>
      <c r="EC9" s="705"/>
    </row>
    <row r="10" spans="2:143" ht="11.25" customHeight="1" x14ac:dyDescent="0.15">
      <c r="B10" s="661" t="s">
        <v>249</v>
      </c>
      <c r="C10" s="662"/>
      <c r="D10" s="662"/>
      <c r="E10" s="662"/>
      <c r="F10" s="662"/>
      <c r="G10" s="662"/>
      <c r="H10" s="662"/>
      <c r="I10" s="662"/>
      <c r="J10" s="662"/>
      <c r="K10" s="662"/>
      <c r="L10" s="662"/>
      <c r="M10" s="662"/>
      <c r="N10" s="662"/>
      <c r="O10" s="662"/>
      <c r="P10" s="662"/>
      <c r="Q10" s="663"/>
      <c r="R10" s="664" t="s">
        <v>131</v>
      </c>
      <c r="S10" s="665"/>
      <c r="T10" s="665"/>
      <c r="U10" s="665"/>
      <c r="V10" s="665"/>
      <c r="W10" s="665"/>
      <c r="X10" s="665"/>
      <c r="Y10" s="666"/>
      <c r="Z10" s="691" t="s">
        <v>131</v>
      </c>
      <c r="AA10" s="691"/>
      <c r="AB10" s="691"/>
      <c r="AC10" s="691"/>
      <c r="AD10" s="692" t="s">
        <v>131</v>
      </c>
      <c r="AE10" s="692"/>
      <c r="AF10" s="692"/>
      <c r="AG10" s="692"/>
      <c r="AH10" s="692"/>
      <c r="AI10" s="692"/>
      <c r="AJ10" s="692"/>
      <c r="AK10" s="692"/>
      <c r="AL10" s="667" t="s">
        <v>131</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71390</v>
      </c>
      <c r="BH10" s="665"/>
      <c r="BI10" s="665"/>
      <c r="BJ10" s="665"/>
      <c r="BK10" s="665"/>
      <c r="BL10" s="665"/>
      <c r="BM10" s="665"/>
      <c r="BN10" s="666"/>
      <c r="BO10" s="691">
        <v>2.4</v>
      </c>
      <c r="BP10" s="691"/>
      <c r="BQ10" s="691"/>
      <c r="BR10" s="691"/>
      <c r="BS10" s="692" t="s">
        <v>131</v>
      </c>
      <c r="BT10" s="692"/>
      <c r="BU10" s="692"/>
      <c r="BV10" s="692"/>
      <c r="BW10" s="692"/>
      <c r="BX10" s="692"/>
      <c r="BY10" s="692"/>
      <c r="BZ10" s="692"/>
      <c r="CA10" s="692"/>
      <c r="CB10" s="750"/>
      <c r="CD10" s="706" t="s">
        <v>251</v>
      </c>
      <c r="CE10" s="703"/>
      <c r="CF10" s="703"/>
      <c r="CG10" s="703"/>
      <c r="CH10" s="703"/>
      <c r="CI10" s="703"/>
      <c r="CJ10" s="703"/>
      <c r="CK10" s="703"/>
      <c r="CL10" s="703"/>
      <c r="CM10" s="703"/>
      <c r="CN10" s="703"/>
      <c r="CO10" s="703"/>
      <c r="CP10" s="703"/>
      <c r="CQ10" s="704"/>
      <c r="CR10" s="664">
        <v>17551</v>
      </c>
      <c r="CS10" s="665"/>
      <c r="CT10" s="665"/>
      <c r="CU10" s="665"/>
      <c r="CV10" s="665"/>
      <c r="CW10" s="665"/>
      <c r="CX10" s="665"/>
      <c r="CY10" s="666"/>
      <c r="CZ10" s="691">
        <v>0.1</v>
      </c>
      <c r="DA10" s="691"/>
      <c r="DB10" s="691"/>
      <c r="DC10" s="691"/>
      <c r="DD10" s="670" t="s">
        <v>131</v>
      </c>
      <c r="DE10" s="665"/>
      <c r="DF10" s="665"/>
      <c r="DG10" s="665"/>
      <c r="DH10" s="665"/>
      <c r="DI10" s="665"/>
      <c r="DJ10" s="665"/>
      <c r="DK10" s="665"/>
      <c r="DL10" s="665"/>
      <c r="DM10" s="665"/>
      <c r="DN10" s="665"/>
      <c r="DO10" s="665"/>
      <c r="DP10" s="666"/>
      <c r="DQ10" s="670">
        <v>6300</v>
      </c>
      <c r="DR10" s="665"/>
      <c r="DS10" s="665"/>
      <c r="DT10" s="665"/>
      <c r="DU10" s="665"/>
      <c r="DV10" s="665"/>
      <c r="DW10" s="665"/>
      <c r="DX10" s="665"/>
      <c r="DY10" s="665"/>
      <c r="DZ10" s="665"/>
      <c r="EA10" s="665"/>
      <c r="EB10" s="665"/>
      <c r="EC10" s="705"/>
    </row>
    <row r="11" spans="2:143" ht="11.25" customHeight="1" x14ac:dyDescent="0.15">
      <c r="B11" s="661" t="s">
        <v>252</v>
      </c>
      <c r="C11" s="662"/>
      <c r="D11" s="662"/>
      <c r="E11" s="662"/>
      <c r="F11" s="662"/>
      <c r="G11" s="662"/>
      <c r="H11" s="662"/>
      <c r="I11" s="662"/>
      <c r="J11" s="662"/>
      <c r="K11" s="662"/>
      <c r="L11" s="662"/>
      <c r="M11" s="662"/>
      <c r="N11" s="662"/>
      <c r="O11" s="662"/>
      <c r="P11" s="662"/>
      <c r="Q11" s="663"/>
      <c r="R11" s="664">
        <v>604691</v>
      </c>
      <c r="S11" s="665"/>
      <c r="T11" s="665"/>
      <c r="U11" s="665"/>
      <c r="V11" s="665"/>
      <c r="W11" s="665"/>
      <c r="X11" s="665"/>
      <c r="Y11" s="666"/>
      <c r="Z11" s="667">
        <v>2.9</v>
      </c>
      <c r="AA11" s="668"/>
      <c r="AB11" s="668"/>
      <c r="AC11" s="669"/>
      <c r="AD11" s="670">
        <v>604691</v>
      </c>
      <c r="AE11" s="665"/>
      <c r="AF11" s="665"/>
      <c r="AG11" s="665"/>
      <c r="AH11" s="665"/>
      <c r="AI11" s="665"/>
      <c r="AJ11" s="665"/>
      <c r="AK11" s="666"/>
      <c r="AL11" s="667">
        <v>6.9</v>
      </c>
      <c r="AM11" s="668"/>
      <c r="AN11" s="668"/>
      <c r="AO11" s="693"/>
      <c r="AP11" s="661" t="s">
        <v>253</v>
      </c>
      <c r="AQ11" s="662"/>
      <c r="AR11" s="662"/>
      <c r="AS11" s="662"/>
      <c r="AT11" s="662"/>
      <c r="AU11" s="662"/>
      <c r="AV11" s="662"/>
      <c r="AW11" s="662"/>
      <c r="AX11" s="662"/>
      <c r="AY11" s="662"/>
      <c r="AZ11" s="662"/>
      <c r="BA11" s="662"/>
      <c r="BB11" s="662"/>
      <c r="BC11" s="662"/>
      <c r="BD11" s="662"/>
      <c r="BE11" s="662"/>
      <c r="BF11" s="663"/>
      <c r="BG11" s="664">
        <v>116034</v>
      </c>
      <c r="BH11" s="665"/>
      <c r="BI11" s="665"/>
      <c r="BJ11" s="665"/>
      <c r="BK11" s="665"/>
      <c r="BL11" s="665"/>
      <c r="BM11" s="665"/>
      <c r="BN11" s="666"/>
      <c r="BO11" s="691">
        <v>4</v>
      </c>
      <c r="BP11" s="691"/>
      <c r="BQ11" s="691"/>
      <c r="BR11" s="691"/>
      <c r="BS11" s="692">
        <v>33250</v>
      </c>
      <c r="BT11" s="692"/>
      <c r="BU11" s="692"/>
      <c r="BV11" s="692"/>
      <c r="BW11" s="692"/>
      <c r="BX11" s="692"/>
      <c r="BY11" s="692"/>
      <c r="BZ11" s="692"/>
      <c r="CA11" s="692"/>
      <c r="CB11" s="750"/>
      <c r="CD11" s="706" t="s">
        <v>254</v>
      </c>
      <c r="CE11" s="703"/>
      <c r="CF11" s="703"/>
      <c r="CG11" s="703"/>
      <c r="CH11" s="703"/>
      <c r="CI11" s="703"/>
      <c r="CJ11" s="703"/>
      <c r="CK11" s="703"/>
      <c r="CL11" s="703"/>
      <c r="CM11" s="703"/>
      <c r="CN11" s="703"/>
      <c r="CO11" s="703"/>
      <c r="CP11" s="703"/>
      <c r="CQ11" s="704"/>
      <c r="CR11" s="664">
        <v>446243</v>
      </c>
      <c r="CS11" s="665"/>
      <c r="CT11" s="665"/>
      <c r="CU11" s="665"/>
      <c r="CV11" s="665"/>
      <c r="CW11" s="665"/>
      <c r="CX11" s="665"/>
      <c r="CY11" s="666"/>
      <c r="CZ11" s="691">
        <v>2.2000000000000002</v>
      </c>
      <c r="DA11" s="691"/>
      <c r="DB11" s="691"/>
      <c r="DC11" s="691"/>
      <c r="DD11" s="670">
        <v>135362</v>
      </c>
      <c r="DE11" s="665"/>
      <c r="DF11" s="665"/>
      <c r="DG11" s="665"/>
      <c r="DH11" s="665"/>
      <c r="DI11" s="665"/>
      <c r="DJ11" s="665"/>
      <c r="DK11" s="665"/>
      <c r="DL11" s="665"/>
      <c r="DM11" s="665"/>
      <c r="DN11" s="665"/>
      <c r="DO11" s="665"/>
      <c r="DP11" s="666"/>
      <c r="DQ11" s="670">
        <v>222635</v>
      </c>
      <c r="DR11" s="665"/>
      <c r="DS11" s="665"/>
      <c r="DT11" s="665"/>
      <c r="DU11" s="665"/>
      <c r="DV11" s="665"/>
      <c r="DW11" s="665"/>
      <c r="DX11" s="665"/>
      <c r="DY11" s="665"/>
      <c r="DZ11" s="665"/>
      <c r="EA11" s="665"/>
      <c r="EB11" s="665"/>
      <c r="EC11" s="705"/>
    </row>
    <row r="12" spans="2:143" ht="11.25" customHeight="1" x14ac:dyDescent="0.15">
      <c r="B12" s="661" t="s">
        <v>255</v>
      </c>
      <c r="C12" s="662"/>
      <c r="D12" s="662"/>
      <c r="E12" s="662"/>
      <c r="F12" s="662"/>
      <c r="G12" s="662"/>
      <c r="H12" s="662"/>
      <c r="I12" s="662"/>
      <c r="J12" s="662"/>
      <c r="K12" s="662"/>
      <c r="L12" s="662"/>
      <c r="M12" s="662"/>
      <c r="N12" s="662"/>
      <c r="O12" s="662"/>
      <c r="P12" s="662"/>
      <c r="Q12" s="663"/>
      <c r="R12" s="664" t="s">
        <v>131</v>
      </c>
      <c r="S12" s="665"/>
      <c r="T12" s="665"/>
      <c r="U12" s="665"/>
      <c r="V12" s="665"/>
      <c r="W12" s="665"/>
      <c r="X12" s="665"/>
      <c r="Y12" s="666"/>
      <c r="Z12" s="691" t="s">
        <v>131</v>
      </c>
      <c r="AA12" s="691"/>
      <c r="AB12" s="691"/>
      <c r="AC12" s="691"/>
      <c r="AD12" s="692" t="s">
        <v>131</v>
      </c>
      <c r="AE12" s="692"/>
      <c r="AF12" s="692"/>
      <c r="AG12" s="692"/>
      <c r="AH12" s="692"/>
      <c r="AI12" s="692"/>
      <c r="AJ12" s="692"/>
      <c r="AK12" s="692"/>
      <c r="AL12" s="667" t="s">
        <v>131</v>
      </c>
      <c r="AM12" s="668"/>
      <c r="AN12" s="668"/>
      <c r="AO12" s="693"/>
      <c r="AP12" s="661" t="s">
        <v>256</v>
      </c>
      <c r="AQ12" s="662"/>
      <c r="AR12" s="662"/>
      <c r="AS12" s="662"/>
      <c r="AT12" s="662"/>
      <c r="AU12" s="662"/>
      <c r="AV12" s="662"/>
      <c r="AW12" s="662"/>
      <c r="AX12" s="662"/>
      <c r="AY12" s="662"/>
      <c r="AZ12" s="662"/>
      <c r="BA12" s="662"/>
      <c r="BB12" s="662"/>
      <c r="BC12" s="662"/>
      <c r="BD12" s="662"/>
      <c r="BE12" s="662"/>
      <c r="BF12" s="663"/>
      <c r="BG12" s="664">
        <v>1671334</v>
      </c>
      <c r="BH12" s="665"/>
      <c r="BI12" s="665"/>
      <c r="BJ12" s="665"/>
      <c r="BK12" s="665"/>
      <c r="BL12" s="665"/>
      <c r="BM12" s="665"/>
      <c r="BN12" s="666"/>
      <c r="BO12" s="691">
        <v>57.2</v>
      </c>
      <c r="BP12" s="691"/>
      <c r="BQ12" s="691"/>
      <c r="BR12" s="691"/>
      <c r="BS12" s="692">
        <v>172546</v>
      </c>
      <c r="BT12" s="692"/>
      <c r="BU12" s="692"/>
      <c r="BV12" s="692"/>
      <c r="BW12" s="692"/>
      <c r="BX12" s="692"/>
      <c r="BY12" s="692"/>
      <c r="BZ12" s="692"/>
      <c r="CA12" s="692"/>
      <c r="CB12" s="750"/>
      <c r="CD12" s="706" t="s">
        <v>257</v>
      </c>
      <c r="CE12" s="703"/>
      <c r="CF12" s="703"/>
      <c r="CG12" s="703"/>
      <c r="CH12" s="703"/>
      <c r="CI12" s="703"/>
      <c r="CJ12" s="703"/>
      <c r="CK12" s="703"/>
      <c r="CL12" s="703"/>
      <c r="CM12" s="703"/>
      <c r="CN12" s="703"/>
      <c r="CO12" s="703"/>
      <c r="CP12" s="703"/>
      <c r="CQ12" s="704"/>
      <c r="CR12" s="664">
        <v>792722</v>
      </c>
      <c r="CS12" s="665"/>
      <c r="CT12" s="665"/>
      <c r="CU12" s="665"/>
      <c r="CV12" s="665"/>
      <c r="CW12" s="665"/>
      <c r="CX12" s="665"/>
      <c r="CY12" s="666"/>
      <c r="CZ12" s="691">
        <v>4</v>
      </c>
      <c r="DA12" s="691"/>
      <c r="DB12" s="691"/>
      <c r="DC12" s="691"/>
      <c r="DD12" s="670">
        <v>441654</v>
      </c>
      <c r="DE12" s="665"/>
      <c r="DF12" s="665"/>
      <c r="DG12" s="665"/>
      <c r="DH12" s="665"/>
      <c r="DI12" s="665"/>
      <c r="DJ12" s="665"/>
      <c r="DK12" s="665"/>
      <c r="DL12" s="665"/>
      <c r="DM12" s="665"/>
      <c r="DN12" s="665"/>
      <c r="DO12" s="665"/>
      <c r="DP12" s="666"/>
      <c r="DQ12" s="670">
        <v>245537</v>
      </c>
      <c r="DR12" s="665"/>
      <c r="DS12" s="665"/>
      <c r="DT12" s="665"/>
      <c r="DU12" s="665"/>
      <c r="DV12" s="665"/>
      <c r="DW12" s="665"/>
      <c r="DX12" s="665"/>
      <c r="DY12" s="665"/>
      <c r="DZ12" s="665"/>
      <c r="EA12" s="665"/>
      <c r="EB12" s="665"/>
      <c r="EC12" s="705"/>
    </row>
    <row r="13" spans="2:143" ht="11.25" customHeight="1" x14ac:dyDescent="0.15">
      <c r="B13" s="661" t="s">
        <v>258</v>
      </c>
      <c r="C13" s="662"/>
      <c r="D13" s="662"/>
      <c r="E13" s="662"/>
      <c r="F13" s="662"/>
      <c r="G13" s="662"/>
      <c r="H13" s="662"/>
      <c r="I13" s="662"/>
      <c r="J13" s="662"/>
      <c r="K13" s="662"/>
      <c r="L13" s="662"/>
      <c r="M13" s="662"/>
      <c r="N13" s="662"/>
      <c r="O13" s="662"/>
      <c r="P13" s="662"/>
      <c r="Q13" s="663"/>
      <c r="R13" s="664" t="s">
        <v>131</v>
      </c>
      <c r="S13" s="665"/>
      <c r="T13" s="665"/>
      <c r="U13" s="665"/>
      <c r="V13" s="665"/>
      <c r="W13" s="665"/>
      <c r="X13" s="665"/>
      <c r="Y13" s="666"/>
      <c r="Z13" s="691" t="s">
        <v>131</v>
      </c>
      <c r="AA13" s="691"/>
      <c r="AB13" s="691"/>
      <c r="AC13" s="691"/>
      <c r="AD13" s="692" t="s">
        <v>131</v>
      </c>
      <c r="AE13" s="692"/>
      <c r="AF13" s="692"/>
      <c r="AG13" s="692"/>
      <c r="AH13" s="692"/>
      <c r="AI13" s="692"/>
      <c r="AJ13" s="692"/>
      <c r="AK13" s="692"/>
      <c r="AL13" s="667" t="s">
        <v>131</v>
      </c>
      <c r="AM13" s="668"/>
      <c r="AN13" s="668"/>
      <c r="AO13" s="693"/>
      <c r="AP13" s="661" t="s">
        <v>259</v>
      </c>
      <c r="AQ13" s="662"/>
      <c r="AR13" s="662"/>
      <c r="AS13" s="662"/>
      <c r="AT13" s="662"/>
      <c r="AU13" s="662"/>
      <c r="AV13" s="662"/>
      <c r="AW13" s="662"/>
      <c r="AX13" s="662"/>
      <c r="AY13" s="662"/>
      <c r="AZ13" s="662"/>
      <c r="BA13" s="662"/>
      <c r="BB13" s="662"/>
      <c r="BC13" s="662"/>
      <c r="BD13" s="662"/>
      <c r="BE13" s="662"/>
      <c r="BF13" s="663"/>
      <c r="BG13" s="664">
        <v>1659128</v>
      </c>
      <c r="BH13" s="665"/>
      <c r="BI13" s="665"/>
      <c r="BJ13" s="665"/>
      <c r="BK13" s="665"/>
      <c r="BL13" s="665"/>
      <c r="BM13" s="665"/>
      <c r="BN13" s="666"/>
      <c r="BO13" s="691">
        <v>56.7</v>
      </c>
      <c r="BP13" s="691"/>
      <c r="BQ13" s="691"/>
      <c r="BR13" s="691"/>
      <c r="BS13" s="692">
        <v>172546</v>
      </c>
      <c r="BT13" s="692"/>
      <c r="BU13" s="692"/>
      <c r="BV13" s="692"/>
      <c r="BW13" s="692"/>
      <c r="BX13" s="692"/>
      <c r="BY13" s="692"/>
      <c r="BZ13" s="692"/>
      <c r="CA13" s="692"/>
      <c r="CB13" s="750"/>
      <c r="CD13" s="706" t="s">
        <v>260</v>
      </c>
      <c r="CE13" s="703"/>
      <c r="CF13" s="703"/>
      <c r="CG13" s="703"/>
      <c r="CH13" s="703"/>
      <c r="CI13" s="703"/>
      <c r="CJ13" s="703"/>
      <c r="CK13" s="703"/>
      <c r="CL13" s="703"/>
      <c r="CM13" s="703"/>
      <c r="CN13" s="703"/>
      <c r="CO13" s="703"/>
      <c r="CP13" s="703"/>
      <c r="CQ13" s="704"/>
      <c r="CR13" s="664">
        <v>1483044</v>
      </c>
      <c r="CS13" s="665"/>
      <c r="CT13" s="665"/>
      <c r="CU13" s="665"/>
      <c r="CV13" s="665"/>
      <c r="CW13" s="665"/>
      <c r="CX13" s="665"/>
      <c r="CY13" s="666"/>
      <c r="CZ13" s="691">
        <v>7.4</v>
      </c>
      <c r="DA13" s="691"/>
      <c r="DB13" s="691"/>
      <c r="DC13" s="691"/>
      <c r="DD13" s="670">
        <v>834406</v>
      </c>
      <c r="DE13" s="665"/>
      <c r="DF13" s="665"/>
      <c r="DG13" s="665"/>
      <c r="DH13" s="665"/>
      <c r="DI13" s="665"/>
      <c r="DJ13" s="665"/>
      <c r="DK13" s="665"/>
      <c r="DL13" s="665"/>
      <c r="DM13" s="665"/>
      <c r="DN13" s="665"/>
      <c r="DO13" s="665"/>
      <c r="DP13" s="666"/>
      <c r="DQ13" s="670">
        <v>622428</v>
      </c>
      <c r="DR13" s="665"/>
      <c r="DS13" s="665"/>
      <c r="DT13" s="665"/>
      <c r="DU13" s="665"/>
      <c r="DV13" s="665"/>
      <c r="DW13" s="665"/>
      <c r="DX13" s="665"/>
      <c r="DY13" s="665"/>
      <c r="DZ13" s="665"/>
      <c r="EA13" s="665"/>
      <c r="EB13" s="665"/>
      <c r="EC13" s="705"/>
    </row>
    <row r="14" spans="2:143" ht="11.25" customHeight="1" x14ac:dyDescent="0.15">
      <c r="B14" s="661" t="s">
        <v>261</v>
      </c>
      <c r="C14" s="662"/>
      <c r="D14" s="662"/>
      <c r="E14" s="662"/>
      <c r="F14" s="662"/>
      <c r="G14" s="662"/>
      <c r="H14" s="662"/>
      <c r="I14" s="662"/>
      <c r="J14" s="662"/>
      <c r="K14" s="662"/>
      <c r="L14" s="662"/>
      <c r="M14" s="662"/>
      <c r="N14" s="662"/>
      <c r="O14" s="662"/>
      <c r="P14" s="662"/>
      <c r="Q14" s="663"/>
      <c r="R14" s="664" t="s">
        <v>131</v>
      </c>
      <c r="S14" s="665"/>
      <c r="T14" s="665"/>
      <c r="U14" s="665"/>
      <c r="V14" s="665"/>
      <c r="W14" s="665"/>
      <c r="X14" s="665"/>
      <c r="Y14" s="666"/>
      <c r="Z14" s="691" t="s">
        <v>131</v>
      </c>
      <c r="AA14" s="691"/>
      <c r="AB14" s="691"/>
      <c r="AC14" s="691"/>
      <c r="AD14" s="692" t="s">
        <v>131</v>
      </c>
      <c r="AE14" s="692"/>
      <c r="AF14" s="692"/>
      <c r="AG14" s="692"/>
      <c r="AH14" s="692"/>
      <c r="AI14" s="692"/>
      <c r="AJ14" s="692"/>
      <c r="AK14" s="692"/>
      <c r="AL14" s="667" t="s">
        <v>131</v>
      </c>
      <c r="AM14" s="668"/>
      <c r="AN14" s="668"/>
      <c r="AO14" s="693"/>
      <c r="AP14" s="661" t="s">
        <v>262</v>
      </c>
      <c r="AQ14" s="662"/>
      <c r="AR14" s="662"/>
      <c r="AS14" s="662"/>
      <c r="AT14" s="662"/>
      <c r="AU14" s="662"/>
      <c r="AV14" s="662"/>
      <c r="AW14" s="662"/>
      <c r="AX14" s="662"/>
      <c r="AY14" s="662"/>
      <c r="AZ14" s="662"/>
      <c r="BA14" s="662"/>
      <c r="BB14" s="662"/>
      <c r="BC14" s="662"/>
      <c r="BD14" s="662"/>
      <c r="BE14" s="662"/>
      <c r="BF14" s="663"/>
      <c r="BG14" s="664">
        <v>88220</v>
      </c>
      <c r="BH14" s="665"/>
      <c r="BI14" s="665"/>
      <c r="BJ14" s="665"/>
      <c r="BK14" s="665"/>
      <c r="BL14" s="665"/>
      <c r="BM14" s="665"/>
      <c r="BN14" s="666"/>
      <c r="BO14" s="691">
        <v>3</v>
      </c>
      <c r="BP14" s="691"/>
      <c r="BQ14" s="691"/>
      <c r="BR14" s="691"/>
      <c r="BS14" s="692" t="s">
        <v>131</v>
      </c>
      <c r="BT14" s="692"/>
      <c r="BU14" s="692"/>
      <c r="BV14" s="692"/>
      <c r="BW14" s="692"/>
      <c r="BX14" s="692"/>
      <c r="BY14" s="692"/>
      <c r="BZ14" s="692"/>
      <c r="CA14" s="692"/>
      <c r="CB14" s="750"/>
      <c r="CD14" s="706" t="s">
        <v>263</v>
      </c>
      <c r="CE14" s="703"/>
      <c r="CF14" s="703"/>
      <c r="CG14" s="703"/>
      <c r="CH14" s="703"/>
      <c r="CI14" s="703"/>
      <c r="CJ14" s="703"/>
      <c r="CK14" s="703"/>
      <c r="CL14" s="703"/>
      <c r="CM14" s="703"/>
      <c r="CN14" s="703"/>
      <c r="CO14" s="703"/>
      <c r="CP14" s="703"/>
      <c r="CQ14" s="704"/>
      <c r="CR14" s="664">
        <v>443067</v>
      </c>
      <c r="CS14" s="665"/>
      <c r="CT14" s="665"/>
      <c r="CU14" s="665"/>
      <c r="CV14" s="665"/>
      <c r="CW14" s="665"/>
      <c r="CX14" s="665"/>
      <c r="CY14" s="666"/>
      <c r="CZ14" s="691">
        <v>2.2000000000000002</v>
      </c>
      <c r="DA14" s="691"/>
      <c r="DB14" s="691"/>
      <c r="DC14" s="691"/>
      <c r="DD14" s="670">
        <v>10547</v>
      </c>
      <c r="DE14" s="665"/>
      <c r="DF14" s="665"/>
      <c r="DG14" s="665"/>
      <c r="DH14" s="665"/>
      <c r="DI14" s="665"/>
      <c r="DJ14" s="665"/>
      <c r="DK14" s="665"/>
      <c r="DL14" s="665"/>
      <c r="DM14" s="665"/>
      <c r="DN14" s="665"/>
      <c r="DO14" s="665"/>
      <c r="DP14" s="666"/>
      <c r="DQ14" s="670">
        <v>360018</v>
      </c>
      <c r="DR14" s="665"/>
      <c r="DS14" s="665"/>
      <c r="DT14" s="665"/>
      <c r="DU14" s="665"/>
      <c r="DV14" s="665"/>
      <c r="DW14" s="665"/>
      <c r="DX14" s="665"/>
      <c r="DY14" s="665"/>
      <c r="DZ14" s="665"/>
      <c r="EA14" s="665"/>
      <c r="EB14" s="665"/>
      <c r="EC14" s="705"/>
    </row>
    <row r="15" spans="2:143" ht="11.25" customHeight="1" x14ac:dyDescent="0.15">
      <c r="B15" s="661" t="s">
        <v>264</v>
      </c>
      <c r="C15" s="662"/>
      <c r="D15" s="662"/>
      <c r="E15" s="662"/>
      <c r="F15" s="662"/>
      <c r="G15" s="662"/>
      <c r="H15" s="662"/>
      <c r="I15" s="662"/>
      <c r="J15" s="662"/>
      <c r="K15" s="662"/>
      <c r="L15" s="662"/>
      <c r="M15" s="662"/>
      <c r="N15" s="662"/>
      <c r="O15" s="662"/>
      <c r="P15" s="662"/>
      <c r="Q15" s="663"/>
      <c r="R15" s="664" t="s">
        <v>131</v>
      </c>
      <c r="S15" s="665"/>
      <c r="T15" s="665"/>
      <c r="U15" s="665"/>
      <c r="V15" s="665"/>
      <c r="W15" s="665"/>
      <c r="X15" s="665"/>
      <c r="Y15" s="666"/>
      <c r="Z15" s="691" t="s">
        <v>131</v>
      </c>
      <c r="AA15" s="691"/>
      <c r="AB15" s="691"/>
      <c r="AC15" s="691"/>
      <c r="AD15" s="692" t="s">
        <v>131</v>
      </c>
      <c r="AE15" s="692"/>
      <c r="AF15" s="692"/>
      <c r="AG15" s="692"/>
      <c r="AH15" s="692"/>
      <c r="AI15" s="692"/>
      <c r="AJ15" s="692"/>
      <c r="AK15" s="692"/>
      <c r="AL15" s="667" t="s">
        <v>131</v>
      </c>
      <c r="AM15" s="668"/>
      <c r="AN15" s="668"/>
      <c r="AO15" s="693"/>
      <c r="AP15" s="661" t="s">
        <v>265</v>
      </c>
      <c r="AQ15" s="662"/>
      <c r="AR15" s="662"/>
      <c r="AS15" s="662"/>
      <c r="AT15" s="662"/>
      <c r="AU15" s="662"/>
      <c r="AV15" s="662"/>
      <c r="AW15" s="662"/>
      <c r="AX15" s="662"/>
      <c r="AY15" s="662"/>
      <c r="AZ15" s="662"/>
      <c r="BA15" s="662"/>
      <c r="BB15" s="662"/>
      <c r="BC15" s="662"/>
      <c r="BD15" s="662"/>
      <c r="BE15" s="662"/>
      <c r="BF15" s="663"/>
      <c r="BG15" s="664">
        <v>147484</v>
      </c>
      <c r="BH15" s="665"/>
      <c r="BI15" s="665"/>
      <c r="BJ15" s="665"/>
      <c r="BK15" s="665"/>
      <c r="BL15" s="665"/>
      <c r="BM15" s="665"/>
      <c r="BN15" s="666"/>
      <c r="BO15" s="691">
        <v>5</v>
      </c>
      <c r="BP15" s="691"/>
      <c r="BQ15" s="691"/>
      <c r="BR15" s="691"/>
      <c r="BS15" s="692" t="s">
        <v>131</v>
      </c>
      <c r="BT15" s="692"/>
      <c r="BU15" s="692"/>
      <c r="BV15" s="692"/>
      <c r="BW15" s="692"/>
      <c r="BX15" s="692"/>
      <c r="BY15" s="692"/>
      <c r="BZ15" s="692"/>
      <c r="CA15" s="692"/>
      <c r="CB15" s="750"/>
      <c r="CD15" s="706" t="s">
        <v>266</v>
      </c>
      <c r="CE15" s="703"/>
      <c r="CF15" s="703"/>
      <c r="CG15" s="703"/>
      <c r="CH15" s="703"/>
      <c r="CI15" s="703"/>
      <c r="CJ15" s="703"/>
      <c r="CK15" s="703"/>
      <c r="CL15" s="703"/>
      <c r="CM15" s="703"/>
      <c r="CN15" s="703"/>
      <c r="CO15" s="703"/>
      <c r="CP15" s="703"/>
      <c r="CQ15" s="704"/>
      <c r="CR15" s="664">
        <v>961812</v>
      </c>
      <c r="CS15" s="665"/>
      <c r="CT15" s="665"/>
      <c r="CU15" s="665"/>
      <c r="CV15" s="665"/>
      <c r="CW15" s="665"/>
      <c r="CX15" s="665"/>
      <c r="CY15" s="666"/>
      <c r="CZ15" s="691">
        <v>4.8</v>
      </c>
      <c r="DA15" s="691"/>
      <c r="DB15" s="691"/>
      <c r="DC15" s="691"/>
      <c r="DD15" s="670">
        <v>108039</v>
      </c>
      <c r="DE15" s="665"/>
      <c r="DF15" s="665"/>
      <c r="DG15" s="665"/>
      <c r="DH15" s="665"/>
      <c r="DI15" s="665"/>
      <c r="DJ15" s="665"/>
      <c r="DK15" s="665"/>
      <c r="DL15" s="665"/>
      <c r="DM15" s="665"/>
      <c r="DN15" s="665"/>
      <c r="DO15" s="665"/>
      <c r="DP15" s="666"/>
      <c r="DQ15" s="670">
        <v>725640</v>
      </c>
      <c r="DR15" s="665"/>
      <c r="DS15" s="665"/>
      <c r="DT15" s="665"/>
      <c r="DU15" s="665"/>
      <c r="DV15" s="665"/>
      <c r="DW15" s="665"/>
      <c r="DX15" s="665"/>
      <c r="DY15" s="665"/>
      <c r="DZ15" s="665"/>
      <c r="EA15" s="665"/>
      <c r="EB15" s="665"/>
      <c r="EC15" s="705"/>
    </row>
    <row r="16" spans="2:143" ht="11.25" customHeight="1" x14ac:dyDescent="0.15">
      <c r="B16" s="661" t="s">
        <v>267</v>
      </c>
      <c r="C16" s="662"/>
      <c r="D16" s="662"/>
      <c r="E16" s="662"/>
      <c r="F16" s="662"/>
      <c r="G16" s="662"/>
      <c r="H16" s="662"/>
      <c r="I16" s="662"/>
      <c r="J16" s="662"/>
      <c r="K16" s="662"/>
      <c r="L16" s="662"/>
      <c r="M16" s="662"/>
      <c r="N16" s="662"/>
      <c r="O16" s="662"/>
      <c r="P16" s="662"/>
      <c r="Q16" s="663"/>
      <c r="R16" s="664">
        <v>7716</v>
      </c>
      <c r="S16" s="665"/>
      <c r="T16" s="665"/>
      <c r="U16" s="665"/>
      <c r="V16" s="665"/>
      <c r="W16" s="665"/>
      <c r="X16" s="665"/>
      <c r="Y16" s="666"/>
      <c r="Z16" s="691">
        <v>0</v>
      </c>
      <c r="AA16" s="691"/>
      <c r="AB16" s="691"/>
      <c r="AC16" s="691"/>
      <c r="AD16" s="692">
        <v>7716</v>
      </c>
      <c r="AE16" s="692"/>
      <c r="AF16" s="692"/>
      <c r="AG16" s="692"/>
      <c r="AH16" s="692"/>
      <c r="AI16" s="692"/>
      <c r="AJ16" s="692"/>
      <c r="AK16" s="692"/>
      <c r="AL16" s="667">
        <v>0.1</v>
      </c>
      <c r="AM16" s="668"/>
      <c r="AN16" s="668"/>
      <c r="AO16" s="693"/>
      <c r="AP16" s="661" t="s">
        <v>268</v>
      </c>
      <c r="AQ16" s="662"/>
      <c r="AR16" s="662"/>
      <c r="AS16" s="662"/>
      <c r="AT16" s="662"/>
      <c r="AU16" s="662"/>
      <c r="AV16" s="662"/>
      <c r="AW16" s="662"/>
      <c r="AX16" s="662"/>
      <c r="AY16" s="662"/>
      <c r="AZ16" s="662"/>
      <c r="BA16" s="662"/>
      <c r="BB16" s="662"/>
      <c r="BC16" s="662"/>
      <c r="BD16" s="662"/>
      <c r="BE16" s="662"/>
      <c r="BF16" s="663"/>
      <c r="BG16" s="664" t="s">
        <v>131</v>
      </c>
      <c r="BH16" s="665"/>
      <c r="BI16" s="665"/>
      <c r="BJ16" s="665"/>
      <c r="BK16" s="665"/>
      <c r="BL16" s="665"/>
      <c r="BM16" s="665"/>
      <c r="BN16" s="666"/>
      <c r="BO16" s="691" t="s">
        <v>131</v>
      </c>
      <c r="BP16" s="691"/>
      <c r="BQ16" s="691"/>
      <c r="BR16" s="691"/>
      <c r="BS16" s="692" t="s">
        <v>131</v>
      </c>
      <c r="BT16" s="692"/>
      <c r="BU16" s="692"/>
      <c r="BV16" s="692"/>
      <c r="BW16" s="692"/>
      <c r="BX16" s="692"/>
      <c r="BY16" s="692"/>
      <c r="BZ16" s="692"/>
      <c r="CA16" s="692"/>
      <c r="CB16" s="750"/>
      <c r="CD16" s="706" t="s">
        <v>269</v>
      </c>
      <c r="CE16" s="703"/>
      <c r="CF16" s="703"/>
      <c r="CG16" s="703"/>
      <c r="CH16" s="703"/>
      <c r="CI16" s="703"/>
      <c r="CJ16" s="703"/>
      <c r="CK16" s="703"/>
      <c r="CL16" s="703"/>
      <c r="CM16" s="703"/>
      <c r="CN16" s="703"/>
      <c r="CO16" s="703"/>
      <c r="CP16" s="703"/>
      <c r="CQ16" s="704"/>
      <c r="CR16" s="664">
        <v>3210474</v>
      </c>
      <c r="CS16" s="665"/>
      <c r="CT16" s="665"/>
      <c r="CU16" s="665"/>
      <c r="CV16" s="665"/>
      <c r="CW16" s="665"/>
      <c r="CX16" s="665"/>
      <c r="CY16" s="666"/>
      <c r="CZ16" s="691">
        <v>16.100000000000001</v>
      </c>
      <c r="DA16" s="691"/>
      <c r="DB16" s="691"/>
      <c r="DC16" s="691"/>
      <c r="DD16" s="670" t="s">
        <v>131</v>
      </c>
      <c r="DE16" s="665"/>
      <c r="DF16" s="665"/>
      <c r="DG16" s="665"/>
      <c r="DH16" s="665"/>
      <c r="DI16" s="665"/>
      <c r="DJ16" s="665"/>
      <c r="DK16" s="665"/>
      <c r="DL16" s="665"/>
      <c r="DM16" s="665"/>
      <c r="DN16" s="665"/>
      <c r="DO16" s="665"/>
      <c r="DP16" s="666"/>
      <c r="DQ16" s="670">
        <v>104061</v>
      </c>
      <c r="DR16" s="665"/>
      <c r="DS16" s="665"/>
      <c r="DT16" s="665"/>
      <c r="DU16" s="665"/>
      <c r="DV16" s="665"/>
      <c r="DW16" s="665"/>
      <c r="DX16" s="665"/>
      <c r="DY16" s="665"/>
      <c r="DZ16" s="665"/>
      <c r="EA16" s="665"/>
      <c r="EB16" s="665"/>
      <c r="EC16" s="705"/>
    </row>
    <row r="17" spans="2:133" ht="11.25" customHeight="1" x14ac:dyDescent="0.15">
      <c r="B17" s="661" t="s">
        <v>270</v>
      </c>
      <c r="C17" s="662"/>
      <c r="D17" s="662"/>
      <c r="E17" s="662"/>
      <c r="F17" s="662"/>
      <c r="G17" s="662"/>
      <c r="H17" s="662"/>
      <c r="I17" s="662"/>
      <c r="J17" s="662"/>
      <c r="K17" s="662"/>
      <c r="L17" s="662"/>
      <c r="M17" s="662"/>
      <c r="N17" s="662"/>
      <c r="O17" s="662"/>
      <c r="P17" s="662"/>
      <c r="Q17" s="663"/>
      <c r="R17" s="664">
        <v>33546</v>
      </c>
      <c r="S17" s="665"/>
      <c r="T17" s="665"/>
      <c r="U17" s="665"/>
      <c r="V17" s="665"/>
      <c r="W17" s="665"/>
      <c r="X17" s="665"/>
      <c r="Y17" s="666"/>
      <c r="Z17" s="691">
        <v>0.2</v>
      </c>
      <c r="AA17" s="691"/>
      <c r="AB17" s="691"/>
      <c r="AC17" s="691"/>
      <c r="AD17" s="692">
        <v>33546</v>
      </c>
      <c r="AE17" s="692"/>
      <c r="AF17" s="692"/>
      <c r="AG17" s="692"/>
      <c r="AH17" s="692"/>
      <c r="AI17" s="692"/>
      <c r="AJ17" s="692"/>
      <c r="AK17" s="692"/>
      <c r="AL17" s="667">
        <v>0.4</v>
      </c>
      <c r="AM17" s="668"/>
      <c r="AN17" s="668"/>
      <c r="AO17" s="693"/>
      <c r="AP17" s="661" t="s">
        <v>271</v>
      </c>
      <c r="AQ17" s="662"/>
      <c r="AR17" s="662"/>
      <c r="AS17" s="662"/>
      <c r="AT17" s="662"/>
      <c r="AU17" s="662"/>
      <c r="AV17" s="662"/>
      <c r="AW17" s="662"/>
      <c r="AX17" s="662"/>
      <c r="AY17" s="662"/>
      <c r="AZ17" s="662"/>
      <c r="BA17" s="662"/>
      <c r="BB17" s="662"/>
      <c r="BC17" s="662"/>
      <c r="BD17" s="662"/>
      <c r="BE17" s="662"/>
      <c r="BF17" s="663"/>
      <c r="BG17" s="664" t="s">
        <v>131</v>
      </c>
      <c r="BH17" s="665"/>
      <c r="BI17" s="665"/>
      <c r="BJ17" s="665"/>
      <c r="BK17" s="665"/>
      <c r="BL17" s="665"/>
      <c r="BM17" s="665"/>
      <c r="BN17" s="666"/>
      <c r="BO17" s="691" t="s">
        <v>131</v>
      </c>
      <c r="BP17" s="691"/>
      <c r="BQ17" s="691"/>
      <c r="BR17" s="691"/>
      <c r="BS17" s="692" t="s">
        <v>131</v>
      </c>
      <c r="BT17" s="692"/>
      <c r="BU17" s="692"/>
      <c r="BV17" s="692"/>
      <c r="BW17" s="692"/>
      <c r="BX17" s="692"/>
      <c r="BY17" s="692"/>
      <c r="BZ17" s="692"/>
      <c r="CA17" s="692"/>
      <c r="CB17" s="750"/>
      <c r="CD17" s="706" t="s">
        <v>272</v>
      </c>
      <c r="CE17" s="703"/>
      <c r="CF17" s="703"/>
      <c r="CG17" s="703"/>
      <c r="CH17" s="703"/>
      <c r="CI17" s="703"/>
      <c r="CJ17" s="703"/>
      <c r="CK17" s="703"/>
      <c r="CL17" s="703"/>
      <c r="CM17" s="703"/>
      <c r="CN17" s="703"/>
      <c r="CO17" s="703"/>
      <c r="CP17" s="703"/>
      <c r="CQ17" s="704"/>
      <c r="CR17" s="664">
        <v>1655548</v>
      </c>
      <c r="CS17" s="665"/>
      <c r="CT17" s="665"/>
      <c r="CU17" s="665"/>
      <c r="CV17" s="665"/>
      <c r="CW17" s="665"/>
      <c r="CX17" s="665"/>
      <c r="CY17" s="666"/>
      <c r="CZ17" s="691">
        <v>8.3000000000000007</v>
      </c>
      <c r="DA17" s="691"/>
      <c r="DB17" s="691"/>
      <c r="DC17" s="691"/>
      <c r="DD17" s="670" t="s">
        <v>131</v>
      </c>
      <c r="DE17" s="665"/>
      <c r="DF17" s="665"/>
      <c r="DG17" s="665"/>
      <c r="DH17" s="665"/>
      <c r="DI17" s="665"/>
      <c r="DJ17" s="665"/>
      <c r="DK17" s="665"/>
      <c r="DL17" s="665"/>
      <c r="DM17" s="665"/>
      <c r="DN17" s="665"/>
      <c r="DO17" s="665"/>
      <c r="DP17" s="666"/>
      <c r="DQ17" s="670">
        <v>1563451</v>
      </c>
      <c r="DR17" s="665"/>
      <c r="DS17" s="665"/>
      <c r="DT17" s="665"/>
      <c r="DU17" s="665"/>
      <c r="DV17" s="665"/>
      <c r="DW17" s="665"/>
      <c r="DX17" s="665"/>
      <c r="DY17" s="665"/>
      <c r="DZ17" s="665"/>
      <c r="EA17" s="665"/>
      <c r="EB17" s="665"/>
      <c r="EC17" s="705"/>
    </row>
    <row r="18" spans="2:133" ht="11.25" customHeight="1" x14ac:dyDescent="0.15">
      <c r="B18" s="661" t="s">
        <v>273</v>
      </c>
      <c r="C18" s="662"/>
      <c r="D18" s="662"/>
      <c r="E18" s="662"/>
      <c r="F18" s="662"/>
      <c r="G18" s="662"/>
      <c r="H18" s="662"/>
      <c r="I18" s="662"/>
      <c r="J18" s="662"/>
      <c r="K18" s="662"/>
      <c r="L18" s="662"/>
      <c r="M18" s="662"/>
      <c r="N18" s="662"/>
      <c r="O18" s="662"/>
      <c r="P18" s="662"/>
      <c r="Q18" s="663"/>
      <c r="R18" s="664">
        <v>45607</v>
      </c>
      <c r="S18" s="665"/>
      <c r="T18" s="665"/>
      <c r="U18" s="665"/>
      <c r="V18" s="665"/>
      <c r="W18" s="665"/>
      <c r="X18" s="665"/>
      <c r="Y18" s="666"/>
      <c r="Z18" s="691">
        <v>0.2</v>
      </c>
      <c r="AA18" s="691"/>
      <c r="AB18" s="691"/>
      <c r="AC18" s="691"/>
      <c r="AD18" s="692">
        <v>45607</v>
      </c>
      <c r="AE18" s="692"/>
      <c r="AF18" s="692"/>
      <c r="AG18" s="692"/>
      <c r="AH18" s="692"/>
      <c r="AI18" s="692"/>
      <c r="AJ18" s="692"/>
      <c r="AK18" s="692"/>
      <c r="AL18" s="667">
        <v>0.5</v>
      </c>
      <c r="AM18" s="668"/>
      <c r="AN18" s="668"/>
      <c r="AO18" s="693"/>
      <c r="AP18" s="661" t="s">
        <v>274</v>
      </c>
      <c r="AQ18" s="662"/>
      <c r="AR18" s="662"/>
      <c r="AS18" s="662"/>
      <c r="AT18" s="662"/>
      <c r="AU18" s="662"/>
      <c r="AV18" s="662"/>
      <c r="AW18" s="662"/>
      <c r="AX18" s="662"/>
      <c r="AY18" s="662"/>
      <c r="AZ18" s="662"/>
      <c r="BA18" s="662"/>
      <c r="BB18" s="662"/>
      <c r="BC18" s="662"/>
      <c r="BD18" s="662"/>
      <c r="BE18" s="662"/>
      <c r="BF18" s="663"/>
      <c r="BG18" s="664" t="s">
        <v>131</v>
      </c>
      <c r="BH18" s="665"/>
      <c r="BI18" s="665"/>
      <c r="BJ18" s="665"/>
      <c r="BK18" s="665"/>
      <c r="BL18" s="665"/>
      <c r="BM18" s="665"/>
      <c r="BN18" s="666"/>
      <c r="BO18" s="691" t="s">
        <v>131</v>
      </c>
      <c r="BP18" s="691"/>
      <c r="BQ18" s="691"/>
      <c r="BR18" s="691"/>
      <c r="BS18" s="692" t="s">
        <v>131</v>
      </c>
      <c r="BT18" s="692"/>
      <c r="BU18" s="692"/>
      <c r="BV18" s="692"/>
      <c r="BW18" s="692"/>
      <c r="BX18" s="692"/>
      <c r="BY18" s="692"/>
      <c r="BZ18" s="692"/>
      <c r="CA18" s="692"/>
      <c r="CB18" s="750"/>
      <c r="CD18" s="706" t="s">
        <v>275</v>
      </c>
      <c r="CE18" s="703"/>
      <c r="CF18" s="703"/>
      <c r="CG18" s="703"/>
      <c r="CH18" s="703"/>
      <c r="CI18" s="703"/>
      <c r="CJ18" s="703"/>
      <c r="CK18" s="703"/>
      <c r="CL18" s="703"/>
      <c r="CM18" s="703"/>
      <c r="CN18" s="703"/>
      <c r="CO18" s="703"/>
      <c r="CP18" s="703"/>
      <c r="CQ18" s="704"/>
      <c r="CR18" s="664" t="s">
        <v>131</v>
      </c>
      <c r="CS18" s="665"/>
      <c r="CT18" s="665"/>
      <c r="CU18" s="665"/>
      <c r="CV18" s="665"/>
      <c r="CW18" s="665"/>
      <c r="CX18" s="665"/>
      <c r="CY18" s="666"/>
      <c r="CZ18" s="691" t="s">
        <v>131</v>
      </c>
      <c r="DA18" s="691"/>
      <c r="DB18" s="691"/>
      <c r="DC18" s="691"/>
      <c r="DD18" s="670" t="s">
        <v>131</v>
      </c>
      <c r="DE18" s="665"/>
      <c r="DF18" s="665"/>
      <c r="DG18" s="665"/>
      <c r="DH18" s="665"/>
      <c r="DI18" s="665"/>
      <c r="DJ18" s="665"/>
      <c r="DK18" s="665"/>
      <c r="DL18" s="665"/>
      <c r="DM18" s="665"/>
      <c r="DN18" s="665"/>
      <c r="DO18" s="665"/>
      <c r="DP18" s="666"/>
      <c r="DQ18" s="670" t="s">
        <v>131</v>
      </c>
      <c r="DR18" s="665"/>
      <c r="DS18" s="665"/>
      <c r="DT18" s="665"/>
      <c r="DU18" s="665"/>
      <c r="DV18" s="665"/>
      <c r="DW18" s="665"/>
      <c r="DX18" s="665"/>
      <c r="DY18" s="665"/>
      <c r="DZ18" s="665"/>
      <c r="EA18" s="665"/>
      <c r="EB18" s="665"/>
      <c r="EC18" s="705"/>
    </row>
    <row r="19" spans="2:133" ht="11.25" customHeight="1" x14ac:dyDescent="0.15">
      <c r="B19" s="661" t="s">
        <v>276</v>
      </c>
      <c r="C19" s="662"/>
      <c r="D19" s="662"/>
      <c r="E19" s="662"/>
      <c r="F19" s="662"/>
      <c r="G19" s="662"/>
      <c r="H19" s="662"/>
      <c r="I19" s="662"/>
      <c r="J19" s="662"/>
      <c r="K19" s="662"/>
      <c r="L19" s="662"/>
      <c r="M19" s="662"/>
      <c r="N19" s="662"/>
      <c r="O19" s="662"/>
      <c r="P19" s="662"/>
      <c r="Q19" s="663"/>
      <c r="R19" s="664">
        <v>10105</v>
      </c>
      <c r="S19" s="665"/>
      <c r="T19" s="665"/>
      <c r="U19" s="665"/>
      <c r="V19" s="665"/>
      <c r="W19" s="665"/>
      <c r="X19" s="665"/>
      <c r="Y19" s="666"/>
      <c r="Z19" s="691">
        <v>0</v>
      </c>
      <c r="AA19" s="691"/>
      <c r="AB19" s="691"/>
      <c r="AC19" s="691"/>
      <c r="AD19" s="692">
        <v>10105</v>
      </c>
      <c r="AE19" s="692"/>
      <c r="AF19" s="692"/>
      <c r="AG19" s="692"/>
      <c r="AH19" s="692"/>
      <c r="AI19" s="692"/>
      <c r="AJ19" s="692"/>
      <c r="AK19" s="692"/>
      <c r="AL19" s="667">
        <v>0.1</v>
      </c>
      <c r="AM19" s="668"/>
      <c r="AN19" s="668"/>
      <c r="AO19" s="693"/>
      <c r="AP19" s="661" t="s">
        <v>277</v>
      </c>
      <c r="AQ19" s="662"/>
      <c r="AR19" s="662"/>
      <c r="AS19" s="662"/>
      <c r="AT19" s="662"/>
      <c r="AU19" s="662"/>
      <c r="AV19" s="662"/>
      <c r="AW19" s="662"/>
      <c r="AX19" s="662"/>
      <c r="AY19" s="662"/>
      <c r="AZ19" s="662"/>
      <c r="BA19" s="662"/>
      <c r="BB19" s="662"/>
      <c r="BC19" s="662"/>
      <c r="BD19" s="662"/>
      <c r="BE19" s="662"/>
      <c r="BF19" s="663"/>
      <c r="BG19" s="664">
        <v>2853</v>
      </c>
      <c r="BH19" s="665"/>
      <c r="BI19" s="665"/>
      <c r="BJ19" s="665"/>
      <c r="BK19" s="665"/>
      <c r="BL19" s="665"/>
      <c r="BM19" s="665"/>
      <c r="BN19" s="666"/>
      <c r="BO19" s="691">
        <v>0.1</v>
      </c>
      <c r="BP19" s="691"/>
      <c r="BQ19" s="691"/>
      <c r="BR19" s="691"/>
      <c r="BS19" s="692" t="s">
        <v>131</v>
      </c>
      <c r="BT19" s="692"/>
      <c r="BU19" s="692"/>
      <c r="BV19" s="692"/>
      <c r="BW19" s="692"/>
      <c r="BX19" s="692"/>
      <c r="BY19" s="692"/>
      <c r="BZ19" s="692"/>
      <c r="CA19" s="692"/>
      <c r="CB19" s="750"/>
      <c r="CD19" s="706" t="s">
        <v>278</v>
      </c>
      <c r="CE19" s="703"/>
      <c r="CF19" s="703"/>
      <c r="CG19" s="703"/>
      <c r="CH19" s="703"/>
      <c r="CI19" s="703"/>
      <c r="CJ19" s="703"/>
      <c r="CK19" s="703"/>
      <c r="CL19" s="703"/>
      <c r="CM19" s="703"/>
      <c r="CN19" s="703"/>
      <c r="CO19" s="703"/>
      <c r="CP19" s="703"/>
      <c r="CQ19" s="704"/>
      <c r="CR19" s="664" t="s">
        <v>131</v>
      </c>
      <c r="CS19" s="665"/>
      <c r="CT19" s="665"/>
      <c r="CU19" s="665"/>
      <c r="CV19" s="665"/>
      <c r="CW19" s="665"/>
      <c r="CX19" s="665"/>
      <c r="CY19" s="666"/>
      <c r="CZ19" s="691" t="s">
        <v>131</v>
      </c>
      <c r="DA19" s="691"/>
      <c r="DB19" s="691"/>
      <c r="DC19" s="691"/>
      <c r="DD19" s="670" t="s">
        <v>131</v>
      </c>
      <c r="DE19" s="665"/>
      <c r="DF19" s="665"/>
      <c r="DG19" s="665"/>
      <c r="DH19" s="665"/>
      <c r="DI19" s="665"/>
      <c r="DJ19" s="665"/>
      <c r="DK19" s="665"/>
      <c r="DL19" s="665"/>
      <c r="DM19" s="665"/>
      <c r="DN19" s="665"/>
      <c r="DO19" s="665"/>
      <c r="DP19" s="666"/>
      <c r="DQ19" s="670" t="s">
        <v>131</v>
      </c>
      <c r="DR19" s="665"/>
      <c r="DS19" s="665"/>
      <c r="DT19" s="665"/>
      <c r="DU19" s="665"/>
      <c r="DV19" s="665"/>
      <c r="DW19" s="665"/>
      <c r="DX19" s="665"/>
      <c r="DY19" s="665"/>
      <c r="DZ19" s="665"/>
      <c r="EA19" s="665"/>
      <c r="EB19" s="665"/>
      <c r="EC19" s="705"/>
    </row>
    <row r="20" spans="2:133" ht="11.25" customHeight="1" x14ac:dyDescent="0.15">
      <c r="B20" s="661" t="s">
        <v>279</v>
      </c>
      <c r="C20" s="662"/>
      <c r="D20" s="662"/>
      <c r="E20" s="662"/>
      <c r="F20" s="662"/>
      <c r="G20" s="662"/>
      <c r="H20" s="662"/>
      <c r="I20" s="662"/>
      <c r="J20" s="662"/>
      <c r="K20" s="662"/>
      <c r="L20" s="662"/>
      <c r="M20" s="662"/>
      <c r="N20" s="662"/>
      <c r="O20" s="662"/>
      <c r="P20" s="662"/>
      <c r="Q20" s="663"/>
      <c r="R20" s="664">
        <v>2457</v>
      </c>
      <c r="S20" s="665"/>
      <c r="T20" s="665"/>
      <c r="U20" s="665"/>
      <c r="V20" s="665"/>
      <c r="W20" s="665"/>
      <c r="X20" s="665"/>
      <c r="Y20" s="666"/>
      <c r="Z20" s="691">
        <v>0</v>
      </c>
      <c r="AA20" s="691"/>
      <c r="AB20" s="691"/>
      <c r="AC20" s="691"/>
      <c r="AD20" s="692">
        <v>2457</v>
      </c>
      <c r="AE20" s="692"/>
      <c r="AF20" s="692"/>
      <c r="AG20" s="692"/>
      <c r="AH20" s="692"/>
      <c r="AI20" s="692"/>
      <c r="AJ20" s="692"/>
      <c r="AK20" s="692"/>
      <c r="AL20" s="667">
        <v>0</v>
      </c>
      <c r="AM20" s="668"/>
      <c r="AN20" s="668"/>
      <c r="AO20" s="693"/>
      <c r="AP20" s="661" t="s">
        <v>280</v>
      </c>
      <c r="AQ20" s="662"/>
      <c r="AR20" s="662"/>
      <c r="AS20" s="662"/>
      <c r="AT20" s="662"/>
      <c r="AU20" s="662"/>
      <c r="AV20" s="662"/>
      <c r="AW20" s="662"/>
      <c r="AX20" s="662"/>
      <c r="AY20" s="662"/>
      <c r="AZ20" s="662"/>
      <c r="BA20" s="662"/>
      <c r="BB20" s="662"/>
      <c r="BC20" s="662"/>
      <c r="BD20" s="662"/>
      <c r="BE20" s="662"/>
      <c r="BF20" s="663"/>
      <c r="BG20" s="664">
        <v>2853</v>
      </c>
      <c r="BH20" s="665"/>
      <c r="BI20" s="665"/>
      <c r="BJ20" s="665"/>
      <c r="BK20" s="665"/>
      <c r="BL20" s="665"/>
      <c r="BM20" s="665"/>
      <c r="BN20" s="666"/>
      <c r="BO20" s="691">
        <v>0.1</v>
      </c>
      <c r="BP20" s="691"/>
      <c r="BQ20" s="691"/>
      <c r="BR20" s="691"/>
      <c r="BS20" s="692" t="s">
        <v>131</v>
      </c>
      <c r="BT20" s="692"/>
      <c r="BU20" s="692"/>
      <c r="BV20" s="692"/>
      <c r="BW20" s="692"/>
      <c r="BX20" s="692"/>
      <c r="BY20" s="692"/>
      <c r="BZ20" s="692"/>
      <c r="CA20" s="692"/>
      <c r="CB20" s="750"/>
      <c r="CD20" s="706" t="s">
        <v>281</v>
      </c>
      <c r="CE20" s="703"/>
      <c r="CF20" s="703"/>
      <c r="CG20" s="703"/>
      <c r="CH20" s="703"/>
      <c r="CI20" s="703"/>
      <c r="CJ20" s="703"/>
      <c r="CK20" s="703"/>
      <c r="CL20" s="703"/>
      <c r="CM20" s="703"/>
      <c r="CN20" s="703"/>
      <c r="CO20" s="703"/>
      <c r="CP20" s="703"/>
      <c r="CQ20" s="704"/>
      <c r="CR20" s="664">
        <v>19967017</v>
      </c>
      <c r="CS20" s="665"/>
      <c r="CT20" s="665"/>
      <c r="CU20" s="665"/>
      <c r="CV20" s="665"/>
      <c r="CW20" s="665"/>
      <c r="CX20" s="665"/>
      <c r="CY20" s="666"/>
      <c r="CZ20" s="691">
        <v>100</v>
      </c>
      <c r="DA20" s="691"/>
      <c r="DB20" s="691"/>
      <c r="DC20" s="691"/>
      <c r="DD20" s="670">
        <v>2052325</v>
      </c>
      <c r="DE20" s="665"/>
      <c r="DF20" s="665"/>
      <c r="DG20" s="665"/>
      <c r="DH20" s="665"/>
      <c r="DI20" s="665"/>
      <c r="DJ20" s="665"/>
      <c r="DK20" s="665"/>
      <c r="DL20" s="665"/>
      <c r="DM20" s="665"/>
      <c r="DN20" s="665"/>
      <c r="DO20" s="665"/>
      <c r="DP20" s="666"/>
      <c r="DQ20" s="670">
        <v>9680151</v>
      </c>
      <c r="DR20" s="665"/>
      <c r="DS20" s="665"/>
      <c r="DT20" s="665"/>
      <c r="DU20" s="665"/>
      <c r="DV20" s="665"/>
      <c r="DW20" s="665"/>
      <c r="DX20" s="665"/>
      <c r="DY20" s="665"/>
      <c r="DZ20" s="665"/>
      <c r="EA20" s="665"/>
      <c r="EB20" s="665"/>
      <c r="EC20" s="705"/>
    </row>
    <row r="21" spans="2:133" ht="11.25" customHeight="1" x14ac:dyDescent="0.15">
      <c r="B21" s="661" t="s">
        <v>282</v>
      </c>
      <c r="C21" s="662"/>
      <c r="D21" s="662"/>
      <c r="E21" s="662"/>
      <c r="F21" s="662"/>
      <c r="G21" s="662"/>
      <c r="H21" s="662"/>
      <c r="I21" s="662"/>
      <c r="J21" s="662"/>
      <c r="K21" s="662"/>
      <c r="L21" s="662"/>
      <c r="M21" s="662"/>
      <c r="N21" s="662"/>
      <c r="O21" s="662"/>
      <c r="P21" s="662"/>
      <c r="Q21" s="663"/>
      <c r="R21" s="664">
        <v>1236</v>
      </c>
      <c r="S21" s="665"/>
      <c r="T21" s="665"/>
      <c r="U21" s="665"/>
      <c r="V21" s="665"/>
      <c r="W21" s="665"/>
      <c r="X21" s="665"/>
      <c r="Y21" s="666"/>
      <c r="Z21" s="691">
        <v>0</v>
      </c>
      <c r="AA21" s="691"/>
      <c r="AB21" s="691"/>
      <c r="AC21" s="691"/>
      <c r="AD21" s="692">
        <v>1236</v>
      </c>
      <c r="AE21" s="692"/>
      <c r="AF21" s="692"/>
      <c r="AG21" s="692"/>
      <c r="AH21" s="692"/>
      <c r="AI21" s="692"/>
      <c r="AJ21" s="692"/>
      <c r="AK21" s="692"/>
      <c r="AL21" s="667">
        <v>0</v>
      </c>
      <c r="AM21" s="668"/>
      <c r="AN21" s="668"/>
      <c r="AO21" s="693"/>
      <c r="AP21" s="757" t="s">
        <v>283</v>
      </c>
      <c r="AQ21" s="764"/>
      <c r="AR21" s="764"/>
      <c r="AS21" s="764"/>
      <c r="AT21" s="764"/>
      <c r="AU21" s="764"/>
      <c r="AV21" s="764"/>
      <c r="AW21" s="764"/>
      <c r="AX21" s="764"/>
      <c r="AY21" s="764"/>
      <c r="AZ21" s="764"/>
      <c r="BA21" s="764"/>
      <c r="BB21" s="764"/>
      <c r="BC21" s="764"/>
      <c r="BD21" s="764"/>
      <c r="BE21" s="764"/>
      <c r="BF21" s="759"/>
      <c r="BG21" s="664">
        <v>2853</v>
      </c>
      <c r="BH21" s="665"/>
      <c r="BI21" s="665"/>
      <c r="BJ21" s="665"/>
      <c r="BK21" s="665"/>
      <c r="BL21" s="665"/>
      <c r="BM21" s="665"/>
      <c r="BN21" s="666"/>
      <c r="BO21" s="691">
        <v>0.1</v>
      </c>
      <c r="BP21" s="691"/>
      <c r="BQ21" s="691"/>
      <c r="BR21" s="691"/>
      <c r="BS21" s="692" t="s">
        <v>131</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284</v>
      </c>
      <c r="C22" s="728"/>
      <c r="D22" s="728"/>
      <c r="E22" s="728"/>
      <c r="F22" s="728"/>
      <c r="G22" s="728"/>
      <c r="H22" s="728"/>
      <c r="I22" s="728"/>
      <c r="J22" s="728"/>
      <c r="K22" s="728"/>
      <c r="L22" s="728"/>
      <c r="M22" s="728"/>
      <c r="N22" s="728"/>
      <c r="O22" s="728"/>
      <c r="P22" s="728"/>
      <c r="Q22" s="729"/>
      <c r="R22" s="664">
        <v>31809</v>
      </c>
      <c r="S22" s="665"/>
      <c r="T22" s="665"/>
      <c r="U22" s="665"/>
      <c r="V22" s="665"/>
      <c r="W22" s="665"/>
      <c r="X22" s="665"/>
      <c r="Y22" s="666"/>
      <c r="Z22" s="691">
        <v>0.2</v>
      </c>
      <c r="AA22" s="691"/>
      <c r="AB22" s="691"/>
      <c r="AC22" s="691"/>
      <c r="AD22" s="692">
        <v>31809</v>
      </c>
      <c r="AE22" s="692"/>
      <c r="AF22" s="692"/>
      <c r="AG22" s="692"/>
      <c r="AH22" s="692"/>
      <c r="AI22" s="692"/>
      <c r="AJ22" s="692"/>
      <c r="AK22" s="692"/>
      <c r="AL22" s="667">
        <v>0.40000000596046448</v>
      </c>
      <c r="AM22" s="668"/>
      <c r="AN22" s="668"/>
      <c r="AO22" s="693"/>
      <c r="AP22" s="757" t="s">
        <v>285</v>
      </c>
      <c r="AQ22" s="764"/>
      <c r="AR22" s="764"/>
      <c r="AS22" s="764"/>
      <c r="AT22" s="764"/>
      <c r="AU22" s="764"/>
      <c r="AV22" s="764"/>
      <c r="AW22" s="764"/>
      <c r="AX22" s="764"/>
      <c r="AY22" s="764"/>
      <c r="AZ22" s="764"/>
      <c r="BA22" s="764"/>
      <c r="BB22" s="764"/>
      <c r="BC22" s="764"/>
      <c r="BD22" s="764"/>
      <c r="BE22" s="764"/>
      <c r="BF22" s="759"/>
      <c r="BG22" s="664" t="s">
        <v>131</v>
      </c>
      <c r="BH22" s="665"/>
      <c r="BI22" s="665"/>
      <c r="BJ22" s="665"/>
      <c r="BK22" s="665"/>
      <c r="BL22" s="665"/>
      <c r="BM22" s="665"/>
      <c r="BN22" s="666"/>
      <c r="BO22" s="691" t="s">
        <v>131</v>
      </c>
      <c r="BP22" s="691"/>
      <c r="BQ22" s="691"/>
      <c r="BR22" s="691"/>
      <c r="BS22" s="692" t="s">
        <v>131</v>
      </c>
      <c r="BT22" s="692"/>
      <c r="BU22" s="692"/>
      <c r="BV22" s="692"/>
      <c r="BW22" s="692"/>
      <c r="BX22" s="692"/>
      <c r="BY22" s="692"/>
      <c r="BZ22" s="692"/>
      <c r="CA22" s="692"/>
      <c r="CB22" s="750"/>
      <c r="CD22" s="766" t="s">
        <v>286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287</v>
      </c>
      <c r="C23" s="662"/>
      <c r="D23" s="662"/>
      <c r="E23" s="662"/>
      <c r="F23" s="662"/>
      <c r="G23" s="662"/>
      <c r="H23" s="662"/>
      <c r="I23" s="662"/>
      <c r="J23" s="662"/>
      <c r="K23" s="662"/>
      <c r="L23" s="662"/>
      <c r="M23" s="662"/>
      <c r="N23" s="662"/>
      <c r="O23" s="662"/>
      <c r="P23" s="662"/>
      <c r="Q23" s="663"/>
      <c r="R23" s="664">
        <v>5823266</v>
      </c>
      <c r="S23" s="665"/>
      <c r="T23" s="665"/>
      <c r="U23" s="665"/>
      <c r="V23" s="665"/>
      <c r="W23" s="665"/>
      <c r="X23" s="665"/>
      <c r="Y23" s="666"/>
      <c r="Z23" s="691">
        <v>27.6</v>
      </c>
      <c r="AA23" s="691"/>
      <c r="AB23" s="691"/>
      <c r="AC23" s="691"/>
      <c r="AD23" s="692">
        <v>5017154</v>
      </c>
      <c r="AE23" s="692"/>
      <c r="AF23" s="692"/>
      <c r="AG23" s="692"/>
      <c r="AH23" s="692"/>
      <c r="AI23" s="692"/>
      <c r="AJ23" s="692"/>
      <c r="AK23" s="692"/>
      <c r="AL23" s="667">
        <v>56.9</v>
      </c>
      <c r="AM23" s="668"/>
      <c r="AN23" s="668"/>
      <c r="AO23" s="693"/>
      <c r="AP23" s="757" t="s">
        <v>288</v>
      </c>
      <c r="AQ23" s="764"/>
      <c r="AR23" s="764"/>
      <c r="AS23" s="764"/>
      <c r="AT23" s="764"/>
      <c r="AU23" s="764"/>
      <c r="AV23" s="764"/>
      <c r="AW23" s="764"/>
      <c r="AX23" s="764"/>
      <c r="AY23" s="764"/>
      <c r="AZ23" s="764"/>
      <c r="BA23" s="764"/>
      <c r="BB23" s="764"/>
      <c r="BC23" s="764"/>
      <c r="BD23" s="764"/>
      <c r="BE23" s="764"/>
      <c r="BF23" s="759"/>
      <c r="BG23" s="664" t="s">
        <v>131</v>
      </c>
      <c r="BH23" s="665"/>
      <c r="BI23" s="665"/>
      <c r="BJ23" s="665"/>
      <c r="BK23" s="665"/>
      <c r="BL23" s="665"/>
      <c r="BM23" s="665"/>
      <c r="BN23" s="666"/>
      <c r="BO23" s="691" t="s">
        <v>131</v>
      </c>
      <c r="BP23" s="691"/>
      <c r="BQ23" s="691"/>
      <c r="BR23" s="691"/>
      <c r="BS23" s="692" t="s">
        <v>131</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289</v>
      </c>
      <c r="CS23" s="767"/>
      <c r="CT23" s="767"/>
      <c r="CU23" s="767"/>
      <c r="CV23" s="767"/>
      <c r="CW23" s="767"/>
      <c r="CX23" s="767"/>
      <c r="CY23" s="768"/>
      <c r="CZ23" s="766" t="s">
        <v>290</v>
      </c>
      <c r="DA23" s="767"/>
      <c r="DB23" s="767"/>
      <c r="DC23" s="768"/>
      <c r="DD23" s="766" t="s">
        <v>291</v>
      </c>
      <c r="DE23" s="767"/>
      <c r="DF23" s="767"/>
      <c r="DG23" s="767"/>
      <c r="DH23" s="767"/>
      <c r="DI23" s="767"/>
      <c r="DJ23" s="767"/>
      <c r="DK23" s="768"/>
      <c r="DL23" s="775" t="s">
        <v>292</v>
      </c>
      <c r="DM23" s="776"/>
      <c r="DN23" s="776"/>
      <c r="DO23" s="776"/>
      <c r="DP23" s="776"/>
      <c r="DQ23" s="776"/>
      <c r="DR23" s="776"/>
      <c r="DS23" s="776"/>
      <c r="DT23" s="776"/>
      <c r="DU23" s="776"/>
      <c r="DV23" s="777"/>
      <c r="DW23" s="766" t="s">
        <v>293</v>
      </c>
      <c r="DX23" s="767"/>
      <c r="DY23" s="767"/>
      <c r="DZ23" s="767"/>
      <c r="EA23" s="767"/>
      <c r="EB23" s="767"/>
      <c r="EC23" s="768"/>
    </row>
    <row r="24" spans="2:133" ht="11.25" customHeight="1" x14ac:dyDescent="0.15">
      <c r="B24" s="661" t="s">
        <v>294</v>
      </c>
      <c r="C24" s="662"/>
      <c r="D24" s="662"/>
      <c r="E24" s="662"/>
      <c r="F24" s="662"/>
      <c r="G24" s="662"/>
      <c r="H24" s="662"/>
      <c r="I24" s="662"/>
      <c r="J24" s="662"/>
      <c r="K24" s="662"/>
      <c r="L24" s="662"/>
      <c r="M24" s="662"/>
      <c r="N24" s="662"/>
      <c r="O24" s="662"/>
      <c r="P24" s="662"/>
      <c r="Q24" s="663"/>
      <c r="R24" s="664">
        <v>5017154</v>
      </c>
      <c r="S24" s="665"/>
      <c r="T24" s="665"/>
      <c r="U24" s="665"/>
      <c r="V24" s="665"/>
      <c r="W24" s="665"/>
      <c r="X24" s="665"/>
      <c r="Y24" s="666"/>
      <c r="Z24" s="691">
        <v>23.7</v>
      </c>
      <c r="AA24" s="691"/>
      <c r="AB24" s="691"/>
      <c r="AC24" s="691"/>
      <c r="AD24" s="692">
        <v>5017154</v>
      </c>
      <c r="AE24" s="692"/>
      <c r="AF24" s="692"/>
      <c r="AG24" s="692"/>
      <c r="AH24" s="692"/>
      <c r="AI24" s="692"/>
      <c r="AJ24" s="692"/>
      <c r="AK24" s="692"/>
      <c r="AL24" s="667">
        <v>56.9</v>
      </c>
      <c r="AM24" s="668"/>
      <c r="AN24" s="668"/>
      <c r="AO24" s="693"/>
      <c r="AP24" s="757" t="s">
        <v>295</v>
      </c>
      <c r="AQ24" s="764"/>
      <c r="AR24" s="764"/>
      <c r="AS24" s="764"/>
      <c r="AT24" s="764"/>
      <c r="AU24" s="764"/>
      <c r="AV24" s="764"/>
      <c r="AW24" s="764"/>
      <c r="AX24" s="764"/>
      <c r="AY24" s="764"/>
      <c r="AZ24" s="764"/>
      <c r="BA24" s="764"/>
      <c r="BB24" s="764"/>
      <c r="BC24" s="764"/>
      <c r="BD24" s="764"/>
      <c r="BE24" s="764"/>
      <c r="BF24" s="759"/>
      <c r="BG24" s="664" t="s">
        <v>131</v>
      </c>
      <c r="BH24" s="665"/>
      <c r="BI24" s="665"/>
      <c r="BJ24" s="665"/>
      <c r="BK24" s="665"/>
      <c r="BL24" s="665"/>
      <c r="BM24" s="665"/>
      <c r="BN24" s="666"/>
      <c r="BO24" s="691" t="s">
        <v>131</v>
      </c>
      <c r="BP24" s="691"/>
      <c r="BQ24" s="691"/>
      <c r="BR24" s="691"/>
      <c r="BS24" s="692" t="s">
        <v>131</v>
      </c>
      <c r="BT24" s="692"/>
      <c r="BU24" s="692"/>
      <c r="BV24" s="692"/>
      <c r="BW24" s="692"/>
      <c r="BX24" s="692"/>
      <c r="BY24" s="692"/>
      <c r="BZ24" s="692"/>
      <c r="CA24" s="692"/>
      <c r="CB24" s="750"/>
      <c r="CD24" s="720" t="s">
        <v>296</v>
      </c>
      <c r="CE24" s="721"/>
      <c r="CF24" s="721"/>
      <c r="CG24" s="721"/>
      <c r="CH24" s="721"/>
      <c r="CI24" s="721"/>
      <c r="CJ24" s="721"/>
      <c r="CK24" s="721"/>
      <c r="CL24" s="721"/>
      <c r="CM24" s="721"/>
      <c r="CN24" s="721"/>
      <c r="CO24" s="721"/>
      <c r="CP24" s="721"/>
      <c r="CQ24" s="722"/>
      <c r="CR24" s="717">
        <v>8124505</v>
      </c>
      <c r="CS24" s="718"/>
      <c r="CT24" s="718"/>
      <c r="CU24" s="718"/>
      <c r="CV24" s="718"/>
      <c r="CW24" s="718"/>
      <c r="CX24" s="718"/>
      <c r="CY24" s="761"/>
      <c r="CZ24" s="762">
        <v>40.700000000000003</v>
      </c>
      <c r="DA24" s="735"/>
      <c r="DB24" s="735"/>
      <c r="DC24" s="765"/>
      <c r="DD24" s="760">
        <v>4401797</v>
      </c>
      <c r="DE24" s="718"/>
      <c r="DF24" s="718"/>
      <c r="DG24" s="718"/>
      <c r="DH24" s="718"/>
      <c r="DI24" s="718"/>
      <c r="DJ24" s="718"/>
      <c r="DK24" s="761"/>
      <c r="DL24" s="760">
        <v>4292399</v>
      </c>
      <c r="DM24" s="718"/>
      <c r="DN24" s="718"/>
      <c r="DO24" s="718"/>
      <c r="DP24" s="718"/>
      <c r="DQ24" s="718"/>
      <c r="DR24" s="718"/>
      <c r="DS24" s="718"/>
      <c r="DT24" s="718"/>
      <c r="DU24" s="718"/>
      <c r="DV24" s="761"/>
      <c r="DW24" s="762">
        <v>47.2</v>
      </c>
      <c r="DX24" s="735"/>
      <c r="DY24" s="735"/>
      <c r="DZ24" s="735"/>
      <c r="EA24" s="735"/>
      <c r="EB24" s="735"/>
      <c r="EC24" s="763"/>
    </row>
    <row r="25" spans="2:133" ht="11.25" customHeight="1" x14ac:dyDescent="0.15">
      <c r="B25" s="661" t="s">
        <v>297</v>
      </c>
      <c r="C25" s="662"/>
      <c r="D25" s="662"/>
      <c r="E25" s="662"/>
      <c r="F25" s="662"/>
      <c r="G25" s="662"/>
      <c r="H25" s="662"/>
      <c r="I25" s="662"/>
      <c r="J25" s="662"/>
      <c r="K25" s="662"/>
      <c r="L25" s="662"/>
      <c r="M25" s="662"/>
      <c r="N25" s="662"/>
      <c r="O25" s="662"/>
      <c r="P25" s="662"/>
      <c r="Q25" s="663"/>
      <c r="R25" s="664">
        <v>806112</v>
      </c>
      <c r="S25" s="665"/>
      <c r="T25" s="665"/>
      <c r="U25" s="665"/>
      <c r="V25" s="665"/>
      <c r="W25" s="665"/>
      <c r="X25" s="665"/>
      <c r="Y25" s="666"/>
      <c r="Z25" s="691">
        <v>3.8</v>
      </c>
      <c r="AA25" s="691"/>
      <c r="AB25" s="691"/>
      <c r="AC25" s="691"/>
      <c r="AD25" s="692" t="s">
        <v>131</v>
      </c>
      <c r="AE25" s="692"/>
      <c r="AF25" s="692"/>
      <c r="AG25" s="692"/>
      <c r="AH25" s="692"/>
      <c r="AI25" s="692"/>
      <c r="AJ25" s="692"/>
      <c r="AK25" s="692"/>
      <c r="AL25" s="667" t="s">
        <v>131</v>
      </c>
      <c r="AM25" s="668"/>
      <c r="AN25" s="668"/>
      <c r="AO25" s="693"/>
      <c r="AP25" s="757" t="s">
        <v>298</v>
      </c>
      <c r="AQ25" s="764"/>
      <c r="AR25" s="764"/>
      <c r="AS25" s="764"/>
      <c r="AT25" s="764"/>
      <c r="AU25" s="764"/>
      <c r="AV25" s="764"/>
      <c r="AW25" s="764"/>
      <c r="AX25" s="764"/>
      <c r="AY25" s="764"/>
      <c r="AZ25" s="764"/>
      <c r="BA25" s="764"/>
      <c r="BB25" s="764"/>
      <c r="BC25" s="764"/>
      <c r="BD25" s="764"/>
      <c r="BE25" s="764"/>
      <c r="BF25" s="759"/>
      <c r="BG25" s="664" t="s">
        <v>131</v>
      </c>
      <c r="BH25" s="665"/>
      <c r="BI25" s="665"/>
      <c r="BJ25" s="665"/>
      <c r="BK25" s="665"/>
      <c r="BL25" s="665"/>
      <c r="BM25" s="665"/>
      <c r="BN25" s="666"/>
      <c r="BO25" s="691" t="s">
        <v>131</v>
      </c>
      <c r="BP25" s="691"/>
      <c r="BQ25" s="691"/>
      <c r="BR25" s="691"/>
      <c r="BS25" s="692" t="s">
        <v>131</v>
      </c>
      <c r="BT25" s="692"/>
      <c r="BU25" s="692"/>
      <c r="BV25" s="692"/>
      <c r="BW25" s="692"/>
      <c r="BX25" s="692"/>
      <c r="BY25" s="692"/>
      <c r="BZ25" s="692"/>
      <c r="CA25" s="692"/>
      <c r="CB25" s="750"/>
      <c r="CD25" s="706" t="s">
        <v>299</v>
      </c>
      <c r="CE25" s="703"/>
      <c r="CF25" s="703"/>
      <c r="CG25" s="703"/>
      <c r="CH25" s="703"/>
      <c r="CI25" s="703"/>
      <c r="CJ25" s="703"/>
      <c r="CK25" s="703"/>
      <c r="CL25" s="703"/>
      <c r="CM25" s="703"/>
      <c r="CN25" s="703"/>
      <c r="CO25" s="703"/>
      <c r="CP25" s="703"/>
      <c r="CQ25" s="704"/>
      <c r="CR25" s="664">
        <v>2188759</v>
      </c>
      <c r="CS25" s="675"/>
      <c r="CT25" s="675"/>
      <c r="CU25" s="675"/>
      <c r="CV25" s="675"/>
      <c r="CW25" s="675"/>
      <c r="CX25" s="675"/>
      <c r="CY25" s="676"/>
      <c r="CZ25" s="667">
        <v>11</v>
      </c>
      <c r="DA25" s="677"/>
      <c r="DB25" s="677"/>
      <c r="DC25" s="678"/>
      <c r="DD25" s="670">
        <v>1965679</v>
      </c>
      <c r="DE25" s="675"/>
      <c r="DF25" s="675"/>
      <c r="DG25" s="675"/>
      <c r="DH25" s="675"/>
      <c r="DI25" s="675"/>
      <c r="DJ25" s="675"/>
      <c r="DK25" s="676"/>
      <c r="DL25" s="670">
        <v>1856613</v>
      </c>
      <c r="DM25" s="675"/>
      <c r="DN25" s="675"/>
      <c r="DO25" s="675"/>
      <c r="DP25" s="675"/>
      <c r="DQ25" s="675"/>
      <c r="DR25" s="675"/>
      <c r="DS25" s="675"/>
      <c r="DT25" s="675"/>
      <c r="DU25" s="675"/>
      <c r="DV25" s="676"/>
      <c r="DW25" s="667">
        <v>20.399999999999999</v>
      </c>
      <c r="DX25" s="677"/>
      <c r="DY25" s="677"/>
      <c r="DZ25" s="677"/>
      <c r="EA25" s="677"/>
      <c r="EB25" s="677"/>
      <c r="EC25" s="698"/>
    </row>
    <row r="26" spans="2:133" ht="11.25" customHeight="1" x14ac:dyDescent="0.15">
      <c r="B26" s="661" t="s">
        <v>300</v>
      </c>
      <c r="C26" s="662"/>
      <c r="D26" s="662"/>
      <c r="E26" s="662"/>
      <c r="F26" s="662"/>
      <c r="G26" s="662"/>
      <c r="H26" s="662"/>
      <c r="I26" s="662"/>
      <c r="J26" s="662"/>
      <c r="K26" s="662"/>
      <c r="L26" s="662"/>
      <c r="M26" s="662"/>
      <c r="N26" s="662"/>
      <c r="O26" s="662"/>
      <c r="P26" s="662"/>
      <c r="Q26" s="663"/>
      <c r="R26" s="664" t="s">
        <v>131</v>
      </c>
      <c r="S26" s="665"/>
      <c r="T26" s="665"/>
      <c r="U26" s="665"/>
      <c r="V26" s="665"/>
      <c r="W26" s="665"/>
      <c r="X26" s="665"/>
      <c r="Y26" s="666"/>
      <c r="Z26" s="691" t="s">
        <v>131</v>
      </c>
      <c r="AA26" s="691"/>
      <c r="AB26" s="691"/>
      <c r="AC26" s="691"/>
      <c r="AD26" s="692" t="s">
        <v>131</v>
      </c>
      <c r="AE26" s="692"/>
      <c r="AF26" s="692"/>
      <c r="AG26" s="692"/>
      <c r="AH26" s="692"/>
      <c r="AI26" s="692"/>
      <c r="AJ26" s="692"/>
      <c r="AK26" s="692"/>
      <c r="AL26" s="667" t="s">
        <v>131</v>
      </c>
      <c r="AM26" s="668"/>
      <c r="AN26" s="668"/>
      <c r="AO26" s="693"/>
      <c r="AP26" s="757" t="s">
        <v>301</v>
      </c>
      <c r="AQ26" s="758"/>
      <c r="AR26" s="758"/>
      <c r="AS26" s="758"/>
      <c r="AT26" s="758"/>
      <c r="AU26" s="758"/>
      <c r="AV26" s="758"/>
      <c r="AW26" s="758"/>
      <c r="AX26" s="758"/>
      <c r="AY26" s="758"/>
      <c r="AZ26" s="758"/>
      <c r="BA26" s="758"/>
      <c r="BB26" s="758"/>
      <c r="BC26" s="758"/>
      <c r="BD26" s="758"/>
      <c r="BE26" s="758"/>
      <c r="BF26" s="759"/>
      <c r="BG26" s="664" t="s">
        <v>131</v>
      </c>
      <c r="BH26" s="665"/>
      <c r="BI26" s="665"/>
      <c r="BJ26" s="665"/>
      <c r="BK26" s="665"/>
      <c r="BL26" s="665"/>
      <c r="BM26" s="665"/>
      <c r="BN26" s="666"/>
      <c r="BO26" s="691" t="s">
        <v>131</v>
      </c>
      <c r="BP26" s="691"/>
      <c r="BQ26" s="691"/>
      <c r="BR26" s="691"/>
      <c r="BS26" s="692" t="s">
        <v>131</v>
      </c>
      <c r="BT26" s="692"/>
      <c r="BU26" s="692"/>
      <c r="BV26" s="692"/>
      <c r="BW26" s="692"/>
      <c r="BX26" s="692"/>
      <c r="BY26" s="692"/>
      <c r="BZ26" s="692"/>
      <c r="CA26" s="692"/>
      <c r="CB26" s="750"/>
      <c r="CD26" s="706" t="s">
        <v>302</v>
      </c>
      <c r="CE26" s="703"/>
      <c r="CF26" s="703"/>
      <c r="CG26" s="703"/>
      <c r="CH26" s="703"/>
      <c r="CI26" s="703"/>
      <c r="CJ26" s="703"/>
      <c r="CK26" s="703"/>
      <c r="CL26" s="703"/>
      <c r="CM26" s="703"/>
      <c r="CN26" s="703"/>
      <c r="CO26" s="703"/>
      <c r="CP26" s="703"/>
      <c r="CQ26" s="704"/>
      <c r="CR26" s="664">
        <v>1238307</v>
      </c>
      <c r="CS26" s="665"/>
      <c r="CT26" s="665"/>
      <c r="CU26" s="665"/>
      <c r="CV26" s="665"/>
      <c r="CW26" s="665"/>
      <c r="CX26" s="665"/>
      <c r="CY26" s="666"/>
      <c r="CZ26" s="667">
        <v>6.2</v>
      </c>
      <c r="DA26" s="677"/>
      <c r="DB26" s="677"/>
      <c r="DC26" s="678"/>
      <c r="DD26" s="670">
        <v>1112188</v>
      </c>
      <c r="DE26" s="665"/>
      <c r="DF26" s="665"/>
      <c r="DG26" s="665"/>
      <c r="DH26" s="665"/>
      <c r="DI26" s="665"/>
      <c r="DJ26" s="665"/>
      <c r="DK26" s="666"/>
      <c r="DL26" s="670" t="s">
        <v>131</v>
      </c>
      <c r="DM26" s="665"/>
      <c r="DN26" s="665"/>
      <c r="DO26" s="665"/>
      <c r="DP26" s="665"/>
      <c r="DQ26" s="665"/>
      <c r="DR26" s="665"/>
      <c r="DS26" s="665"/>
      <c r="DT26" s="665"/>
      <c r="DU26" s="665"/>
      <c r="DV26" s="666"/>
      <c r="DW26" s="667" t="s">
        <v>131</v>
      </c>
      <c r="DX26" s="677"/>
      <c r="DY26" s="677"/>
      <c r="DZ26" s="677"/>
      <c r="EA26" s="677"/>
      <c r="EB26" s="677"/>
      <c r="EC26" s="698"/>
    </row>
    <row r="27" spans="2:133" ht="11.25" customHeight="1" x14ac:dyDescent="0.15">
      <c r="B27" s="661" t="s">
        <v>303</v>
      </c>
      <c r="C27" s="662"/>
      <c r="D27" s="662"/>
      <c r="E27" s="662"/>
      <c r="F27" s="662"/>
      <c r="G27" s="662"/>
      <c r="H27" s="662"/>
      <c r="I27" s="662"/>
      <c r="J27" s="662"/>
      <c r="K27" s="662"/>
      <c r="L27" s="662"/>
      <c r="M27" s="662"/>
      <c r="N27" s="662"/>
      <c r="O27" s="662"/>
      <c r="P27" s="662"/>
      <c r="Q27" s="663"/>
      <c r="R27" s="664">
        <v>9593427</v>
      </c>
      <c r="S27" s="665"/>
      <c r="T27" s="665"/>
      <c r="U27" s="665"/>
      <c r="V27" s="665"/>
      <c r="W27" s="665"/>
      <c r="X27" s="665"/>
      <c r="Y27" s="666"/>
      <c r="Z27" s="691">
        <v>45.4</v>
      </c>
      <c r="AA27" s="691"/>
      <c r="AB27" s="691"/>
      <c r="AC27" s="691"/>
      <c r="AD27" s="692">
        <v>8787315</v>
      </c>
      <c r="AE27" s="692"/>
      <c r="AF27" s="692"/>
      <c r="AG27" s="692"/>
      <c r="AH27" s="692"/>
      <c r="AI27" s="692"/>
      <c r="AJ27" s="692"/>
      <c r="AK27" s="692"/>
      <c r="AL27" s="667">
        <v>99.699996948242188</v>
      </c>
      <c r="AM27" s="668"/>
      <c r="AN27" s="668"/>
      <c r="AO27" s="693"/>
      <c r="AP27" s="661" t="s">
        <v>304</v>
      </c>
      <c r="AQ27" s="662"/>
      <c r="AR27" s="662"/>
      <c r="AS27" s="662"/>
      <c r="AT27" s="662"/>
      <c r="AU27" s="662"/>
      <c r="AV27" s="662"/>
      <c r="AW27" s="662"/>
      <c r="AX27" s="662"/>
      <c r="AY27" s="662"/>
      <c r="AZ27" s="662"/>
      <c r="BA27" s="662"/>
      <c r="BB27" s="662"/>
      <c r="BC27" s="662"/>
      <c r="BD27" s="662"/>
      <c r="BE27" s="662"/>
      <c r="BF27" s="663"/>
      <c r="BG27" s="664">
        <v>2923609</v>
      </c>
      <c r="BH27" s="665"/>
      <c r="BI27" s="665"/>
      <c r="BJ27" s="665"/>
      <c r="BK27" s="665"/>
      <c r="BL27" s="665"/>
      <c r="BM27" s="665"/>
      <c r="BN27" s="666"/>
      <c r="BO27" s="691">
        <v>100</v>
      </c>
      <c r="BP27" s="691"/>
      <c r="BQ27" s="691"/>
      <c r="BR27" s="691"/>
      <c r="BS27" s="692">
        <v>205796</v>
      </c>
      <c r="BT27" s="692"/>
      <c r="BU27" s="692"/>
      <c r="BV27" s="692"/>
      <c r="BW27" s="692"/>
      <c r="BX27" s="692"/>
      <c r="BY27" s="692"/>
      <c r="BZ27" s="692"/>
      <c r="CA27" s="692"/>
      <c r="CB27" s="750"/>
      <c r="CD27" s="706" t="s">
        <v>305</v>
      </c>
      <c r="CE27" s="703"/>
      <c r="CF27" s="703"/>
      <c r="CG27" s="703"/>
      <c r="CH27" s="703"/>
      <c r="CI27" s="703"/>
      <c r="CJ27" s="703"/>
      <c r="CK27" s="703"/>
      <c r="CL27" s="703"/>
      <c r="CM27" s="703"/>
      <c r="CN27" s="703"/>
      <c r="CO27" s="703"/>
      <c r="CP27" s="703"/>
      <c r="CQ27" s="704"/>
      <c r="CR27" s="664">
        <v>4280198</v>
      </c>
      <c r="CS27" s="675"/>
      <c r="CT27" s="675"/>
      <c r="CU27" s="675"/>
      <c r="CV27" s="675"/>
      <c r="CW27" s="675"/>
      <c r="CX27" s="675"/>
      <c r="CY27" s="676"/>
      <c r="CZ27" s="667">
        <v>21.4</v>
      </c>
      <c r="DA27" s="677"/>
      <c r="DB27" s="677"/>
      <c r="DC27" s="678"/>
      <c r="DD27" s="670">
        <v>872667</v>
      </c>
      <c r="DE27" s="675"/>
      <c r="DF27" s="675"/>
      <c r="DG27" s="675"/>
      <c r="DH27" s="675"/>
      <c r="DI27" s="675"/>
      <c r="DJ27" s="675"/>
      <c r="DK27" s="676"/>
      <c r="DL27" s="670">
        <v>872335</v>
      </c>
      <c r="DM27" s="675"/>
      <c r="DN27" s="675"/>
      <c r="DO27" s="675"/>
      <c r="DP27" s="675"/>
      <c r="DQ27" s="675"/>
      <c r="DR27" s="675"/>
      <c r="DS27" s="675"/>
      <c r="DT27" s="675"/>
      <c r="DU27" s="675"/>
      <c r="DV27" s="676"/>
      <c r="DW27" s="667">
        <v>9.6</v>
      </c>
      <c r="DX27" s="677"/>
      <c r="DY27" s="677"/>
      <c r="DZ27" s="677"/>
      <c r="EA27" s="677"/>
      <c r="EB27" s="677"/>
      <c r="EC27" s="698"/>
    </row>
    <row r="28" spans="2:133" ht="11.25" customHeight="1" x14ac:dyDescent="0.15">
      <c r="B28" s="661" t="s">
        <v>306</v>
      </c>
      <c r="C28" s="662"/>
      <c r="D28" s="662"/>
      <c r="E28" s="662"/>
      <c r="F28" s="662"/>
      <c r="G28" s="662"/>
      <c r="H28" s="662"/>
      <c r="I28" s="662"/>
      <c r="J28" s="662"/>
      <c r="K28" s="662"/>
      <c r="L28" s="662"/>
      <c r="M28" s="662"/>
      <c r="N28" s="662"/>
      <c r="O28" s="662"/>
      <c r="P28" s="662"/>
      <c r="Q28" s="663"/>
      <c r="R28" s="664">
        <v>2565</v>
      </c>
      <c r="S28" s="665"/>
      <c r="T28" s="665"/>
      <c r="U28" s="665"/>
      <c r="V28" s="665"/>
      <c r="W28" s="665"/>
      <c r="X28" s="665"/>
      <c r="Y28" s="666"/>
      <c r="Z28" s="691">
        <v>0</v>
      </c>
      <c r="AA28" s="691"/>
      <c r="AB28" s="691"/>
      <c r="AC28" s="691"/>
      <c r="AD28" s="692">
        <v>2565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307</v>
      </c>
      <c r="CE28" s="703"/>
      <c r="CF28" s="703"/>
      <c r="CG28" s="703"/>
      <c r="CH28" s="703"/>
      <c r="CI28" s="703"/>
      <c r="CJ28" s="703"/>
      <c r="CK28" s="703"/>
      <c r="CL28" s="703"/>
      <c r="CM28" s="703"/>
      <c r="CN28" s="703"/>
      <c r="CO28" s="703"/>
      <c r="CP28" s="703"/>
      <c r="CQ28" s="704"/>
      <c r="CR28" s="664">
        <v>1655548</v>
      </c>
      <c r="CS28" s="665"/>
      <c r="CT28" s="665"/>
      <c r="CU28" s="665"/>
      <c r="CV28" s="665"/>
      <c r="CW28" s="665"/>
      <c r="CX28" s="665"/>
      <c r="CY28" s="666"/>
      <c r="CZ28" s="667">
        <v>8.3000000000000007</v>
      </c>
      <c r="DA28" s="677"/>
      <c r="DB28" s="677"/>
      <c r="DC28" s="678"/>
      <c r="DD28" s="670">
        <v>1563451</v>
      </c>
      <c r="DE28" s="665"/>
      <c r="DF28" s="665"/>
      <c r="DG28" s="665"/>
      <c r="DH28" s="665"/>
      <c r="DI28" s="665"/>
      <c r="DJ28" s="665"/>
      <c r="DK28" s="666"/>
      <c r="DL28" s="670">
        <v>1563451</v>
      </c>
      <c r="DM28" s="665"/>
      <c r="DN28" s="665"/>
      <c r="DO28" s="665"/>
      <c r="DP28" s="665"/>
      <c r="DQ28" s="665"/>
      <c r="DR28" s="665"/>
      <c r="DS28" s="665"/>
      <c r="DT28" s="665"/>
      <c r="DU28" s="665"/>
      <c r="DV28" s="666"/>
      <c r="DW28" s="667">
        <v>17.2</v>
      </c>
      <c r="DX28" s="677"/>
      <c r="DY28" s="677"/>
      <c r="DZ28" s="677"/>
      <c r="EA28" s="677"/>
      <c r="EB28" s="677"/>
      <c r="EC28" s="698"/>
    </row>
    <row r="29" spans="2:133" ht="11.25" customHeight="1" x14ac:dyDescent="0.15">
      <c r="B29" s="661" t="s">
        <v>308</v>
      </c>
      <c r="C29" s="662"/>
      <c r="D29" s="662"/>
      <c r="E29" s="662"/>
      <c r="F29" s="662"/>
      <c r="G29" s="662"/>
      <c r="H29" s="662"/>
      <c r="I29" s="662"/>
      <c r="J29" s="662"/>
      <c r="K29" s="662"/>
      <c r="L29" s="662"/>
      <c r="M29" s="662"/>
      <c r="N29" s="662"/>
      <c r="O29" s="662"/>
      <c r="P29" s="662"/>
      <c r="Q29" s="663"/>
      <c r="R29" s="664">
        <v>101875</v>
      </c>
      <c r="S29" s="665"/>
      <c r="T29" s="665"/>
      <c r="U29" s="665"/>
      <c r="V29" s="665"/>
      <c r="W29" s="665"/>
      <c r="X29" s="665"/>
      <c r="Y29" s="666"/>
      <c r="Z29" s="691">
        <v>0.5</v>
      </c>
      <c r="AA29" s="691"/>
      <c r="AB29" s="691"/>
      <c r="AC29" s="691"/>
      <c r="AD29" s="692" t="s">
        <v>131</v>
      </c>
      <c r="AE29" s="692"/>
      <c r="AF29" s="692"/>
      <c r="AG29" s="692"/>
      <c r="AH29" s="692"/>
      <c r="AI29" s="692"/>
      <c r="AJ29" s="692"/>
      <c r="AK29" s="692"/>
      <c r="AL29" s="667" t="s">
        <v>131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309</v>
      </c>
      <c r="CE29" s="752"/>
      <c r="CF29" s="706" t="s">
        <v>70</v>
      </c>
      <c r="CG29" s="703"/>
      <c r="CH29" s="703"/>
      <c r="CI29" s="703"/>
      <c r="CJ29" s="703"/>
      <c r="CK29" s="703"/>
      <c r="CL29" s="703"/>
      <c r="CM29" s="703"/>
      <c r="CN29" s="703"/>
      <c r="CO29" s="703"/>
      <c r="CP29" s="703"/>
      <c r="CQ29" s="704"/>
      <c r="CR29" s="664">
        <v>1655542</v>
      </c>
      <c r="CS29" s="675"/>
      <c r="CT29" s="675"/>
      <c r="CU29" s="675"/>
      <c r="CV29" s="675"/>
      <c r="CW29" s="675"/>
      <c r="CX29" s="675"/>
      <c r="CY29" s="676"/>
      <c r="CZ29" s="667">
        <v>8.3000000000000007</v>
      </c>
      <c r="DA29" s="677"/>
      <c r="DB29" s="677"/>
      <c r="DC29" s="678"/>
      <c r="DD29" s="670">
        <v>1563445</v>
      </c>
      <c r="DE29" s="675"/>
      <c r="DF29" s="675"/>
      <c r="DG29" s="675"/>
      <c r="DH29" s="675"/>
      <c r="DI29" s="675"/>
      <c r="DJ29" s="675"/>
      <c r="DK29" s="676"/>
      <c r="DL29" s="670">
        <v>1563445</v>
      </c>
      <c r="DM29" s="675"/>
      <c r="DN29" s="675"/>
      <c r="DO29" s="675"/>
      <c r="DP29" s="675"/>
      <c r="DQ29" s="675"/>
      <c r="DR29" s="675"/>
      <c r="DS29" s="675"/>
      <c r="DT29" s="675"/>
      <c r="DU29" s="675"/>
      <c r="DV29" s="676"/>
      <c r="DW29" s="667">
        <v>17.2</v>
      </c>
      <c r="DX29" s="677"/>
      <c r="DY29" s="677"/>
      <c r="DZ29" s="677"/>
      <c r="EA29" s="677"/>
      <c r="EB29" s="677"/>
      <c r="EC29" s="698"/>
    </row>
    <row r="30" spans="2:133" ht="11.25" customHeight="1" x14ac:dyDescent="0.15">
      <c r="B30" s="661" t="s">
        <v>310</v>
      </c>
      <c r="C30" s="662"/>
      <c r="D30" s="662"/>
      <c r="E30" s="662"/>
      <c r="F30" s="662"/>
      <c r="G30" s="662"/>
      <c r="H30" s="662"/>
      <c r="I30" s="662"/>
      <c r="J30" s="662"/>
      <c r="K30" s="662"/>
      <c r="L30" s="662"/>
      <c r="M30" s="662"/>
      <c r="N30" s="662"/>
      <c r="O30" s="662"/>
      <c r="P30" s="662"/>
      <c r="Q30" s="663"/>
      <c r="R30" s="664">
        <v>167182</v>
      </c>
      <c r="S30" s="665"/>
      <c r="T30" s="665"/>
      <c r="U30" s="665"/>
      <c r="V30" s="665"/>
      <c r="W30" s="665"/>
      <c r="X30" s="665"/>
      <c r="Y30" s="666"/>
      <c r="Z30" s="691">
        <v>0.8</v>
      </c>
      <c r="AA30" s="691"/>
      <c r="AB30" s="691"/>
      <c r="AC30" s="691"/>
      <c r="AD30" s="692">
        <v>17397</v>
      </c>
      <c r="AE30" s="692"/>
      <c r="AF30" s="692"/>
      <c r="AG30" s="692"/>
      <c r="AH30" s="692"/>
      <c r="AI30" s="692"/>
      <c r="AJ30" s="692"/>
      <c r="AK30" s="692"/>
      <c r="AL30" s="667">
        <v>0.2</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311</v>
      </c>
      <c r="BH30" s="748"/>
      <c r="BI30" s="748"/>
      <c r="BJ30" s="748"/>
      <c r="BK30" s="748"/>
      <c r="BL30" s="748"/>
      <c r="BM30" s="748"/>
      <c r="BN30" s="748"/>
      <c r="BO30" s="748"/>
      <c r="BP30" s="748"/>
      <c r="BQ30" s="749"/>
      <c r="BR30" s="723" t="s">
        <v>312</v>
      </c>
      <c r="BS30" s="748"/>
      <c r="BT30" s="748"/>
      <c r="BU30" s="748"/>
      <c r="BV30" s="748"/>
      <c r="BW30" s="748"/>
      <c r="BX30" s="748"/>
      <c r="BY30" s="748"/>
      <c r="BZ30" s="748"/>
      <c r="CA30" s="748"/>
      <c r="CB30" s="749"/>
      <c r="CD30" s="753"/>
      <c r="CE30" s="754"/>
      <c r="CF30" s="706" t="s">
        <v>313</v>
      </c>
      <c r="CG30" s="703"/>
      <c r="CH30" s="703"/>
      <c r="CI30" s="703"/>
      <c r="CJ30" s="703"/>
      <c r="CK30" s="703"/>
      <c r="CL30" s="703"/>
      <c r="CM30" s="703"/>
      <c r="CN30" s="703"/>
      <c r="CO30" s="703"/>
      <c r="CP30" s="703"/>
      <c r="CQ30" s="704"/>
      <c r="CR30" s="664">
        <v>1591833</v>
      </c>
      <c r="CS30" s="665"/>
      <c r="CT30" s="665"/>
      <c r="CU30" s="665"/>
      <c r="CV30" s="665"/>
      <c r="CW30" s="665"/>
      <c r="CX30" s="665"/>
      <c r="CY30" s="666"/>
      <c r="CZ30" s="667">
        <v>8</v>
      </c>
      <c r="DA30" s="677"/>
      <c r="DB30" s="677"/>
      <c r="DC30" s="678"/>
      <c r="DD30" s="670">
        <v>1499736</v>
      </c>
      <c r="DE30" s="665"/>
      <c r="DF30" s="665"/>
      <c r="DG30" s="665"/>
      <c r="DH30" s="665"/>
      <c r="DI30" s="665"/>
      <c r="DJ30" s="665"/>
      <c r="DK30" s="666"/>
      <c r="DL30" s="670">
        <v>1499736</v>
      </c>
      <c r="DM30" s="665"/>
      <c r="DN30" s="665"/>
      <c r="DO30" s="665"/>
      <c r="DP30" s="665"/>
      <c r="DQ30" s="665"/>
      <c r="DR30" s="665"/>
      <c r="DS30" s="665"/>
      <c r="DT30" s="665"/>
      <c r="DU30" s="665"/>
      <c r="DV30" s="666"/>
      <c r="DW30" s="667">
        <v>16.5</v>
      </c>
      <c r="DX30" s="677"/>
      <c r="DY30" s="677"/>
      <c r="DZ30" s="677"/>
      <c r="EA30" s="677"/>
      <c r="EB30" s="677"/>
      <c r="EC30" s="698"/>
    </row>
    <row r="31" spans="2:133" ht="11.25" customHeight="1" x14ac:dyDescent="0.15">
      <c r="B31" s="661" t="s">
        <v>314</v>
      </c>
      <c r="C31" s="662"/>
      <c r="D31" s="662"/>
      <c r="E31" s="662"/>
      <c r="F31" s="662"/>
      <c r="G31" s="662"/>
      <c r="H31" s="662"/>
      <c r="I31" s="662"/>
      <c r="J31" s="662"/>
      <c r="K31" s="662"/>
      <c r="L31" s="662"/>
      <c r="M31" s="662"/>
      <c r="N31" s="662"/>
      <c r="O31" s="662"/>
      <c r="P31" s="662"/>
      <c r="Q31" s="663"/>
      <c r="R31" s="664">
        <v>13727</v>
      </c>
      <c r="S31" s="665"/>
      <c r="T31" s="665"/>
      <c r="U31" s="665"/>
      <c r="V31" s="665"/>
      <c r="W31" s="665"/>
      <c r="X31" s="665"/>
      <c r="Y31" s="666"/>
      <c r="Z31" s="691">
        <v>0.1</v>
      </c>
      <c r="AA31" s="691"/>
      <c r="AB31" s="691"/>
      <c r="AC31" s="691"/>
      <c r="AD31" s="692" t="s">
        <v>131</v>
      </c>
      <c r="AE31" s="692"/>
      <c r="AF31" s="692"/>
      <c r="AG31" s="692"/>
      <c r="AH31" s="692"/>
      <c r="AI31" s="692"/>
      <c r="AJ31" s="692"/>
      <c r="AK31" s="692"/>
      <c r="AL31" s="667" t="s">
        <v>131</v>
      </c>
      <c r="AM31" s="668"/>
      <c r="AN31" s="668"/>
      <c r="AO31" s="693"/>
      <c r="AP31" s="737" t="s">
        <v>315</v>
      </c>
      <c r="AQ31" s="738"/>
      <c r="AR31" s="738"/>
      <c r="AS31" s="738"/>
      <c r="AT31" s="743" t="s">
        <v>316</v>
      </c>
      <c r="AU31" s="360"/>
      <c r="AV31" s="360"/>
      <c r="AW31" s="360"/>
      <c r="AX31" s="730" t="s">
        <v>191</v>
      </c>
      <c r="AY31" s="731"/>
      <c r="AZ31" s="731"/>
      <c r="BA31" s="731"/>
      <c r="BB31" s="731"/>
      <c r="BC31" s="731"/>
      <c r="BD31" s="731"/>
      <c r="BE31" s="731"/>
      <c r="BF31" s="732"/>
      <c r="BG31" s="733">
        <v>99.3</v>
      </c>
      <c r="BH31" s="734"/>
      <c r="BI31" s="734"/>
      <c r="BJ31" s="734"/>
      <c r="BK31" s="734"/>
      <c r="BL31" s="734"/>
      <c r="BM31" s="735">
        <v>95</v>
      </c>
      <c r="BN31" s="734"/>
      <c r="BO31" s="734"/>
      <c r="BP31" s="734"/>
      <c r="BQ31" s="736"/>
      <c r="BR31" s="733">
        <v>98.8</v>
      </c>
      <c r="BS31" s="734"/>
      <c r="BT31" s="734"/>
      <c r="BU31" s="734"/>
      <c r="BV31" s="734"/>
      <c r="BW31" s="734"/>
      <c r="BX31" s="735">
        <v>94.5</v>
      </c>
      <c r="BY31" s="734"/>
      <c r="BZ31" s="734"/>
      <c r="CA31" s="734"/>
      <c r="CB31" s="736"/>
      <c r="CD31" s="753"/>
      <c r="CE31" s="754"/>
      <c r="CF31" s="706" t="s">
        <v>317</v>
      </c>
      <c r="CG31" s="703"/>
      <c r="CH31" s="703"/>
      <c r="CI31" s="703"/>
      <c r="CJ31" s="703"/>
      <c r="CK31" s="703"/>
      <c r="CL31" s="703"/>
      <c r="CM31" s="703"/>
      <c r="CN31" s="703"/>
      <c r="CO31" s="703"/>
      <c r="CP31" s="703"/>
      <c r="CQ31" s="704"/>
      <c r="CR31" s="664">
        <v>63709</v>
      </c>
      <c r="CS31" s="675"/>
      <c r="CT31" s="675"/>
      <c r="CU31" s="675"/>
      <c r="CV31" s="675"/>
      <c r="CW31" s="675"/>
      <c r="CX31" s="675"/>
      <c r="CY31" s="676"/>
      <c r="CZ31" s="667">
        <v>0.3</v>
      </c>
      <c r="DA31" s="677"/>
      <c r="DB31" s="677"/>
      <c r="DC31" s="678"/>
      <c r="DD31" s="670">
        <v>63709</v>
      </c>
      <c r="DE31" s="675"/>
      <c r="DF31" s="675"/>
      <c r="DG31" s="675"/>
      <c r="DH31" s="675"/>
      <c r="DI31" s="675"/>
      <c r="DJ31" s="675"/>
      <c r="DK31" s="676"/>
      <c r="DL31" s="670">
        <v>63709</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15">
      <c r="B32" s="661" t="s">
        <v>318</v>
      </c>
      <c r="C32" s="662"/>
      <c r="D32" s="662"/>
      <c r="E32" s="662"/>
      <c r="F32" s="662"/>
      <c r="G32" s="662"/>
      <c r="H32" s="662"/>
      <c r="I32" s="662"/>
      <c r="J32" s="662"/>
      <c r="K32" s="662"/>
      <c r="L32" s="662"/>
      <c r="M32" s="662"/>
      <c r="N32" s="662"/>
      <c r="O32" s="662"/>
      <c r="P32" s="662"/>
      <c r="Q32" s="663"/>
      <c r="R32" s="664">
        <v>4031011</v>
      </c>
      <c r="S32" s="665"/>
      <c r="T32" s="665"/>
      <c r="U32" s="665"/>
      <c r="V32" s="665"/>
      <c r="W32" s="665"/>
      <c r="X32" s="665"/>
      <c r="Y32" s="666"/>
      <c r="Z32" s="691">
        <v>19.100000000000001</v>
      </c>
      <c r="AA32" s="691"/>
      <c r="AB32" s="691"/>
      <c r="AC32" s="691"/>
      <c r="AD32" s="692" t="s">
        <v>131</v>
      </c>
      <c r="AE32" s="692"/>
      <c r="AF32" s="692"/>
      <c r="AG32" s="692"/>
      <c r="AH32" s="692"/>
      <c r="AI32" s="692"/>
      <c r="AJ32" s="692"/>
      <c r="AK32" s="692"/>
      <c r="AL32" s="667" t="s">
        <v>131</v>
      </c>
      <c r="AM32" s="668"/>
      <c r="AN32" s="668"/>
      <c r="AO32" s="693"/>
      <c r="AP32" s="739"/>
      <c r="AQ32" s="740"/>
      <c r="AR32" s="740"/>
      <c r="AS32" s="740"/>
      <c r="AT32" s="744"/>
      <c r="AU32" s="361" t="s">
        <v>319</v>
      </c>
      <c r="AV32" s="361"/>
      <c r="AW32" s="361"/>
      <c r="AX32" s="661" t="s">
        <v>320</v>
      </c>
      <c r="AY32" s="662"/>
      <c r="AZ32" s="662"/>
      <c r="BA32" s="662"/>
      <c r="BB32" s="662"/>
      <c r="BC32" s="662"/>
      <c r="BD32" s="662"/>
      <c r="BE32" s="662"/>
      <c r="BF32" s="663"/>
      <c r="BG32" s="746">
        <v>99.8</v>
      </c>
      <c r="BH32" s="675"/>
      <c r="BI32" s="675"/>
      <c r="BJ32" s="675"/>
      <c r="BK32" s="675"/>
      <c r="BL32" s="675"/>
      <c r="BM32" s="668">
        <v>98.6</v>
      </c>
      <c r="BN32" s="747"/>
      <c r="BO32" s="747"/>
      <c r="BP32" s="747"/>
      <c r="BQ32" s="702"/>
      <c r="BR32" s="746">
        <v>99.5</v>
      </c>
      <c r="BS32" s="675"/>
      <c r="BT32" s="675"/>
      <c r="BU32" s="675"/>
      <c r="BV32" s="675"/>
      <c r="BW32" s="675"/>
      <c r="BX32" s="668">
        <v>98.2</v>
      </c>
      <c r="BY32" s="747"/>
      <c r="BZ32" s="747"/>
      <c r="CA32" s="747"/>
      <c r="CB32" s="702"/>
      <c r="CD32" s="755"/>
      <c r="CE32" s="756"/>
      <c r="CF32" s="706" t="s">
        <v>321</v>
      </c>
      <c r="CG32" s="703"/>
      <c r="CH32" s="703"/>
      <c r="CI32" s="703"/>
      <c r="CJ32" s="703"/>
      <c r="CK32" s="703"/>
      <c r="CL32" s="703"/>
      <c r="CM32" s="703"/>
      <c r="CN32" s="703"/>
      <c r="CO32" s="703"/>
      <c r="CP32" s="703"/>
      <c r="CQ32" s="704"/>
      <c r="CR32" s="664">
        <v>6</v>
      </c>
      <c r="CS32" s="665"/>
      <c r="CT32" s="665"/>
      <c r="CU32" s="665"/>
      <c r="CV32" s="665"/>
      <c r="CW32" s="665"/>
      <c r="CX32" s="665"/>
      <c r="CY32" s="666"/>
      <c r="CZ32" s="667">
        <v>0</v>
      </c>
      <c r="DA32" s="677"/>
      <c r="DB32" s="677"/>
      <c r="DC32" s="678"/>
      <c r="DD32" s="670">
        <v>6</v>
      </c>
      <c r="DE32" s="665"/>
      <c r="DF32" s="665"/>
      <c r="DG32" s="665"/>
      <c r="DH32" s="665"/>
      <c r="DI32" s="665"/>
      <c r="DJ32" s="665"/>
      <c r="DK32" s="666"/>
      <c r="DL32" s="670">
        <v>6</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322</v>
      </c>
      <c r="C33" s="728"/>
      <c r="D33" s="728"/>
      <c r="E33" s="728"/>
      <c r="F33" s="728"/>
      <c r="G33" s="728"/>
      <c r="H33" s="728"/>
      <c r="I33" s="728"/>
      <c r="J33" s="728"/>
      <c r="K33" s="728"/>
      <c r="L33" s="728"/>
      <c r="M33" s="728"/>
      <c r="N33" s="728"/>
      <c r="O33" s="728"/>
      <c r="P33" s="728"/>
      <c r="Q33" s="729"/>
      <c r="R33" s="664" t="s">
        <v>131</v>
      </c>
      <c r="S33" s="665"/>
      <c r="T33" s="665"/>
      <c r="U33" s="665"/>
      <c r="V33" s="665"/>
      <c r="W33" s="665"/>
      <c r="X33" s="665"/>
      <c r="Y33" s="666"/>
      <c r="Z33" s="691" t="s">
        <v>131</v>
      </c>
      <c r="AA33" s="691"/>
      <c r="AB33" s="691"/>
      <c r="AC33" s="691"/>
      <c r="AD33" s="692" t="s">
        <v>131</v>
      </c>
      <c r="AE33" s="692"/>
      <c r="AF33" s="692"/>
      <c r="AG33" s="692"/>
      <c r="AH33" s="692"/>
      <c r="AI33" s="692"/>
      <c r="AJ33" s="692"/>
      <c r="AK33" s="692"/>
      <c r="AL33" s="667" t="s">
        <v>131</v>
      </c>
      <c r="AM33" s="668"/>
      <c r="AN33" s="668"/>
      <c r="AO33" s="693"/>
      <c r="AP33" s="741"/>
      <c r="AQ33" s="742"/>
      <c r="AR33" s="742"/>
      <c r="AS33" s="742"/>
      <c r="AT33" s="745"/>
      <c r="AU33" s="362"/>
      <c r="AV33" s="362"/>
      <c r="AW33" s="362"/>
      <c r="AX33" s="641" t="s">
        <v>323</v>
      </c>
      <c r="AY33" s="642"/>
      <c r="AZ33" s="642"/>
      <c r="BA33" s="642"/>
      <c r="BB33" s="642"/>
      <c r="BC33" s="642"/>
      <c r="BD33" s="642"/>
      <c r="BE33" s="642"/>
      <c r="BF33" s="643"/>
      <c r="BG33" s="726">
        <v>99</v>
      </c>
      <c r="BH33" s="645"/>
      <c r="BI33" s="645"/>
      <c r="BJ33" s="645"/>
      <c r="BK33" s="645"/>
      <c r="BL33" s="645"/>
      <c r="BM33" s="683">
        <v>92.3</v>
      </c>
      <c r="BN33" s="645"/>
      <c r="BO33" s="645"/>
      <c r="BP33" s="645"/>
      <c r="BQ33" s="694"/>
      <c r="BR33" s="726">
        <v>98.3</v>
      </c>
      <c r="BS33" s="645"/>
      <c r="BT33" s="645"/>
      <c r="BU33" s="645"/>
      <c r="BV33" s="645"/>
      <c r="BW33" s="645"/>
      <c r="BX33" s="683">
        <v>91.8</v>
      </c>
      <c r="BY33" s="645"/>
      <c r="BZ33" s="645"/>
      <c r="CA33" s="645"/>
      <c r="CB33" s="694"/>
      <c r="CD33" s="706" t="s">
        <v>324</v>
      </c>
      <c r="CE33" s="703"/>
      <c r="CF33" s="703"/>
      <c r="CG33" s="703"/>
      <c r="CH33" s="703"/>
      <c r="CI33" s="703"/>
      <c r="CJ33" s="703"/>
      <c r="CK33" s="703"/>
      <c r="CL33" s="703"/>
      <c r="CM33" s="703"/>
      <c r="CN33" s="703"/>
      <c r="CO33" s="703"/>
      <c r="CP33" s="703"/>
      <c r="CQ33" s="704"/>
      <c r="CR33" s="664">
        <v>6579713</v>
      </c>
      <c r="CS33" s="675"/>
      <c r="CT33" s="675"/>
      <c r="CU33" s="675"/>
      <c r="CV33" s="675"/>
      <c r="CW33" s="675"/>
      <c r="CX33" s="675"/>
      <c r="CY33" s="676"/>
      <c r="CZ33" s="667">
        <v>33</v>
      </c>
      <c r="DA33" s="677"/>
      <c r="DB33" s="677"/>
      <c r="DC33" s="678"/>
      <c r="DD33" s="670">
        <v>4826449</v>
      </c>
      <c r="DE33" s="675"/>
      <c r="DF33" s="675"/>
      <c r="DG33" s="675"/>
      <c r="DH33" s="675"/>
      <c r="DI33" s="675"/>
      <c r="DJ33" s="675"/>
      <c r="DK33" s="676"/>
      <c r="DL33" s="670">
        <v>3462074</v>
      </c>
      <c r="DM33" s="675"/>
      <c r="DN33" s="675"/>
      <c r="DO33" s="675"/>
      <c r="DP33" s="675"/>
      <c r="DQ33" s="675"/>
      <c r="DR33" s="675"/>
      <c r="DS33" s="675"/>
      <c r="DT33" s="675"/>
      <c r="DU33" s="675"/>
      <c r="DV33" s="676"/>
      <c r="DW33" s="667">
        <v>38.1</v>
      </c>
      <c r="DX33" s="677"/>
      <c r="DY33" s="677"/>
      <c r="DZ33" s="677"/>
      <c r="EA33" s="677"/>
      <c r="EB33" s="677"/>
      <c r="EC33" s="698"/>
    </row>
    <row r="34" spans="2:133" ht="11.25" customHeight="1" x14ac:dyDescent="0.15">
      <c r="B34" s="661" t="s">
        <v>325</v>
      </c>
      <c r="C34" s="662"/>
      <c r="D34" s="662"/>
      <c r="E34" s="662"/>
      <c r="F34" s="662"/>
      <c r="G34" s="662"/>
      <c r="H34" s="662"/>
      <c r="I34" s="662"/>
      <c r="J34" s="662"/>
      <c r="K34" s="662"/>
      <c r="L34" s="662"/>
      <c r="M34" s="662"/>
      <c r="N34" s="662"/>
      <c r="O34" s="662"/>
      <c r="P34" s="662"/>
      <c r="Q34" s="663"/>
      <c r="R34" s="664">
        <v>1525038</v>
      </c>
      <c r="S34" s="665"/>
      <c r="T34" s="665"/>
      <c r="U34" s="665"/>
      <c r="V34" s="665"/>
      <c r="W34" s="665"/>
      <c r="X34" s="665"/>
      <c r="Y34" s="666"/>
      <c r="Z34" s="691">
        <v>7.2</v>
      </c>
      <c r="AA34" s="691"/>
      <c r="AB34" s="691"/>
      <c r="AC34" s="691"/>
      <c r="AD34" s="692" t="s">
        <v>131</v>
      </c>
      <c r="AE34" s="692"/>
      <c r="AF34" s="692"/>
      <c r="AG34" s="692"/>
      <c r="AH34" s="692"/>
      <c r="AI34" s="692"/>
      <c r="AJ34" s="692"/>
      <c r="AK34" s="692"/>
      <c r="AL34" s="667" t="s">
        <v>131</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326</v>
      </c>
      <c r="CE34" s="703"/>
      <c r="CF34" s="703"/>
      <c r="CG34" s="703"/>
      <c r="CH34" s="703"/>
      <c r="CI34" s="703"/>
      <c r="CJ34" s="703"/>
      <c r="CK34" s="703"/>
      <c r="CL34" s="703"/>
      <c r="CM34" s="703"/>
      <c r="CN34" s="703"/>
      <c r="CO34" s="703"/>
      <c r="CP34" s="703"/>
      <c r="CQ34" s="704"/>
      <c r="CR34" s="664">
        <v>1583556</v>
      </c>
      <c r="CS34" s="665"/>
      <c r="CT34" s="665"/>
      <c r="CU34" s="665"/>
      <c r="CV34" s="665"/>
      <c r="CW34" s="665"/>
      <c r="CX34" s="665"/>
      <c r="CY34" s="666"/>
      <c r="CZ34" s="667">
        <v>7.9</v>
      </c>
      <c r="DA34" s="677"/>
      <c r="DB34" s="677"/>
      <c r="DC34" s="678"/>
      <c r="DD34" s="670">
        <v>888123</v>
      </c>
      <c r="DE34" s="665"/>
      <c r="DF34" s="665"/>
      <c r="DG34" s="665"/>
      <c r="DH34" s="665"/>
      <c r="DI34" s="665"/>
      <c r="DJ34" s="665"/>
      <c r="DK34" s="666"/>
      <c r="DL34" s="670">
        <v>734860</v>
      </c>
      <c r="DM34" s="665"/>
      <c r="DN34" s="665"/>
      <c r="DO34" s="665"/>
      <c r="DP34" s="665"/>
      <c r="DQ34" s="665"/>
      <c r="DR34" s="665"/>
      <c r="DS34" s="665"/>
      <c r="DT34" s="665"/>
      <c r="DU34" s="665"/>
      <c r="DV34" s="666"/>
      <c r="DW34" s="667">
        <v>8.1</v>
      </c>
      <c r="DX34" s="677"/>
      <c r="DY34" s="677"/>
      <c r="DZ34" s="677"/>
      <c r="EA34" s="677"/>
      <c r="EB34" s="677"/>
      <c r="EC34" s="698"/>
    </row>
    <row r="35" spans="2:133" ht="11.25" customHeight="1" x14ac:dyDescent="0.15">
      <c r="B35" s="661" t="s">
        <v>327</v>
      </c>
      <c r="C35" s="662"/>
      <c r="D35" s="662"/>
      <c r="E35" s="662"/>
      <c r="F35" s="662"/>
      <c r="G35" s="662"/>
      <c r="H35" s="662"/>
      <c r="I35" s="662"/>
      <c r="J35" s="662"/>
      <c r="K35" s="662"/>
      <c r="L35" s="662"/>
      <c r="M35" s="662"/>
      <c r="N35" s="662"/>
      <c r="O35" s="662"/>
      <c r="P35" s="662"/>
      <c r="Q35" s="663"/>
      <c r="R35" s="664">
        <v>148055</v>
      </c>
      <c r="S35" s="665"/>
      <c r="T35" s="665"/>
      <c r="U35" s="665"/>
      <c r="V35" s="665"/>
      <c r="W35" s="665"/>
      <c r="X35" s="665"/>
      <c r="Y35" s="666"/>
      <c r="Z35" s="691">
        <v>0.7</v>
      </c>
      <c r="AA35" s="691"/>
      <c r="AB35" s="691"/>
      <c r="AC35" s="691"/>
      <c r="AD35" s="692">
        <v>6536</v>
      </c>
      <c r="AE35" s="692"/>
      <c r="AF35" s="692"/>
      <c r="AG35" s="692"/>
      <c r="AH35" s="692"/>
      <c r="AI35" s="692"/>
      <c r="AJ35" s="692"/>
      <c r="AK35" s="692"/>
      <c r="AL35" s="667">
        <v>0.1</v>
      </c>
      <c r="AM35" s="668"/>
      <c r="AN35" s="668"/>
      <c r="AO35" s="693"/>
      <c r="AP35" s="218"/>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44290</v>
      </c>
      <c r="CS35" s="675"/>
      <c r="CT35" s="675"/>
      <c r="CU35" s="675"/>
      <c r="CV35" s="675"/>
      <c r="CW35" s="675"/>
      <c r="CX35" s="675"/>
      <c r="CY35" s="676"/>
      <c r="CZ35" s="667">
        <v>0.2</v>
      </c>
      <c r="DA35" s="677"/>
      <c r="DB35" s="677"/>
      <c r="DC35" s="678"/>
      <c r="DD35" s="670">
        <v>32375</v>
      </c>
      <c r="DE35" s="675"/>
      <c r="DF35" s="675"/>
      <c r="DG35" s="675"/>
      <c r="DH35" s="675"/>
      <c r="DI35" s="675"/>
      <c r="DJ35" s="675"/>
      <c r="DK35" s="676"/>
      <c r="DL35" s="670">
        <v>32375</v>
      </c>
      <c r="DM35" s="675"/>
      <c r="DN35" s="675"/>
      <c r="DO35" s="675"/>
      <c r="DP35" s="675"/>
      <c r="DQ35" s="675"/>
      <c r="DR35" s="675"/>
      <c r="DS35" s="675"/>
      <c r="DT35" s="675"/>
      <c r="DU35" s="675"/>
      <c r="DV35" s="676"/>
      <c r="DW35" s="667">
        <v>0.4</v>
      </c>
      <c r="DX35" s="677"/>
      <c r="DY35" s="677"/>
      <c r="DZ35" s="677"/>
      <c r="EA35" s="677"/>
      <c r="EB35" s="677"/>
      <c r="EC35" s="698"/>
    </row>
    <row r="36" spans="2:133" ht="11.25" customHeight="1" x14ac:dyDescent="0.15">
      <c r="B36" s="661" t="s">
        <v>331</v>
      </c>
      <c r="C36" s="662"/>
      <c r="D36" s="662"/>
      <c r="E36" s="662"/>
      <c r="F36" s="662"/>
      <c r="G36" s="662"/>
      <c r="H36" s="662"/>
      <c r="I36" s="662"/>
      <c r="J36" s="662"/>
      <c r="K36" s="662"/>
      <c r="L36" s="662"/>
      <c r="M36" s="662"/>
      <c r="N36" s="662"/>
      <c r="O36" s="662"/>
      <c r="P36" s="662"/>
      <c r="Q36" s="663"/>
      <c r="R36" s="664">
        <v>291159</v>
      </c>
      <c r="S36" s="665"/>
      <c r="T36" s="665"/>
      <c r="U36" s="665"/>
      <c r="V36" s="665"/>
      <c r="W36" s="665"/>
      <c r="X36" s="665"/>
      <c r="Y36" s="666"/>
      <c r="Z36" s="691">
        <v>1.4</v>
      </c>
      <c r="AA36" s="691"/>
      <c r="AB36" s="691"/>
      <c r="AC36" s="691"/>
      <c r="AD36" s="692" t="s">
        <v>131</v>
      </c>
      <c r="AE36" s="692"/>
      <c r="AF36" s="692"/>
      <c r="AG36" s="692"/>
      <c r="AH36" s="692"/>
      <c r="AI36" s="692"/>
      <c r="AJ36" s="692"/>
      <c r="AK36" s="692"/>
      <c r="AL36" s="667" t="s">
        <v>131</v>
      </c>
      <c r="AM36" s="668"/>
      <c r="AN36" s="668"/>
      <c r="AO36" s="693"/>
      <c r="AP36" s="218"/>
      <c r="AQ36" s="714" t="s">
        <v>332</v>
      </c>
      <c r="AR36" s="715"/>
      <c r="AS36" s="715"/>
      <c r="AT36" s="715"/>
      <c r="AU36" s="715"/>
      <c r="AV36" s="715"/>
      <c r="AW36" s="715"/>
      <c r="AX36" s="715"/>
      <c r="AY36" s="716"/>
      <c r="AZ36" s="717">
        <v>2204821</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90100</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2582830</v>
      </c>
      <c r="CS36" s="665"/>
      <c r="CT36" s="665"/>
      <c r="CU36" s="665"/>
      <c r="CV36" s="665"/>
      <c r="CW36" s="665"/>
      <c r="CX36" s="665"/>
      <c r="CY36" s="666"/>
      <c r="CZ36" s="667">
        <v>12.9</v>
      </c>
      <c r="DA36" s="677"/>
      <c r="DB36" s="677"/>
      <c r="DC36" s="678"/>
      <c r="DD36" s="670">
        <v>2192137</v>
      </c>
      <c r="DE36" s="665"/>
      <c r="DF36" s="665"/>
      <c r="DG36" s="665"/>
      <c r="DH36" s="665"/>
      <c r="DI36" s="665"/>
      <c r="DJ36" s="665"/>
      <c r="DK36" s="666"/>
      <c r="DL36" s="670">
        <v>1602252</v>
      </c>
      <c r="DM36" s="665"/>
      <c r="DN36" s="665"/>
      <c r="DO36" s="665"/>
      <c r="DP36" s="665"/>
      <c r="DQ36" s="665"/>
      <c r="DR36" s="665"/>
      <c r="DS36" s="665"/>
      <c r="DT36" s="665"/>
      <c r="DU36" s="665"/>
      <c r="DV36" s="666"/>
      <c r="DW36" s="667">
        <v>17.600000000000001</v>
      </c>
      <c r="DX36" s="677"/>
      <c r="DY36" s="677"/>
      <c r="DZ36" s="677"/>
      <c r="EA36" s="677"/>
      <c r="EB36" s="677"/>
      <c r="EC36" s="698"/>
    </row>
    <row r="37" spans="2:133" ht="11.25" customHeight="1" x14ac:dyDescent="0.15">
      <c r="B37" s="661" t="s">
        <v>335</v>
      </c>
      <c r="C37" s="662"/>
      <c r="D37" s="662"/>
      <c r="E37" s="662"/>
      <c r="F37" s="662"/>
      <c r="G37" s="662"/>
      <c r="H37" s="662"/>
      <c r="I37" s="662"/>
      <c r="J37" s="662"/>
      <c r="K37" s="662"/>
      <c r="L37" s="662"/>
      <c r="M37" s="662"/>
      <c r="N37" s="662"/>
      <c r="O37" s="662"/>
      <c r="P37" s="662"/>
      <c r="Q37" s="663"/>
      <c r="R37" s="664">
        <v>658519</v>
      </c>
      <c r="S37" s="665"/>
      <c r="T37" s="665"/>
      <c r="U37" s="665"/>
      <c r="V37" s="665"/>
      <c r="W37" s="665"/>
      <c r="X37" s="665"/>
      <c r="Y37" s="666"/>
      <c r="Z37" s="691">
        <v>3.1</v>
      </c>
      <c r="AA37" s="691"/>
      <c r="AB37" s="691"/>
      <c r="AC37" s="691"/>
      <c r="AD37" s="692" t="s">
        <v>131</v>
      </c>
      <c r="AE37" s="692"/>
      <c r="AF37" s="692"/>
      <c r="AG37" s="692"/>
      <c r="AH37" s="692"/>
      <c r="AI37" s="692"/>
      <c r="AJ37" s="692"/>
      <c r="AK37" s="692"/>
      <c r="AL37" s="667" t="s">
        <v>131</v>
      </c>
      <c r="AM37" s="668"/>
      <c r="AN37" s="668"/>
      <c r="AO37" s="693"/>
      <c r="AQ37" s="699" t="s">
        <v>336</v>
      </c>
      <c r="AR37" s="700"/>
      <c r="AS37" s="700"/>
      <c r="AT37" s="700"/>
      <c r="AU37" s="700"/>
      <c r="AV37" s="700"/>
      <c r="AW37" s="700"/>
      <c r="AX37" s="700"/>
      <c r="AY37" s="701"/>
      <c r="AZ37" s="664">
        <v>380415</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90100</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959613</v>
      </c>
      <c r="CS37" s="675"/>
      <c r="CT37" s="675"/>
      <c r="CU37" s="675"/>
      <c r="CV37" s="675"/>
      <c r="CW37" s="675"/>
      <c r="CX37" s="675"/>
      <c r="CY37" s="676"/>
      <c r="CZ37" s="667">
        <v>4.8</v>
      </c>
      <c r="DA37" s="677"/>
      <c r="DB37" s="677"/>
      <c r="DC37" s="678"/>
      <c r="DD37" s="670">
        <v>911331</v>
      </c>
      <c r="DE37" s="675"/>
      <c r="DF37" s="675"/>
      <c r="DG37" s="675"/>
      <c r="DH37" s="675"/>
      <c r="DI37" s="675"/>
      <c r="DJ37" s="675"/>
      <c r="DK37" s="676"/>
      <c r="DL37" s="670">
        <v>844880</v>
      </c>
      <c r="DM37" s="675"/>
      <c r="DN37" s="675"/>
      <c r="DO37" s="675"/>
      <c r="DP37" s="675"/>
      <c r="DQ37" s="675"/>
      <c r="DR37" s="675"/>
      <c r="DS37" s="675"/>
      <c r="DT37" s="675"/>
      <c r="DU37" s="675"/>
      <c r="DV37" s="676"/>
      <c r="DW37" s="667">
        <v>9.3000000000000007</v>
      </c>
      <c r="DX37" s="677"/>
      <c r="DY37" s="677"/>
      <c r="DZ37" s="677"/>
      <c r="EA37" s="677"/>
      <c r="EB37" s="677"/>
      <c r="EC37" s="698"/>
    </row>
    <row r="38" spans="2:133" ht="11.25" customHeight="1" x14ac:dyDescent="0.15">
      <c r="B38" s="661" t="s">
        <v>339</v>
      </c>
      <c r="C38" s="662"/>
      <c r="D38" s="662"/>
      <c r="E38" s="662"/>
      <c r="F38" s="662"/>
      <c r="G38" s="662"/>
      <c r="H38" s="662"/>
      <c r="I38" s="662"/>
      <c r="J38" s="662"/>
      <c r="K38" s="662"/>
      <c r="L38" s="662"/>
      <c r="M38" s="662"/>
      <c r="N38" s="662"/>
      <c r="O38" s="662"/>
      <c r="P38" s="662"/>
      <c r="Q38" s="663"/>
      <c r="R38" s="664">
        <v>312921</v>
      </c>
      <c r="S38" s="665"/>
      <c r="T38" s="665"/>
      <c r="U38" s="665"/>
      <c r="V38" s="665"/>
      <c r="W38" s="665"/>
      <c r="X38" s="665"/>
      <c r="Y38" s="666"/>
      <c r="Z38" s="691">
        <v>1.5</v>
      </c>
      <c r="AA38" s="691"/>
      <c r="AB38" s="691"/>
      <c r="AC38" s="691"/>
      <c r="AD38" s="692" t="s">
        <v>131</v>
      </c>
      <c r="AE38" s="692"/>
      <c r="AF38" s="692"/>
      <c r="AG38" s="692"/>
      <c r="AH38" s="692"/>
      <c r="AI38" s="692"/>
      <c r="AJ38" s="692"/>
      <c r="AK38" s="692"/>
      <c r="AL38" s="667" t="s">
        <v>131</v>
      </c>
      <c r="AM38" s="668"/>
      <c r="AN38" s="668"/>
      <c r="AO38" s="693"/>
      <c r="AQ38" s="699" t="s">
        <v>340</v>
      </c>
      <c r="AR38" s="700"/>
      <c r="AS38" s="700"/>
      <c r="AT38" s="700"/>
      <c r="AU38" s="700"/>
      <c r="AV38" s="700"/>
      <c r="AW38" s="700"/>
      <c r="AX38" s="700"/>
      <c r="AY38" s="701"/>
      <c r="AZ38" s="664">
        <v>360221</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3743</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1347124</v>
      </c>
      <c r="CS38" s="665"/>
      <c r="CT38" s="665"/>
      <c r="CU38" s="665"/>
      <c r="CV38" s="665"/>
      <c r="CW38" s="665"/>
      <c r="CX38" s="665"/>
      <c r="CY38" s="666"/>
      <c r="CZ38" s="667">
        <v>6.7</v>
      </c>
      <c r="DA38" s="677"/>
      <c r="DB38" s="677"/>
      <c r="DC38" s="678"/>
      <c r="DD38" s="670">
        <v>1106549</v>
      </c>
      <c r="DE38" s="665"/>
      <c r="DF38" s="665"/>
      <c r="DG38" s="665"/>
      <c r="DH38" s="665"/>
      <c r="DI38" s="665"/>
      <c r="DJ38" s="665"/>
      <c r="DK38" s="666"/>
      <c r="DL38" s="670">
        <v>1092587</v>
      </c>
      <c r="DM38" s="665"/>
      <c r="DN38" s="665"/>
      <c r="DO38" s="665"/>
      <c r="DP38" s="665"/>
      <c r="DQ38" s="665"/>
      <c r="DR38" s="665"/>
      <c r="DS38" s="665"/>
      <c r="DT38" s="665"/>
      <c r="DU38" s="665"/>
      <c r="DV38" s="666"/>
      <c r="DW38" s="667">
        <v>12</v>
      </c>
      <c r="DX38" s="677"/>
      <c r="DY38" s="677"/>
      <c r="DZ38" s="677"/>
      <c r="EA38" s="677"/>
      <c r="EB38" s="677"/>
      <c r="EC38" s="698"/>
    </row>
    <row r="39" spans="2:133" ht="11.25" customHeight="1" x14ac:dyDescent="0.15">
      <c r="B39" s="661" t="s">
        <v>343</v>
      </c>
      <c r="C39" s="662"/>
      <c r="D39" s="662"/>
      <c r="E39" s="662"/>
      <c r="F39" s="662"/>
      <c r="G39" s="662"/>
      <c r="H39" s="662"/>
      <c r="I39" s="662"/>
      <c r="J39" s="662"/>
      <c r="K39" s="662"/>
      <c r="L39" s="662"/>
      <c r="M39" s="662"/>
      <c r="N39" s="662"/>
      <c r="O39" s="662"/>
      <c r="P39" s="662"/>
      <c r="Q39" s="663"/>
      <c r="R39" s="664">
        <v>269487</v>
      </c>
      <c r="S39" s="665"/>
      <c r="T39" s="665"/>
      <c r="U39" s="665"/>
      <c r="V39" s="665"/>
      <c r="W39" s="665"/>
      <c r="X39" s="665"/>
      <c r="Y39" s="666"/>
      <c r="Z39" s="691">
        <v>1.3</v>
      </c>
      <c r="AA39" s="691"/>
      <c r="AB39" s="691"/>
      <c r="AC39" s="691"/>
      <c r="AD39" s="692">
        <v>33</v>
      </c>
      <c r="AE39" s="692"/>
      <c r="AF39" s="692"/>
      <c r="AG39" s="692"/>
      <c r="AH39" s="692"/>
      <c r="AI39" s="692"/>
      <c r="AJ39" s="692"/>
      <c r="AK39" s="692"/>
      <c r="AL39" s="667">
        <v>0</v>
      </c>
      <c r="AM39" s="668"/>
      <c r="AN39" s="668"/>
      <c r="AO39" s="693"/>
      <c r="AQ39" s="699" t="s">
        <v>344</v>
      </c>
      <c r="AR39" s="700"/>
      <c r="AS39" s="700"/>
      <c r="AT39" s="700"/>
      <c r="AU39" s="700"/>
      <c r="AV39" s="700"/>
      <c r="AW39" s="700"/>
      <c r="AX39" s="700"/>
      <c r="AY39" s="701"/>
      <c r="AZ39" s="664">
        <v>117061</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5449</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850762</v>
      </c>
      <c r="CS39" s="675"/>
      <c r="CT39" s="675"/>
      <c r="CU39" s="675"/>
      <c r="CV39" s="675"/>
      <c r="CW39" s="675"/>
      <c r="CX39" s="675"/>
      <c r="CY39" s="676"/>
      <c r="CZ39" s="667">
        <v>4.3</v>
      </c>
      <c r="DA39" s="677"/>
      <c r="DB39" s="677"/>
      <c r="DC39" s="678"/>
      <c r="DD39" s="670">
        <v>541414</v>
      </c>
      <c r="DE39" s="675"/>
      <c r="DF39" s="675"/>
      <c r="DG39" s="675"/>
      <c r="DH39" s="675"/>
      <c r="DI39" s="675"/>
      <c r="DJ39" s="675"/>
      <c r="DK39" s="676"/>
      <c r="DL39" s="670" t="s">
        <v>131</v>
      </c>
      <c r="DM39" s="675"/>
      <c r="DN39" s="675"/>
      <c r="DO39" s="675"/>
      <c r="DP39" s="675"/>
      <c r="DQ39" s="675"/>
      <c r="DR39" s="675"/>
      <c r="DS39" s="675"/>
      <c r="DT39" s="675"/>
      <c r="DU39" s="675"/>
      <c r="DV39" s="676"/>
      <c r="DW39" s="667" t="s">
        <v>131</v>
      </c>
      <c r="DX39" s="677"/>
      <c r="DY39" s="677"/>
      <c r="DZ39" s="677"/>
      <c r="EA39" s="677"/>
      <c r="EB39" s="677"/>
      <c r="EC39" s="698"/>
    </row>
    <row r="40" spans="2:133" ht="11.25" customHeight="1" x14ac:dyDescent="0.15">
      <c r="B40" s="661" t="s">
        <v>347</v>
      </c>
      <c r="C40" s="662"/>
      <c r="D40" s="662"/>
      <c r="E40" s="662"/>
      <c r="F40" s="662"/>
      <c r="G40" s="662"/>
      <c r="H40" s="662"/>
      <c r="I40" s="662"/>
      <c r="J40" s="662"/>
      <c r="K40" s="662"/>
      <c r="L40" s="662"/>
      <c r="M40" s="662"/>
      <c r="N40" s="662"/>
      <c r="O40" s="662"/>
      <c r="P40" s="662"/>
      <c r="Q40" s="663"/>
      <c r="R40" s="664">
        <v>4011510</v>
      </c>
      <c r="S40" s="665"/>
      <c r="T40" s="665"/>
      <c r="U40" s="665"/>
      <c r="V40" s="665"/>
      <c r="W40" s="665"/>
      <c r="X40" s="665"/>
      <c r="Y40" s="666"/>
      <c r="Z40" s="691">
        <v>19</v>
      </c>
      <c r="AA40" s="691"/>
      <c r="AB40" s="691"/>
      <c r="AC40" s="691"/>
      <c r="AD40" s="692" t="s">
        <v>131</v>
      </c>
      <c r="AE40" s="692"/>
      <c r="AF40" s="692"/>
      <c r="AG40" s="692"/>
      <c r="AH40" s="692"/>
      <c r="AI40" s="692"/>
      <c r="AJ40" s="692"/>
      <c r="AK40" s="692"/>
      <c r="AL40" s="667" t="s">
        <v>131</v>
      </c>
      <c r="AM40" s="668"/>
      <c r="AN40" s="668"/>
      <c r="AO40" s="693"/>
      <c r="AQ40" s="699" t="s">
        <v>348</v>
      </c>
      <c r="AR40" s="700"/>
      <c r="AS40" s="700"/>
      <c r="AT40" s="700"/>
      <c r="AU40" s="700"/>
      <c r="AV40" s="700"/>
      <c r="AW40" s="700"/>
      <c r="AX40" s="700"/>
      <c r="AY40" s="701"/>
      <c r="AZ40" s="664" t="s">
        <v>131</v>
      </c>
      <c r="BA40" s="665"/>
      <c r="BB40" s="665"/>
      <c r="BC40" s="665"/>
      <c r="BD40" s="675"/>
      <c r="BE40" s="675"/>
      <c r="BF40" s="702"/>
      <c r="BG40" s="707" t="s">
        <v>349</v>
      </c>
      <c r="BH40" s="708"/>
      <c r="BI40" s="708"/>
      <c r="BJ40" s="708"/>
      <c r="BK40" s="708"/>
      <c r="BL40" s="363"/>
      <c r="BM40" s="703" t="s">
        <v>350</v>
      </c>
      <c r="BN40" s="703"/>
      <c r="BO40" s="703"/>
      <c r="BP40" s="703"/>
      <c r="BQ40" s="703"/>
      <c r="BR40" s="703"/>
      <c r="BS40" s="703"/>
      <c r="BT40" s="703"/>
      <c r="BU40" s="704"/>
      <c r="BV40" s="664">
        <v>57</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171151</v>
      </c>
      <c r="CS40" s="665"/>
      <c r="CT40" s="665"/>
      <c r="CU40" s="665"/>
      <c r="CV40" s="665"/>
      <c r="CW40" s="665"/>
      <c r="CX40" s="665"/>
      <c r="CY40" s="666"/>
      <c r="CZ40" s="667">
        <v>0.9</v>
      </c>
      <c r="DA40" s="677"/>
      <c r="DB40" s="677"/>
      <c r="DC40" s="678"/>
      <c r="DD40" s="670">
        <v>65851</v>
      </c>
      <c r="DE40" s="665"/>
      <c r="DF40" s="665"/>
      <c r="DG40" s="665"/>
      <c r="DH40" s="665"/>
      <c r="DI40" s="665"/>
      <c r="DJ40" s="665"/>
      <c r="DK40" s="666"/>
      <c r="DL40" s="670" t="s">
        <v>131</v>
      </c>
      <c r="DM40" s="665"/>
      <c r="DN40" s="665"/>
      <c r="DO40" s="665"/>
      <c r="DP40" s="665"/>
      <c r="DQ40" s="665"/>
      <c r="DR40" s="665"/>
      <c r="DS40" s="665"/>
      <c r="DT40" s="665"/>
      <c r="DU40" s="665"/>
      <c r="DV40" s="666"/>
      <c r="DW40" s="667" t="s">
        <v>131</v>
      </c>
      <c r="DX40" s="677"/>
      <c r="DY40" s="677"/>
      <c r="DZ40" s="677"/>
      <c r="EA40" s="677"/>
      <c r="EB40" s="677"/>
      <c r="EC40" s="698"/>
    </row>
    <row r="41" spans="2:133" ht="11.25" customHeight="1" x14ac:dyDescent="0.15">
      <c r="B41" s="661" t="s">
        <v>352</v>
      </c>
      <c r="C41" s="662"/>
      <c r="D41" s="662"/>
      <c r="E41" s="662"/>
      <c r="F41" s="662"/>
      <c r="G41" s="662"/>
      <c r="H41" s="662"/>
      <c r="I41" s="662"/>
      <c r="J41" s="662"/>
      <c r="K41" s="662"/>
      <c r="L41" s="662"/>
      <c r="M41" s="662"/>
      <c r="N41" s="662"/>
      <c r="O41" s="662"/>
      <c r="P41" s="662"/>
      <c r="Q41" s="663"/>
      <c r="R41" s="664" t="s">
        <v>131</v>
      </c>
      <c r="S41" s="665"/>
      <c r="T41" s="665"/>
      <c r="U41" s="665"/>
      <c r="V41" s="665"/>
      <c r="W41" s="665"/>
      <c r="X41" s="665"/>
      <c r="Y41" s="666"/>
      <c r="Z41" s="691" t="s">
        <v>131</v>
      </c>
      <c r="AA41" s="691"/>
      <c r="AB41" s="691"/>
      <c r="AC41" s="691"/>
      <c r="AD41" s="692" t="s">
        <v>131</v>
      </c>
      <c r="AE41" s="692"/>
      <c r="AF41" s="692"/>
      <c r="AG41" s="692"/>
      <c r="AH41" s="692"/>
      <c r="AI41" s="692"/>
      <c r="AJ41" s="692"/>
      <c r="AK41" s="692"/>
      <c r="AL41" s="667" t="s">
        <v>131</v>
      </c>
      <c r="AM41" s="668"/>
      <c r="AN41" s="668"/>
      <c r="AO41" s="693"/>
      <c r="AQ41" s="699" t="s">
        <v>353</v>
      </c>
      <c r="AR41" s="700"/>
      <c r="AS41" s="700"/>
      <c r="AT41" s="700"/>
      <c r="AU41" s="700"/>
      <c r="AV41" s="700"/>
      <c r="AW41" s="700"/>
      <c r="AX41" s="700"/>
      <c r="AY41" s="701"/>
      <c r="AZ41" s="664">
        <v>170390</v>
      </c>
      <c r="BA41" s="665"/>
      <c r="BB41" s="665"/>
      <c r="BC41" s="665"/>
      <c r="BD41" s="675"/>
      <c r="BE41" s="675"/>
      <c r="BF41" s="702"/>
      <c r="BG41" s="707"/>
      <c r="BH41" s="708"/>
      <c r="BI41" s="708"/>
      <c r="BJ41" s="708"/>
      <c r="BK41" s="708"/>
      <c r="BL41" s="363"/>
      <c r="BM41" s="703" t="s">
        <v>354</v>
      </c>
      <c r="BN41" s="703"/>
      <c r="BO41" s="703"/>
      <c r="BP41" s="703"/>
      <c r="BQ41" s="703"/>
      <c r="BR41" s="703"/>
      <c r="BS41" s="703"/>
      <c r="BT41" s="703"/>
      <c r="BU41" s="704"/>
      <c r="BV41" s="664" t="s">
        <v>131</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131</v>
      </c>
      <c r="CS41" s="675"/>
      <c r="CT41" s="675"/>
      <c r="CU41" s="675"/>
      <c r="CV41" s="675"/>
      <c r="CW41" s="675"/>
      <c r="CX41" s="675"/>
      <c r="CY41" s="676"/>
      <c r="CZ41" s="667" t="s">
        <v>131</v>
      </c>
      <c r="DA41" s="677"/>
      <c r="DB41" s="677"/>
      <c r="DC41" s="678"/>
      <c r="DD41" s="670" t="s">
        <v>131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356</v>
      </c>
      <c r="C42" s="662"/>
      <c r="D42" s="662"/>
      <c r="E42" s="662"/>
      <c r="F42" s="662"/>
      <c r="G42" s="662"/>
      <c r="H42" s="662"/>
      <c r="I42" s="662"/>
      <c r="J42" s="662"/>
      <c r="K42" s="662"/>
      <c r="L42" s="662"/>
      <c r="M42" s="662"/>
      <c r="N42" s="662"/>
      <c r="O42" s="662"/>
      <c r="P42" s="662"/>
      <c r="Q42" s="663"/>
      <c r="R42" s="664" t="s">
        <v>131</v>
      </c>
      <c r="S42" s="665"/>
      <c r="T42" s="665"/>
      <c r="U42" s="665"/>
      <c r="V42" s="665"/>
      <c r="W42" s="665"/>
      <c r="X42" s="665"/>
      <c r="Y42" s="666"/>
      <c r="Z42" s="691" t="s">
        <v>131</v>
      </c>
      <c r="AA42" s="691"/>
      <c r="AB42" s="691"/>
      <c r="AC42" s="691"/>
      <c r="AD42" s="692" t="s">
        <v>131</v>
      </c>
      <c r="AE42" s="692"/>
      <c r="AF42" s="692"/>
      <c r="AG42" s="692"/>
      <c r="AH42" s="692"/>
      <c r="AI42" s="692"/>
      <c r="AJ42" s="692"/>
      <c r="AK42" s="692"/>
      <c r="AL42" s="667" t="s">
        <v>131</v>
      </c>
      <c r="AM42" s="668"/>
      <c r="AN42" s="668"/>
      <c r="AO42" s="693"/>
      <c r="AQ42" s="711" t="s">
        <v>357</v>
      </c>
      <c r="AR42" s="712"/>
      <c r="AS42" s="712"/>
      <c r="AT42" s="712"/>
      <c r="AU42" s="712"/>
      <c r="AV42" s="712"/>
      <c r="AW42" s="712"/>
      <c r="AX42" s="712"/>
      <c r="AY42" s="713"/>
      <c r="AZ42" s="644">
        <v>1176734</v>
      </c>
      <c r="BA42" s="679"/>
      <c r="BB42" s="679"/>
      <c r="BC42" s="679"/>
      <c r="BD42" s="645"/>
      <c r="BE42" s="645"/>
      <c r="BF42" s="694"/>
      <c r="BG42" s="709"/>
      <c r="BH42" s="710"/>
      <c r="BI42" s="710"/>
      <c r="BJ42" s="710"/>
      <c r="BK42" s="710"/>
      <c r="BL42" s="364"/>
      <c r="BM42" s="695" t="s">
        <v>358</v>
      </c>
      <c r="BN42" s="695"/>
      <c r="BO42" s="695"/>
      <c r="BP42" s="695"/>
      <c r="BQ42" s="695"/>
      <c r="BR42" s="695"/>
      <c r="BS42" s="695"/>
      <c r="BT42" s="695"/>
      <c r="BU42" s="696"/>
      <c r="BV42" s="644">
        <v>514</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5262799</v>
      </c>
      <c r="CS42" s="675"/>
      <c r="CT42" s="675"/>
      <c r="CU42" s="675"/>
      <c r="CV42" s="675"/>
      <c r="CW42" s="675"/>
      <c r="CX42" s="675"/>
      <c r="CY42" s="676"/>
      <c r="CZ42" s="667">
        <v>26.4</v>
      </c>
      <c r="DA42" s="677"/>
      <c r="DB42" s="677"/>
      <c r="DC42" s="678"/>
      <c r="DD42" s="670">
        <v>451905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v>280810</v>
      </c>
      <c r="S43" s="665"/>
      <c r="T43" s="665"/>
      <c r="U43" s="665"/>
      <c r="V43" s="665"/>
      <c r="W43" s="665"/>
      <c r="X43" s="665"/>
      <c r="Y43" s="666"/>
      <c r="Z43" s="691">
        <v>1.3</v>
      </c>
      <c r="AA43" s="691"/>
      <c r="AB43" s="691"/>
      <c r="AC43" s="691"/>
      <c r="AD43" s="692" t="s">
        <v>131</v>
      </c>
      <c r="AE43" s="692"/>
      <c r="AF43" s="692"/>
      <c r="AG43" s="692"/>
      <c r="AH43" s="692"/>
      <c r="AI43" s="692"/>
      <c r="AJ43" s="692"/>
      <c r="AK43" s="692"/>
      <c r="AL43" s="667" t="s">
        <v>131</v>
      </c>
      <c r="AM43" s="668"/>
      <c r="AN43" s="668"/>
      <c r="AO43" s="693"/>
      <c r="BV43" s="219"/>
      <c r="BW43" s="219"/>
      <c r="BX43" s="219"/>
      <c r="BY43" s="219"/>
      <c r="BZ43" s="219"/>
      <c r="CA43" s="219"/>
      <c r="CB43" s="219"/>
      <c r="CD43" s="661" t="s">
        <v>361</v>
      </c>
      <c r="CE43" s="662"/>
      <c r="CF43" s="662"/>
      <c r="CG43" s="662"/>
      <c r="CH43" s="662"/>
      <c r="CI43" s="662"/>
      <c r="CJ43" s="662"/>
      <c r="CK43" s="662"/>
      <c r="CL43" s="662"/>
      <c r="CM43" s="662"/>
      <c r="CN43" s="662"/>
      <c r="CO43" s="662"/>
      <c r="CP43" s="662"/>
      <c r="CQ43" s="663"/>
      <c r="CR43" s="664">
        <v>139300</v>
      </c>
      <c r="CS43" s="675"/>
      <c r="CT43" s="675"/>
      <c r="CU43" s="675"/>
      <c r="CV43" s="675"/>
      <c r="CW43" s="675"/>
      <c r="CX43" s="675"/>
      <c r="CY43" s="676"/>
      <c r="CZ43" s="667">
        <v>0.7</v>
      </c>
      <c r="DA43" s="677"/>
      <c r="DB43" s="677"/>
      <c r="DC43" s="678"/>
      <c r="DD43" s="670">
        <v>139300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21126476</v>
      </c>
      <c r="S44" s="679"/>
      <c r="T44" s="679"/>
      <c r="U44" s="679"/>
      <c r="V44" s="679"/>
      <c r="W44" s="679"/>
      <c r="X44" s="679"/>
      <c r="Y44" s="680"/>
      <c r="Z44" s="681">
        <v>100</v>
      </c>
      <c r="AA44" s="681"/>
      <c r="AB44" s="681"/>
      <c r="AC44" s="681"/>
      <c r="AD44" s="682">
        <v>8813846</v>
      </c>
      <c r="AE44" s="682"/>
      <c r="AF44" s="682"/>
      <c r="AG44" s="682"/>
      <c r="AH44" s="682"/>
      <c r="AI44" s="682"/>
      <c r="AJ44" s="682"/>
      <c r="AK44" s="682"/>
      <c r="AL44" s="647">
        <v>100</v>
      </c>
      <c r="AM44" s="683"/>
      <c r="AN44" s="683"/>
      <c r="AO44" s="684"/>
      <c r="CD44" s="685" t="s">
        <v>309</v>
      </c>
      <c r="CE44" s="686"/>
      <c r="CF44" s="661" t="s">
        <v>363</v>
      </c>
      <c r="CG44" s="662"/>
      <c r="CH44" s="662"/>
      <c r="CI44" s="662"/>
      <c r="CJ44" s="662"/>
      <c r="CK44" s="662"/>
      <c r="CL44" s="662"/>
      <c r="CM44" s="662"/>
      <c r="CN44" s="662"/>
      <c r="CO44" s="662"/>
      <c r="CP44" s="662"/>
      <c r="CQ44" s="663"/>
      <c r="CR44" s="664">
        <v>2052325</v>
      </c>
      <c r="CS44" s="665"/>
      <c r="CT44" s="665"/>
      <c r="CU44" s="665"/>
      <c r="CV44" s="665"/>
      <c r="CW44" s="665"/>
      <c r="CX44" s="665"/>
      <c r="CY44" s="666"/>
      <c r="CZ44" s="667">
        <v>10.3</v>
      </c>
      <c r="DA44" s="668"/>
      <c r="DB44" s="668"/>
      <c r="DC44" s="669"/>
      <c r="DD44" s="670">
        <v>347844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364</v>
      </c>
      <c r="CG45" s="662"/>
      <c r="CH45" s="662"/>
      <c r="CI45" s="662"/>
      <c r="CJ45" s="662"/>
      <c r="CK45" s="662"/>
      <c r="CL45" s="662"/>
      <c r="CM45" s="662"/>
      <c r="CN45" s="662"/>
      <c r="CO45" s="662"/>
      <c r="CP45" s="662"/>
      <c r="CQ45" s="663"/>
      <c r="CR45" s="664">
        <v>1225648</v>
      </c>
      <c r="CS45" s="675"/>
      <c r="CT45" s="675"/>
      <c r="CU45" s="675"/>
      <c r="CV45" s="675"/>
      <c r="CW45" s="675"/>
      <c r="CX45" s="675"/>
      <c r="CY45" s="676"/>
      <c r="CZ45" s="667">
        <v>6.1</v>
      </c>
      <c r="DA45" s="677"/>
      <c r="DB45" s="677"/>
      <c r="DC45" s="678"/>
      <c r="DD45" s="670">
        <v>71182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366</v>
      </c>
      <c r="CG46" s="662"/>
      <c r="CH46" s="662"/>
      <c r="CI46" s="662"/>
      <c r="CJ46" s="662"/>
      <c r="CK46" s="662"/>
      <c r="CL46" s="662"/>
      <c r="CM46" s="662"/>
      <c r="CN46" s="662"/>
      <c r="CO46" s="662"/>
      <c r="CP46" s="662"/>
      <c r="CQ46" s="663"/>
      <c r="CR46" s="664">
        <v>782607</v>
      </c>
      <c r="CS46" s="665"/>
      <c r="CT46" s="665"/>
      <c r="CU46" s="665"/>
      <c r="CV46" s="665"/>
      <c r="CW46" s="665"/>
      <c r="CX46" s="665"/>
      <c r="CY46" s="666"/>
      <c r="CZ46" s="667">
        <v>3.9</v>
      </c>
      <c r="DA46" s="668"/>
      <c r="DB46" s="668"/>
      <c r="DC46" s="669"/>
      <c r="DD46" s="670">
        <v>274603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3210474</v>
      </c>
      <c r="CS47" s="675"/>
      <c r="CT47" s="675"/>
      <c r="CU47" s="675"/>
      <c r="CV47" s="675"/>
      <c r="CW47" s="675"/>
      <c r="CX47" s="675"/>
      <c r="CY47" s="676"/>
      <c r="CZ47" s="667">
        <v>16.100000000000001</v>
      </c>
      <c r="DA47" s="677"/>
      <c r="DB47" s="677"/>
      <c r="DC47" s="678"/>
      <c r="DD47" s="670">
        <v>104061</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131</v>
      </c>
      <c r="CS48" s="665"/>
      <c r="CT48" s="665"/>
      <c r="CU48" s="665"/>
      <c r="CV48" s="665"/>
      <c r="CW48" s="665"/>
      <c r="CX48" s="665"/>
      <c r="CY48" s="666"/>
      <c r="CZ48" s="667" t="s">
        <v>131</v>
      </c>
      <c r="DA48" s="668"/>
      <c r="DB48" s="668"/>
      <c r="DC48" s="669"/>
      <c r="DD48" s="670" t="s">
        <v>131</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371</v>
      </c>
      <c r="CE49" s="642"/>
      <c r="CF49" s="642"/>
      <c r="CG49" s="642"/>
      <c r="CH49" s="642"/>
      <c r="CI49" s="642"/>
      <c r="CJ49" s="642"/>
      <c r="CK49" s="642"/>
      <c r="CL49" s="642"/>
      <c r="CM49" s="642"/>
      <c r="CN49" s="642"/>
      <c r="CO49" s="642"/>
      <c r="CP49" s="642"/>
      <c r="CQ49" s="643"/>
      <c r="CR49" s="644">
        <v>19967017</v>
      </c>
      <c r="CS49" s="645"/>
      <c r="CT49" s="645"/>
      <c r="CU49" s="645"/>
      <c r="CV49" s="645"/>
      <c r="CW49" s="645"/>
      <c r="CX49" s="645"/>
      <c r="CY49" s="646"/>
      <c r="CZ49" s="647">
        <v>100</v>
      </c>
      <c r="DA49" s="648"/>
      <c r="DB49" s="648"/>
      <c r="DC49" s="649"/>
      <c r="DD49" s="650">
        <v>9680151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sWlI38ONwHqr3qmbjm7Jrg7fNecxyMWYrlMi2e8xHws+TrSROEuJdsHSu4PdnKNXFtKelDX5GKueWDbZHInUQ==" saltValue="jCKfJWsOklV6DF0sgD7AC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373</v>
      </c>
      <c r="DK2" s="787"/>
      <c r="DL2" s="787"/>
      <c r="DM2" s="787"/>
      <c r="DN2" s="787"/>
      <c r="DO2" s="788"/>
      <c r="DP2" s="224"/>
      <c r="DQ2" s="786" t="s">
        <v>374</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28"/>
      <c r="BA5" s="228"/>
      <c r="BB5" s="228"/>
      <c r="BC5" s="228"/>
      <c r="BD5" s="228"/>
      <c r="BE5" s="229"/>
      <c r="BF5" s="229"/>
      <c r="BG5" s="229"/>
      <c r="BH5" s="229"/>
      <c r="BI5" s="229"/>
      <c r="BJ5" s="229"/>
      <c r="BK5" s="229"/>
      <c r="BL5" s="229"/>
      <c r="BM5" s="229"/>
      <c r="BN5" s="229"/>
      <c r="BO5" s="229"/>
      <c r="BP5" s="229"/>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394</v>
      </c>
      <c r="C7" s="814"/>
      <c r="D7" s="814"/>
      <c r="E7" s="814"/>
      <c r="F7" s="814"/>
      <c r="G7" s="814"/>
      <c r="H7" s="814"/>
      <c r="I7" s="814"/>
      <c r="J7" s="814"/>
      <c r="K7" s="814"/>
      <c r="L7" s="814"/>
      <c r="M7" s="814"/>
      <c r="N7" s="814"/>
      <c r="O7" s="814"/>
      <c r="P7" s="815"/>
      <c r="Q7" s="816">
        <v>21134</v>
      </c>
      <c r="R7" s="817"/>
      <c r="S7" s="817"/>
      <c r="T7" s="817"/>
      <c r="U7" s="817"/>
      <c r="V7" s="817">
        <v>19975</v>
      </c>
      <c r="W7" s="817"/>
      <c r="X7" s="817"/>
      <c r="Y7" s="817"/>
      <c r="Z7" s="817"/>
      <c r="AA7" s="817">
        <v>1159</v>
      </c>
      <c r="AB7" s="817"/>
      <c r="AC7" s="817"/>
      <c r="AD7" s="817"/>
      <c r="AE7" s="818"/>
      <c r="AF7" s="819">
        <v>1097</v>
      </c>
      <c r="AG7" s="820"/>
      <c r="AH7" s="820"/>
      <c r="AI7" s="820"/>
      <c r="AJ7" s="821"/>
      <c r="AK7" s="822">
        <v>659</v>
      </c>
      <c r="AL7" s="823"/>
      <c r="AM7" s="823"/>
      <c r="AN7" s="823"/>
      <c r="AO7" s="823"/>
      <c r="AP7" s="823">
        <v>19602</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587</v>
      </c>
      <c r="BT7" s="811"/>
      <c r="BU7" s="811"/>
      <c r="BV7" s="811"/>
      <c r="BW7" s="811"/>
      <c r="BX7" s="811"/>
      <c r="BY7" s="811"/>
      <c r="BZ7" s="811"/>
      <c r="CA7" s="811"/>
      <c r="CB7" s="811"/>
      <c r="CC7" s="811"/>
      <c r="CD7" s="811"/>
      <c r="CE7" s="811"/>
      <c r="CF7" s="811"/>
      <c r="CG7" s="826"/>
      <c r="CH7" s="807">
        <v>-1</v>
      </c>
      <c r="CI7" s="808"/>
      <c r="CJ7" s="808"/>
      <c r="CK7" s="808"/>
      <c r="CL7" s="809"/>
      <c r="CM7" s="807">
        <v>582</v>
      </c>
      <c r="CN7" s="808"/>
      <c r="CO7" s="808"/>
      <c r="CP7" s="808"/>
      <c r="CQ7" s="809"/>
      <c r="CR7" s="807" t="s">
        <v>586</v>
      </c>
      <c r="CS7" s="808"/>
      <c r="CT7" s="808"/>
      <c r="CU7" s="808"/>
      <c r="CV7" s="809"/>
      <c r="CW7" s="807">
        <v>33</v>
      </c>
      <c r="CX7" s="808"/>
      <c r="CY7" s="808"/>
      <c r="CZ7" s="808"/>
      <c r="DA7" s="809"/>
      <c r="DB7" s="807" t="s">
        <v>586</v>
      </c>
      <c r="DC7" s="808"/>
      <c r="DD7" s="808"/>
      <c r="DE7" s="808"/>
      <c r="DF7" s="809"/>
      <c r="DG7" s="807" t="s">
        <v>586</v>
      </c>
      <c r="DH7" s="808"/>
      <c r="DI7" s="808"/>
      <c r="DJ7" s="808"/>
      <c r="DK7" s="809"/>
      <c r="DL7" s="807" t="s">
        <v>586</v>
      </c>
      <c r="DM7" s="808"/>
      <c r="DN7" s="808"/>
      <c r="DO7" s="808"/>
      <c r="DP7" s="809"/>
      <c r="DQ7" s="807" t="s">
        <v>586</v>
      </c>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588</v>
      </c>
      <c r="BT8" s="838"/>
      <c r="BU8" s="838"/>
      <c r="BV8" s="838"/>
      <c r="BW8" s="838"/>
      <c r="BX8" s="838"/>
      <c r="BY8" s="838"/>
      <c r="BZ8" s="838"/>
      <c r="CA8" s="838"/>
      <c r="CB8" s="838"/>
      <c r="CC8" s="838"/>
      <c r="CD8" s="838"/>
      <c r="CE8" s="838"/>
      <c r="CF8" s="838"/>
      <c r="CG8" s="839"/>
      <c r="CH8" s="840">
        <v>-5</v>
      </c>
      <c r="CI8" s="841"/>
      <c r="CJ8" s="841"/>
      <c r="CK8" s="841"/>
      <c r="CL8" s="842"/>
      <c r="CM8" s="840">
        <v>10</v>
      </c>
      <c r="CN8" s="841"/>
      <c r="CO8" s="841"/>
      <c r="CP8" s="841"/>
      <c r="CQ8" s="842"/>
      <c r="CR8" s="840" t="s">
        <v>586</v>
      </c>
      <c r="CS8" s="841"/>
      <c r="CT8" s="841"/>
      <c r="CU8" s="841"/>
      <c r="CV8" s="842"/>
      <c r="CW8" s="840" t="s">
        <v>586</v>
      </c>
      <c r="CX8" s="841"/>
      <c r="CY8" s="841"/>
      <c r="CZ8" s="841"/>
      <c r="DA8" s="842"/>
      <c r="DB8" s="840" t="s">
        <v>586</v>
      </c>
      <c r="DC8" s="841"/>
      <c r="DD8" s="841"/>
      <c r="DE8" s="841"/>
      <c r="DF8" s="842"/>
      <c r="DG8" s="840" t="s">
        <v>586</v>
      </c>
      <c r="DH8" s="841"/>
      <c r="DI8" s="841"/>
      <c r="DJ8" s="841"/>
      <c r="DK8" s="842"/>
      <c r="DL8" s="840" t="s">
        <v>586</v>
      </c>
      <c r="DM8" s="841"/>
      <c r="DN8" s="841"/>
      <c r="DO8" s="841"/>
      <c r="DP8" s="842"/>
      <c r="DQ8" s="840" t="s">
        <v>586</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589</v>
      </c>
      <c r="BT9" s="838"/>
      <c r="BU9" s="838"/>
      <c r="BV9" s="838"/>
      <c r="BW9" s="838"/>
      <c r="BX9" s="838"/>
      <c r="BY9" s="838"/>
      <c r="BZ9" s="838"/>
      <c r="CA9" s="838"/>
      <c r="CB9" s="838"/>
      <c r="CC9" s="838"/>
      <c r="CD9" s="838"/>
      <c r="CE9" s="838"/>
      <c r="CF9" s="838"/>
      <c r="CG9" s="839"/>
      <c r="CH9" s="840">
        <v>4</v>
      </c>
      <c r="CI9" s="841"/>
      <c r="CJ9" s="841"/>
      <c r="CK9" s="841"/>
      <c r="CL9" s="842"/>
      <c r="CM9" s="840">
        <v>108</v>
      </c>
      <c r="CN9" s="841"/>
      <c r="CO9" s="841"/>
      <c r="CP9" s="841"/>
      <c r="CQ9" s="842"/>
      <c r="CR9" s="840" t="s">
        <v>586</v>
      </c>
      <c r="CS9" s="841"/>
      <c r="CT9" s="841"/>
      <c r="CU9" s="841"/>
      <c r="CV9" s="842"/>
      <c r="CW9" s="840" t="s">
        <v>586</v>
      </c>
      <c r="CX9" s="841"/>
      <c r="CY9" s="841"/>
      <c r="CZ9" s="841"/>
      <c r="DA9" s="842"/>
      <c r="DB9" s="840" t="s">
        <v>586</v>
      </c>
      <c r="DC9" s="841"/>
      <c r="DD9" s="841"/>
      <c r="DE9" s="841"/>
      <c r="DF9" s="842"/>
      <c r="DG9" s="840">
        <v>36</v>
      </c>
      <c r="DH9" s="841"/>
      <c r="DI9" s="841"/>
      <c r="DJ9" s="841"/>
      <c r="DK9" s="842"/>
      <c r="DL9" s="840" t="s">
        <v>586</v>
      </c>
      <c r="DM9" s="841"/>
      <c r="DN9" s="841"/>
      <c r="DO9" s="841"/>
      <c r="DP9" s="842"/>
      <c r="DQ9" s="840" t="s">
        <v>586</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396</v>
      </c>
      <c r="B23" s="853" t="s">
        <v>397</v>
      </c>
      <c r="C23" s="854"/>
      <c r="D23" s="854"/>
      <c r="E23" s="854"/>
      <c r="F23" s="854"/>
      <c r="G23" s="854"/>
      <c r="H23" s="854"/>
      <c r="I23" s="854"/>
      <c r="J23" s="854"/>
      <c r="K23" s="854"/>
      <c r="L23" s="854"/>
      <c r="M23" s="854"/>
      <c r="N23" s="854"/>
      <c r="O23" s="854"/>
      <c r="P23" s="855"/>
      <c r="Q23" s="856">
        <f>Q7</f>
        <v>21134</v>
      </c>
      <c r="R23" s="857"/>
      <c r="S23" s="857"/>
      <c r="T23" s="857"/>
      <c r="U23" s="857"/>
      <c r="V23" s="857">
        <f>V7</f>
        <v>19975</v>
      </c>
      <c r="W23" s="857"/>
      <c r="X23" s="857"/>
      <c r="Y23" s="857"/>
      <c r="Z23" s="857"/>
      <c r="AA23" s="857">
        <f>AA7</f>
        <v>1159</v>
      </c>
      <c r="AB23" s="857"/>
      <c r="AC23" s="857"/>
      <c r="AD23" s="857"/>
      <c r="AE23" s="858"/>
      <c r="AF23" s="859">
        <v>1097</v>
      </c>
      <c r="AG23" s="857"/>
      <c r="AH23" s="857"/>
      <c r="AI23" s="857"/>
      <c r="AJ23" s="860"/>
      <c r="AK23" s="861"/>
      <c r="AL23" s="862"/>
      <c r="AM23" s="862"/>
      <c r="AN23" s="862"/>
      <c r="AO23" s="862"/>
      <c r="AP23" s="857">
        <f>AP7</f>
        <v>19602</v>
      </c>
      <c r="AQ23" s="857"/>
      <c r="AR23" s="857"/>
      <c r="AS23" s="857"/>
      <c r="AT23" s="857"/>
      <c r="AU23" s="873"/>
      <c r="AV23" s="873"/>
      <c r="AW23" s="873"/>
      <c r="AX23" s="873"/>
      <c r="AY23" s="874"/>
      <c r="AZ23" s="875" t="s">
        <v>398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377</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409</v>
      </c>
      <c r="C28" s="814"/>
      <c r="D28" s="814"/>
      <c r="E28" s="814"/>
      <c r="F28" s="814"/>
      <c r="G28" s="814"/>
      <c r="H28" s="814"/>
      <c r="I28" s="814"/>
      <c r="J28" s="814"/>
      <c r="K28" s="814"/>
      <c r="L28" s="814"/>
      <c r="M28" s="814"/>
      <c r="N28" s="814"/>
      <c r="O28" s="814"/>
      <c r="P28" s="815"/>
      <c r="Q28" s="886">
        <v>5017</v>
      </c>
      <c r="R28" s="887"/>
      <c r="S28" s="887"/>
      <c r="T28" s="887"/>
      <c r="U28" s="887"/>
      <c r="V28" s="887">
        <v>4927</v>
      </c>
      <c r="W28" s="887"/>
      <c r="X28" s="887"/>
      <c r="Y28" s="887"/>
      <c r="Z28" s="887"/>
      <c r="AA28" s="887">
        <v>90</v>
      </c>
      <c r="AB28" s="887"/>
      <c r="AC28" s="887"/>
      <c r="AD28" s="887"/>
      <c r="AE28" s="888"/>
      <c r="AF28" s="889">
        <v>90</v>
      </c>
      <c r="AG28" s="887"/>
      <c r="AH28" s="887"/>
      <c r="AI28" s="887"/>
      <c r="AJ28" s="890"/>
      <c r="AK28" s="891">
        <v>170</v>
      </c>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410</v>
      </c>
      <c r="C29" s="845"/>
      <c r="D29" s="845"/>
      <c r="E29" s="845"/>
      <c r="F29" s="845"/>
      <c r="G29" s="845"/>
      <c r="H29" s="845"/>
      <c r="I29" s="845"/>
      <c r="J29" s="845"/>
      <c r="K29" s="845"/>
      <c r="L29" s="845"/>
      <c r="M29" s="845"/>
      <c r="N29" s="845"/>
      <c r="O29" s="845"/>
      <c r="P29" s="846"/>
      <c r="Q29" s="847">
        <v>4043</v>
      </c>
      <c r="R29" s="848"/>
      <c r="S29" s="848"/>
      <c r="T29" s="848"/>
      <c r="U29" s="848"/>
      <c r="V29" s="848">
        <v>3722</v>
      </c>
      <c r="W29" s="848"/>
      <c r="X29" s="848"/>
      <c r="Y29" s="848"/>
      <c r="Z29" s="848"/>
      <c r="AA29" s="848">
        <v>321</v>
      </c>
      <c r="AB29" s="848"/>
      <c r="AC29" s="848"/>
      <c r="AD29" s="848"/>
      <c r="AE29" s="849"/>
      <c r="AF29" s="850">
        <v>321</v>
      </c>
      <c r="AG29" s="851"/>
      <c r="AH29" s="851"/>
      <c r="AI29" s="851"/>
      <c r="AJ29" s="852"/>
      <c r="AK29" s="898">
        <v>570</v>
      </c>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411</v>
      </c>
      <c r="C30" s="845"/>
      <c r="D30" s="845"/>
      <c r="E30" s="845"/>
      <c r="F30" s="845"/>
      <c r="G30" s="845"/>
      <c r="H30" s="845"/>
      <c r="I30" s="845"/>
      <c r="J30" s="845"/>
      <c r="K30" s="845"/>
      <c r="L30" s="845"/>
      <c r="M30" s="845"/>
      <c r="N30" s="845"/>
      <c r="O30" s="845"/>
      <c r="P30" s="846"/>
      <c r="Q30" s="847">
        <v>424</v>
      </c>
      <c r="R30" s="848"/>
      <c r="S30" s="848"/>
      <c r="T30" s="848"/>
      <c r="U30" s="848"/>
      <c r="V30" s="848">
        <v>424</v>
      </c>
      <c r="W30" s="848"/>
      <c r="X30" s="848"/>
      <c r="Y30" s="848"/>
      <c r="Z30" s="848"/>
      <c r="AA30" s="848">
        <v>0</v>
      </c>
      <c r="AB30" s="848"/>
      <c r="AC30" s="848"/>
      <c r="AD30" s="848"/>
      <c r="AE30" s="849"/>
      <c r="AF30" s="850">
        <v>0</v>
      </c>
      <c r="AG30" s="851"/>
      <c r="AH30" s="851"/>
      <c r="AI30" s="851"/>
      <c r="AJ30" s="852"/>
      <c r="AK30" s="898">
        <v>151</v>
      </c>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412</v>
      </c>
      <c r="C31" s="845"/>
      <c r="D31" s="845"/>
      <c r="E31" s="845"/>
      <c r="F31" s="845"/>
      <c r="G31" s="845"/>
      <c r="H31" s="845"/>
      <c r="I31" s="845"/>
      <c r="J31" s="845"/>
      <c r="K31" s="845"/>
      <c r="L31" s="845"/>
      <c r="M31" s="845"/>
      <c r="N31" s="845"/>
      <c r="O31" s="845"/>
      <c r="P31" s="846"/>
      <c r="Q31" s="847">
        <v>425</v>
      </c>
      <c r="R31" s="848"/>
      <c r="S31" s="848"/>
      <c r="T31" s="848"/>
      <c r="U31" s="848"/>
      <c r="V31" s="848">
        <v>325</v>
      </c>
      <c r="W31" s="848"/>
      <c r="X31" s="848"/>
      <c r="Y31" s="848"/>
      <c r="Z31" s="848"/>
      <c r="AA31" s="848">
        <v>100</v>
      </c>
      <c r="AB31" s="848"/>
      <c r="AC31" s="848"/>
      <c r="AD31" s="848"/>
      <c r="AE31" s="849"/>
      <c r="AF31" s="850">
        <v>713</v>
      </c>
      <c r="AG31" s="851"/>
      <c r="AH31" s="851"/>
      <c r="AI31" s="851"/>
      <c r="AJ31" s="852"/>
      <c r="AK31" s="898">
        <v>11</v>
      </c>
      <c r="AL31" s="894"/>
      <c r="AM31" s="894"/>
      <c r="AN31" s="894"/>
      <c r="AO31" s="894"/>
      <c r="AP31" s="894">
        <v>309</v>
      </c>
      <c r="AQ31" s="894"/>
      <c r="AR31" s="894"/>
      <c r="AS31" s="894"/>
      <c r="AT31" s="894"/>
      <c r="AU31" s="894">
        <v>42</v>
      </c>
      <c r="AV31" s="894"/>
      <c r="AW31" s="894"/>
      <c r="AX31" s="894"/>
      <c r="AY31" s="894"/>
      <c r="AZ31" s="895"/>
      <c r="BA31" s="895"/>
      <c r="BB31" s="895"/>
      <c r="BC31" s="895"/>
      <c r="BD31" s="895"/>
      <c r="BE31" s="896" t="s">
        <v>413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414</v>
      </c>
      <c r="C32" s="845"/>
      <c r="D32" s="845"/>
      <c r="E32" s="845"/>
      <c r="F32" s="845"/>
      <c r="G32" s="845"/>
      <c r="H32" s="845"/>
      <c r="I32" s="845"/>
      <c r="J32" s="845"/>
      <c r="K32" s="845"/>
      <c r="L32" s="845"/>
      <c r="M32" s="845"/>
      <c r="N32" s="845"/>
      <c r="O32" s="845"/>
      <c r="P32" s="846"/>
      <c r="Q32" s="847">
        <v>8225</v>
      </c>
      <c r="R32" s="848"/>
      <c r="S32" s="848"/>
      <c r="T32" s="848"/>
      <c r="U32" s="848"/>
      <c r="V32" s="848">
        <v>7175</v>
      </c>
      <c r="W32" s="848"/>
      <c r="X32" s="848"/>
      <c r="Y32" s="848"/>
      <c r="Z32" s="848"/>
      <c r="AA32" s="848">
        <v>1050</v>
      </c>
      <c r="AB32" s="848"/>
      <c r="AC32" s="848"/>
      <c r="AD32" s="848"/>
      <c r="AE32" s="849"/>
      <c r="AF32" s="850">
        <v>6490</v>
      </c>
      <c r="AG32" s="851"/>
      <c r="AH32" s="851"/>
      <c r="AI32" s="851"/>
      <c r="AJ32" s="852"/>
      <c r="AK32" s="898">
        <v>310</v>
      </c>
      <c r="AL32" s="894"/>
      <c r="AM32" s="894"/>
      <c r="AN32" s="894"/>
      <c r="AO32" s="894"/>
      <c r="AP32" s="894">
        <v>2501</v>
      </c>
      <c r="AQ32" s="894"/>
      <c r="AR32" s="894"/>
      <c r="AS32" s="894"/>
      <c r="AT32" s="894"/>
      <c r="AU32" s="894">
        <v>1285</v>
      </c>
      <c r="AV32" s="894"/>
      <c r="AW32" s="894"/>
      <c r="AX32" s="894"/>
      <c r="AY32" s="894"/>
      <c r="AZ32" s="895"/>
      <c r="BA32" s="895"/>
      <c r="BB32" s="895"/>
      <c r="BC32" s="895"/>
      <c r="BD32" s="895"/>
      <c r="BE32" s="896" t="s">
        <v>413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415</v>
      </c>
      <c r="C33" s="845"/>
      <c r="D33" s="845"/>
      <c r="E33" s="845"/>
      <c r="F33" s="845"/>
      <c r="G33" s="845"/>
      <c r="H33" s="845"/>
      <c r="I33" s="845"/>
      <c r="J33" s="845"/>
      <c r="K33" s="845"/>
      <c r="L33" s="845"/>
      <c r="M33" s="845"/>
      <c r="N33" s="845"/>
      <c r="O33" s="845"/>
      <c r="P33" s="846"/>
      <c r="Q33" s="847">
        <v>863</v>
      </c>
      <c r="R33" s="848"/>
      <c r="S33" s="848"/>
      <c r="T33" s="848"/>
      <c r="U33" s="848"/>
      <c r="V33" s="848">
        <v>862</v>
      </c>
      <c r="W33" s="848"/>
      <c r="X33" s="848"/>
      <c r="Y33" s="848"/>
      <c r="Z33" s="848"/>
      <c r="AA33" s="848">
        <v>2</v>
      </c>
      <c r="AB33" s="848"/>
      <c r="AC33" s="848"/>
      <c r="AD33" s="848"/>
      <c r="AE33" s="849"/>
      <c r="AF33" s="850">
        <v>2</v>
      </c>
      <c r="AG33" s="851"/>
      <c r="AH33" s="851"/>
      <c r="AI33" s="851"/>
      <c r="AJ33" s="852"/>
      <c r="AK33" s="898">
        <v>315</v>
      </c>
      <c r="AL33" s="894"/>
      <c r="AM33" s="894"/>
      <c r="AN33" s="894"/>
      <c r="AO33" s="894"/>
      <c r="AP33" s="894">
        <v>2986</v>
      </c>
      <c r="AQ33" s="894"/>
      <c r="AR33" s="894"/>
      <c r="AS33" s="894"/>
      <c r="AT33" s="894"/>
      <c r="AU33" s="894">
        <v>2353</v>
      </c>
      <c r="AV33" s="894"/>
      <c r="AW33" s="894"/>
      <c r="AX33" s="894"/>
      <c r="AY33" s="894"/>
      <c r="AZ33" s="895"/>
      <c r="BA33" s="895"/>
      <c r="BB33" s="895"/>
      <c r="BC33" s="895"/>
      <c r="BD33" s="895"/>
      <c r="BE33" s="896" t="s">
        <v>413</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396</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7617</v>
      </c>
      <c r="AG63" s="908"/>
      <c r="AH63" s="908"/>
      <c r="AI63" s="908"/>
      <c r="AJ63" s="909"/>
      <c r="AK63" s="910"/>
      <c r="AL63" s="905"/>
      <c r="AM63" s="905"/>
      <c r="AN63" s="905"/>
      <c r="AO63" s="905"/>
      <c r="AP63" s="908">
        <f>AP31+AP32+AP33</f>
        <v>5796</v>
      </c>
      <c r="AQ63" s="908"/>
      <c r="AR63" s="908"/>
      <c r="AS63" s="908"/>
      <c r="AT63" s="908"/>
      <c r="AU63" s="908">
        <f>AU31+AU32+AU33</f>
        <v>3680</v>
      </c>
      <c r="AV63" s="908"/>
      <c r="AW63" s="908"/>
      <c r="AX63" s="908"/>
      <c r="AY63" s="908"/>
      <c r="AZ63" s="912"/>
      <c r="BA63" s="912"/>
      <c r="BB63" s="912"/>
      <c r="BC63" s="912"/>
      <c r="BD63" s="912"/>
      <c r="BE63" s="913"/>
      <c r="BF63" s="913"/>
      <c r="BG63" s="913"/>
      <c r="BH63" s="913"/>
      <c r="BI63" s="914"/>
      <c r="BJ63" s="915" t="s">
        <v>398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419</v>
      </c>
      <c r="B66" s="792"/>
      <c r="C66" s="792"/>
      <c r="D66" s="792"/>
      <c r="E66" s="792"/>
      <c r="F66" s="792"/>
      <c r="G66" s="792"/>
      <c r="H66" s="792"/>
      <c r="I66" s="792"/>
      <c r="J66" s="792"/>
      <c r="K66" s="792"/>
      <c r="L66" s="792"/>
      <c r="M66" s="792"/>
      <c r="N66" s="792"/>
      <c r="O66" s="792"/>
      <c r="P66" s="793"/>
      <c r="Q66" s="797" t="s">
        <v>401</v>
      </c>
      <c r="R66" s="798"/>
      <c r="S66" s="798"/>
      <c r="T66" s="798"/>
      <c r="U66" s="799"/>
      <c r="V66" s="797" t="s">
        <v>402</v>
      </c>
      <c r="W66" s="798"/>
      <c r="X66" s="798"/>
      <c r="Y66" s="798"/>
      <c r="Z66" s="799"/>
      <c r="AA66" s="797" t="s">
        <v>403</v>
      </c>
      <c r="AB66" s="798"/>
      <c r="AC66" s="798"/>
      <c r="AD66" s="798"/>
      <c r="AE66" s="799"/>
      <c r="AF66" s="918" t="s">
        <v>404</v>
      </c>
      <c r="AG66" s="879"/>
      <c r="AH66" s="879"/>
      <c r="AI66" s="879"/>
      <c r="AJ66" s="919"/>
      <c r="AK66" s="797" t="s">
        <v>405</v>
      </c>
      <c r="AL66" s="792"/>
      <c r="AM66" s="792"/>
      <c r="AN66" s="792"/>
      <c r="AO66" s="793"/>
      <c r="AP66" s="797" t="s">
        <v>420</v>
      </c>
      <c r="AQ66" s="798"/>
      <c r="AR66" s="798"/>
      <c r="AS66" s="798"/>
      <c r="AT66" s="799"/>
      <c r="AU66" s="797" t="s">
        <v>421</v>
      </c>
      <c r="AV66" s="798"/>
      <c r="AW66" s="798"/>
      <c r="AX66" s="798"/>
      <c r="AY66" s="799"/>
      <c r="AZ66" s="797" t="s">
        <v>384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583</v>
      </c>
      <c r="C68" s="934"/>
      <c r="D68" s="934"/>
      <c r="E68" s="934"/>
      <c r="F68" s="934"/>
      <c r="G68" s="934"/>
      <c r="H68" s="934"/>
      <c r="I68" s="934"/>
      <c r="J68" s="934"/>
      <c r="K68" s="934"/>
      <c r="L68" s="934"/>
      <c r="M68" s="934"/>
      <c r="N68" s="934"/>
      <c r="O68" s="934"/>
      <c r="P68" s="935"/>
      <c r="Q68" s="936">
        <v>2147</v>
      </c>
      <c r="R68" s="930"/>
      <c r="S68" s="930"/>
      <c r="T68" s="930"/>
      <c r="U68" s="930"/>
      <c r="V68" s="930">
        <v>2086</v>
      </c>
      <c r="W68" s="930"/>
      <c r="X68" s="930"/>
      <c r="Y68" s="930"/>
      <c r="Z68" s="930"/>
      <c r="AA68" s="930">
        <v>61</v>
      </c>
      <c r="AB68" s="930"/>
      <c r="AC68" s="930"/>
      <c r="AD68" s="930"/>
      <c r="AE68" s="930"/>
      <c r="AF68" s="930">
        <v>61</v>
      </c>
      <c r="AG68" s="930"/>
      <c r="AH68" s="930"/>
      <c r="AI68" s="930"/>
      <c r="AJ68" s="930"/>
      <c r="AK68" s="930" t="s">
        <v>586</v>
      </c>
      <c r="AL68" s="930"/>
      <c r="AM68" s="930"/>
      <c r="AN68" s="930"/>
      <c r="AO68" s="930"/>
      <c r="AP68" s="930">
        <v>22</v>
      </c>
      <c r="AQ68" s="930"/>
      <c r="AR68" s="930"/>
      <c r="AS68" s="930"/>
      <c r="AT68" s="930"/>
      <c r="AU68" s="930"/>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584</v>
      </c>
      <c r="C69" s="938"/>
      <c r="D69" s="938"/>
      <c r="E69" s="938"/>
      <c r="F69" s="938"/>
      <c r="G69" s="938"/>
      <c r="H69" s="938"/>
      <c r="I69" s="938"/>
      <c r="J69" s="938"/>
      <c r="K69" s="938"/>
      <c r="L69" s="938"/>
      <c r="M69" s="938"/>
      <c r="N69" s="938"/>
      <c r="O69" s="938"/>
      <c r="P69" s="939"/>
      <c r="Q69" s="940">
        <v>258</v>
      </c>
      <c r="R69" s="894"/>
      <c r="S69" s="894"/>
      <c r="T69" s="894"/>
      <c r="U69" s="894"/>
      <c r="V69" s="894">
        <v>247</v>
      </c>
      <c r="W69" s="894"/>
      <c r="X69" s="894"/>
      <c r="Y69" s="894"/>
      <c r="Z69" s="894"/>
      <c r="AA69" s="894">
        <v>11</v>
      </c>
      <c r="AB69" s="894"/>
      <c r="AC69" s="894"/>
      <c r="AD69" s="894"/>
      <c r="AE69" s="894"/>
      <c r="AF69" s="894">
        <v>11</v>
      </c>
      <c r="AG69" s="894"/>
      <c r="AH69" s="894"/>
      <c r="AI69" s="894"/>
      <c r="AJ69" s="894"/>
      <c r="AK69" s="894" t="s">
        <v>586</v>
      </c>
      <c r="AL69" s="894"/>
      <c r="AM69" s="894"/>
      <c r="AN69" s="894"/>
      <c r="AO69" s="894"/>
      <c r="AP69" s="894" t="s">
        <v>586</v>
      </c>
      <c r="AQ69" s="894"/>
      <c r="AR69" s="894"/>
      <c r="AS69" s="894"/>
      <c r="AT69" s="894"/>
      <c r="AU69" s="894"/>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585</v>
      </c>
      <c r="C70" s="938"/>
      <c r="D70" s="938"/>
      <c r="E70" s="938"/>
      <c r="F70" s="938"/>
      <c r="G70" s="938"/>
      <c r="H70" s="938"/>
      <c r="I70" s="938"/>
      <c r="J70" s="938"/>
      <c r="K70" s="938"/>
      <c r="L70" s="938"/>
      <c r="M70" s="938"/>
      <c r="N70" s="938"/>
      <c r="O70" s="938"/>
      <c r="P70" s="939"/>
      <c r="Q70" s="940">
        <v>300630</v>
      </c>
      <c r="R70" s="894"/>
      <c r="S70" s="894"/>
      <c r="T70" s="894"/>
      <c r="U70" s="894"/>
      <c r="V70" s="894">
        <v>289232</v>
      </c>
      <c r="W70" s="894"/>
      <c r="X70" s="894"/>
      <c r="Y70" s="894"/>
      <c r="Z70" s="894"/>
      <c r="AA70" s="894">
        <v>11398</v>
      </c>
      <c r="AB70" s="894"/>
      <c r="AC70" s="894"/>
      <c r="AD70" s="894"/>
      <c r="AE70" s="894"/>
      <c r="AF70" s="894">
        <v>6149</v>
      </c>
      <c r="AG70" s="894"/>
      <c r="AH70" s="894"/>
      <c r="AI70" s="894"/>
      <c r="AJ70" s="894"/>
      <c r="AK70" s="894" t="s">
        <v>586</v>
      </c>
      <c r="AL70" s="894"/>
      <c r="AM70" s="894"/>
      <c r="AN70" s="894"/>
      <c r="AO70" s="894"/>
      <c r="AP70" s="894" t="s">
        <v>586</v>
      </c>
      <c r="AQ70" s="894"/>
      <c r="AR70" s="894"/>
      <c r="AS70" s="894"/>
      <c r="AT70" s="894"/>
      <c r="AU70" s="894"/>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41"/>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41"/>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41"/>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41"/>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41"/>
      <c r="C75" s="938"/>
      <c r="D75" s="938"/>
      <c r="E75" s="938"/>
      <c r="F75" s="938"/>
      <c r="G75" s="938"/>
      <c r="H75" s="938"/>
      <c r="I75" s="938"/>
      <c r="J75" s="938"/>
      <c r="K75" s="938"/>
      <c r="L75" s="938"/>
      <c r="M75" s="938"/>
      <c r="N75" s="938"/>
      <c r="O75" s="938"/>
      <c r="P75" s="939"/>
      <c r="Q75" s="942"/>
      <c r="R75" s="943"/>
      <c r="S75" s="943"/>
      <c r="T75" s="943"/>
      <c r="U75" s="898"/>
      <c r="V75" s="944"/>
      <c r="W75" s="943"/>
      <c r="X75" s="943"/>
      <c r="Y75" s="943"/>
      <c r="Z75" s="898"/>
      <c r="AA75" s="944"/>
      <c r="AB75" s="943"/>
      <c r="AC75" s="943"/>
      <c r="AD75" s="943"/>
      <c r="AE75" s="898"/>
      <c r="AF75" s="944"/>
      <c r="AG75" s="943"/>
      <c r="AH75" s="943"/>
      <c r="AI75" s="943"/>
      <c r="AJ75" s="898"/>
      <c r="AK75" s="944"/>
      <c r="AL75" s="943"/>
      <c r="AM75" s="943"/>
      <c r="AN75" s="943"/>
      <c r="AO75" s="898"/>
      <c r="AP75" s="944"/>
      <c r="AQ75" s="943"/>
      <c r="AR75" s="943"/>
      <c r="AS75" s="943"/>
      <c r="AT75" s="898"/>
      <c r="AU75" s="944"/>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41"/>
      <c r="C76" s="938"/>
      <c r="D76" s="938"/>
      <c r="E76" s="938"/>
      <c r="F76" s="938"/>
      <c r="G76" s="938"/>
      <c r="H76" s="938"/>
      <c r="I76" s="938"/>
      <c r="J76" s="938"/>
      <c r="K76" s="938"/>
      <c r="L76" s="938"/>
      <c r="M76" s="938"/>
      <c r="N76" s="938"/>
      <c r="O76" s="938"/>
      <c r="P76" s="939"/>
      <c r="Q76" s="942"/>
      <c r="R76" s="943"/>
      <c r="S76" s="943"/>
      <c r="T76" s="943"/>
      <c r="U76" s="898"/>
      <c r="V76" s="944"/>
      <c r="W76" s="943"/>
      <c r="X76" s="943"/>
      <c r="Y76" s="943"/>
      <c r="Z76" s="898"/>
      <c r="AA76" s="944"/>
      <c r="AB76" s="943"/>
      <c r="AC76" s="943"/>
      <c r="AD76" s="943"/>
      <c r="AE76" s="898"/>
      <c r="AF76" s="944"/>
      <c r="AG76" s="943"/>
      <c r="AH76" s="943"/>
      <c r="AI76" s="943"/>
      <c r="AJ76" s="898"/>
      <c r="AK76" s="944"/>
      <c r="AL76" s="943"/>
      <c r="AM76" s="943"/>
      <c r="AN76" s="943"/>
      <c r="AO76" s="898"/>
      <c r="AP76" s="944"/>
      <c r="AQ76" s="943"/>
      <c r="AR76" s="943"/>
      <c r="AS76" s="943"/>
      <c r="AT76" s="898"/>
      <c r="AU76" s="944"/>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41"/>
      <c r="C77" s="938"/>
      <c r="D77" s="938"/>
      <c r="E77" s="938"/>
      <c r="F77" s="938"/>
      <c r="G77" s="938"/>
      <c r="H77" s="938"/>
      <c r="I77" s="938"/>
      <c r="J77" s="938"/>
      <c r="K77" s="938"/>
      <c r="L77" s="938"/>
      <c r="M77" s="938"/>
      <c r="N77" s="938"/>
      <c r="O77" s="938"/>
      <c r="P77" s="939"/>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41"/>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41"/>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41"/>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41"/>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41"/>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41"/>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41"/>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41"/>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41"/>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396</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f>AF68+AF69+AF70</f>
        <v>6221</v>
      </c>
      <c r="AG88" s="908"/>
      <c r="AH88" s="908"/>
      <c r="AI88" s="908"/>
      <c r="AJ88" s="908"/>
      <c r="AK88" s="905"/>
      <c r="AL88" s="905"/>
      <c r="AM88" s="905"/>
      <c r="AN88" s="905"/>
      <c r="AO88" s="905"/>
      <c r="AP88" s="908">
        <f>AP68</f>
        <v>22</v>
      </c>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53" t="s">
        <v>423</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t="s">
        <v>590</v>
      </c>
      <c r="CS102" s="916"/>
      <c r="CT102" s="916"/>
      <c r="CU102" s="916"/>
      <c r="CV102" s="956"/>
      <c r="CW102" s="955">
        <f>CW7</f>
        <v>33</v>
      </c>
      <c r="CX102" s="916"/>
      <c r="CY102" s="916"/>
      <c r="CZ102" s="916"/>
      <c r="DA102" s="956"/>
      <c r="DB102" s="955" t="s">
        <v>590</v>
      </c>
      <c r="DC102" s="916"/>
      <c r="DD102" s="916"/>
      <c r="DE102" s="916"/>
      <c r="DF102" s="956"/>
      <c r="DG102" s="955">
        <f>DG9</f>
        <v>36</v>
      </c>
      <c r="DH102" s="916"/>
      <c r="DI102" s="916"/>
      <c r="DJ102" s="916"/>
      <c r="DK102" s="956"/>
      <c r="DL102" s="955" t="s">
        <v>590</v>
      </c>
      <c r="DM102" s="916"/>
      <c r="DN102" s="916"/>
      <c r="DO102" s="916"/>
      <c r="DP102" s="956"/>
      <c r="DQ102" s="955" t="s">
        <v>590</v>
      </c>
      <c r="DR102" s="916"/>
      <c r="DS102" s="916"/>
      <c r="DT102" s="916"/>
      <c r="DU102" s="956"/>
      <c r="DV102" s="853"/>
      <c r="DW102" s="854"/>
      <c r="DX102" s="854"/>
      <c r="DY102" s="854"/>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431</v>
      </c>
      <c r="AB109" s="958"/>
      <c r="AC109" s="958"/>
      <c r="AD109" s="958"/>
      <c r="AE109" s="959"/>
      <c r="AF109" s="957" t="s">
        <v>432</v>
      </c>
      <c r="AG109" s="958"/>
      <c r="AH109" s="958"/>
      <c r="AI109" s="958"/>
      <c r="AJ109" s="959"/>
      <c r="AK109" s="957" t="s">
        <v>311</v>
      </c>
      <c r="AL109" s="958"/>
      <c r="AM109" s="958"/>
      <c r="AN109" s="958"/>
      <c r="AO109" s="959"/>
      <c r="AP109" s="957" t="s">
        <v>433</v>
      </c>
      <c r="AQ109" s="958"/>
      <c r="AR109" s="958"/>
      <c r="AS109" s="958"/>
      <c r="AT109" s="960"/>
      <c r="AU109" s="977" t="s">
        <v>430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431</v>
      </c>
      <c r="BR109" s="958"/>
      <c r="BS109" s="958"/>
      <c r="BT109" s="958"/>
      <c r="BU109" s="959"/>
      <c r="BV109" s="957" t="s">
        <v>432</v>
      </c>
      <c r="BW109" s="958"/>
      <c r="BX109" s="958"/>
      <c r="BY109" s="958"/>
      <c r="BZ109" s="959"/>
      <c r="CA109" s="957" t="s">
        <v>311</v>
      </c>
      <c r="CB109" s="958"/>
      <c r="CC109" s="958"/>
      <c r="CD109" s="958"/>
      <c r="CE109" s="959"/>
      <c r="CF109" s="978" t="s">
        <v>433</v>
      </c>
      <c r="CG109" s="978"/>
      <c r="CH109" s="978"/>
      <c r="CI109" s="978"/>
      <c r="CJ109" s="978"/>
      <c r="CK109" s="957" t="s">
        <v>434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431</v>
      </c>
      <c r="DH109" s="958"/>
      <c r="DI109" s="958"/>
      <c r="DJ109" s="958"/>
      <c r="DK109" s="959"/>
      <c r="DL109" s="957" t="s">
        <v>432</v>
      </c>
      <c r="DM109" s="958"/>
      <c r="DN109" s="958"/>
      <c r="DO109" s="958"/>
      <c r="DP109" s="959"/>
      <c r="DQ109" s="957" t="s">
        <v>311</v>
      </c>
      <c r="DR109" s="958"/>
      <c r="DS109" s="958"/>
      <c r="DT109" s="958"/>
      <c r="DU109" s="959"/>
      <c r="DV109" s="957" t="s">
        <v>433</v>
      </c>
      <c r="DW109" s="958"/>
      <c r="DX109" s="958"/>
      <c r="DY109" s="958"/>
      <c r="DZ109" s="960"/>
    </row>
    <row r="110" spans="1:131" s="226" customFormat="1" ht="26.25" customHeight="1" x14ac:dyDescent="0.15">
      <c r="A110" s="961" t="s">
        <v>435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1592926</v>
      </c>
      <c r="AB110" s="965"/>
      <c r="AC110" s="965"/>
      <c r="AD110" s="965"/>
      <c r="AE110" s="966"/>
      <c r="AF110" s="967">
        <v>1639159</v>
      </c>
      <c r="AG110" s="965"/>
      <c r="AH110" s="965"/>
      <c r="AI110" s="965"/>
      <c r="AJ110" s="966"/>
      <c r="AK110" s="967">
        <v>1655542</v>
      </c>
      <c r="AL110" s="965"/>
      <c r="AM110" s="965"/>
      <c r="AN110" s="965"/>
      <c r="AO110" s="966"/>
      <c r="AP110" s="968">
        <v>22.7</v>
      </c>
      <c r="AQ110" s="969"/>
      <c r="AR110" s="969"/>
      <c r="AS110" s="969"/>
      <c r="AT110" s="970"/>
      <c r="AU110" s="971" t="s">
        <v>73</v>
      </c>
      <c r="AV110" s="972"/>
      <c r="AW110" s="972"/>
      <c r="AX110" s="972"/>
      <c r="AY110" s="972"/>
      <c r="AZ110" s="994" t="s">
        <v>436</v>
      </c>
      <c r="BA110" s="962"/>
      <c r="BB110" s="962"/>
      <c r="BC110" s="962"/>
      <c r="BD110" s="962"/>
      <c r="BE110" s="962"/>
      <c r="BF110" s="962"/>
      <c r="BG110" s="962"/>
      <c r="BH110" s="962"/>
      <c r="BI110" s="962"/>
      <c r="BJ110" s="962"/>
      <c r="BK110" s="962"/>
      <c r="BL110" s="962"/>
      <c r="BM110" s="962"/>
      <c r="BN110" s="962"/>
      <c r="BO110" s="962"/>
      <c r="BP110" s="963"/>
      <c r="BQ110" s="995">
        <v>15535678</v>
      </c>
      <c r="BR110" s="996"/>
      <c r="BS110" s="996"/>
      <c r="BT110" s="996"/>
      <c r="BU110" s="996"/>
      <c r="BV110" s="996">
        <v>17181963</v>
      </c>
      <c r="BW110" s="996"/>
      <c r="BX110" s="996"/>
      <c r="BY110" s="996"/>
      <c r="BZ110" s="996"/>
      <c r="CA110" s="996">
        <v>19601640</v>
      </c>
      <c r="CB110" s="996"/>
      <c r="CC110" s="996"/>
      <c r="CD110" s="996"/>
      <c r="CE110" s="996"/>
      <c r="CF110" s="1009">
        <v>269.10000000000002</v>
      </c>
      <c r="CG110" s="1010"/>
      <c r="CH110" s="1010"/>
      <c r="CI110" s="1010"/>
      <c r="CJ110" s="1010"/>
      <c r="CK110" s="1011" t="s">
        <v>437</v>
      </c>
      <c r="CL110" s="1012"/>
      <c r="CM110" s="994" t="s">
        <v>438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398</v>
      </c>
      <c r="DH110" s="996"/>
      <c r="DI110" s="996"/>
      <c r="DJ110" s="996"/>
      <c r="DK110" s="996"/>
      <c r="DL110" s="996" t="s">
        <v>244</v>
      </c>
      <c r="DM110" s="996"/>
      <c r="DN110" s="996"/>
      <c r="DO110" s="996"/>
      <c r="DP110" s="996"/>
      <c r="DQ110" s="996" t="s">
        <v>244</v>
      </c>
      <c r="DR110" s="996"/>
      <c r="DS110" s="996"/>
      <c r="DT110" s="996"/>
      <c r="DU110" s="996"/>
      <c r="DV110" s="997" t="s">
        <v>244</v>
      </c>
      <c r="DW110" s="997"/>
      <c r="DX110" s="997"/>
      <c r="DY110" s="997"/>
      <c r="DZ110" s="998"/>
    </row>
    <row r="111" spans="1:131" s="226" customFormat="1" ht="26.25" customHeight="1" x14ac:dyDescent="0.15">
      <c r="A111" s="999" t="s">
        <v>439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398</v>
      </c>
      <c r="AB111" s="1003"/>
      <c r="AC111" s="1003"/>
      <c r="AD111" s="1003"/>
      <c r="AE111" s="1004"/>
      <c r="AF111" s="1005" t="s">
        <v>398</v>
      </c>
      <c r="AG111" s="1003"/>
      <c r="AH111" s="1003"/>
      <c r="AI111" s="1003"/>
      <c r="AJ111" s="1004"/>
      <c r="AK111" s="1005" t="s">
        <v>398</v>
      </c>
      <c r="AL111" s="1003"/>
      <c r="AM111" s="1003"/>
      <c r="AN111" s="1003"/>
      <c r="AO111" s="1004"/>
      <c r="AP111" s="1006" t="s">
        <v>398</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t="s">
        <v>244</v>
      </c>
      <c r="BR111" s="991"/>
      <c r="BS111" s="991"/>
      <c r="BT111" s="991"/>
      <c r="BU111" s="991"/>
      <c r="BV111" s="991" t="s">
        <v>398</v>
      </c>
      <c r="BW111" s="991"/>
      <c r="BX111" s="991"/>
      <c r="BY111" s="991"/>
      <c r="BZ111" s="991"/>
      <c r="CA111" s="991" t="s">
        <v>398</v>
      </c>
      <c r="CB111" s="991"/>
      <c r="CC111" s="991"/>
      <c r="CD111" s="991"/>
      <c r="CE111" s="991"/>
      <c r="CF111" s="985" t="s">
        <v>244</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398</v>
      </c>
      <c r="DH111" s="991"/>
      <c r="DI111" s="991"/>
      <c r="DJ111" s="991"/>
      <c r="DK111" s="991"/>
      <c r="DL111" s="991" t="s">
        <v>244</v>
      </c>
      <c r="DM111" s="991"/>
      <c r="DN111" s="991"/>
      <c r="DO111" s="991"/>
      <c r="DP111" s="991"/>
      <c r="DQ111" s="991" t="s">
        <v>398</v>
      </c>
      <c r="DR111" s="991"/>
      <c r="DS111" s="991"/>
      <c r="DT111" s="991"/>
      <c r="DU111" s="991"/>
      <c r="DV111" s="992" t="s">
        <v>244</v>
      </c>
      <c r="DW111" s="992"/>
      <c r="DX111" s="992"/>
      <c r="DY111" s="992"/>
      <c r="DZ111" s="993"/>
    </row>
    <row r="112" spans="1:131" s="226"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398</v>
      </c>
      <c r="AB112" s="1024"/>
      <c r="AC112" s="1024"/>
      <c r="AD112" s="1024"/>
      <c r="AE112" s="1025"/>
      <c r="AF112" s="1026" t="s">
        <v>398</v>
      </c>
      <c r="AG112" s="1024"/>
      <c r="AH112" s="1024"/>
      <c r="AI112" s="1024"/>
      <c r="AJ112" s="1025"/>
      <c r="AK112" s="1026" t="s">
        <v>398</v>
      </c>
      <c r="AL112" s="1024"/>
      <c r="AM112" s="1024"/>
      <c r="AN112" s="1024"/>
      <c r="AO112" s="1025"/>
      <c r="AP112" s="1027" t="s">
        <v>398</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4082883</v>
      </c>
      <c r="BR112" s="991"/>
      <c r="BS112" s="991"/>
      <c r="BT112" s="991"/>
      <c r="BU112" s="991"/>
      <c r="BV112" s="991">
        <v>4031018</v>
      </c>
      <c r="BW112" s="991"/>
      <c r="BX112" s="991"/>
      <c r="BY112" s="991"/>
      <c r="BZ112" s="991"/>
      <c r="CA112" s="991">
        <v>3679909</v>
      </c>
      <c r="CB112" s="991"/>
      <c r="CC112" s="991"/>
      <c r="CD112" s="991"/>
      <c r="CE112" s="991"/>
      <c r="CF112" s="985">
        <v>50.5</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244</v>
      </c>
      <c r="DH112" s="991"/>
      <c r="DI112" s="991"/>
      <c r="DJ112" s="991"/>
      <c r="DK112" s="991"/>
      <c r="DL112" s="991" t="s">
        <v>244</v>
      </c>
      <c r="DM112" s="991"/>
      <c r="DN112" s="991"/>
      <c r="DO112" s="991"/>
      <c r="DP112" s="991"/>
      <c r="DQ112" s="991" t="s">
        <v>244</v>
      </c>
      <c r="DR112" s="991"/>
      <c r="DS112" s="991"/>
      <c r="DT112" s="991"/>
      <c r="DU112" s="991"/>
      <c r="DV112" s="992" t="s">
        <v>244</v>
      </c>
      <c r="DW112" s="992"/>
      <c r="DX112" s="992"/>
      <c r="DY112" s="992"/>
      <c r="DZ112" s="993"/>
    </row>
    <row r="113" spans="1:130" s="226" customFormat="1" ht="26.25" customHeight="1" x14ac:dyDescent="0.15">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652129</v>
      </c>
      <c r="AB113" s="1003"/>
      <c r="AC113" s="1003"/>
      <c r="AD113" s="1003"/>
      <c r="AE113" s="1004"/>
      <c r="AF113" s="1005">
        <v>560452</v>
      </c>
      <c r="AG113" s="1003"/>
      <c r="AH113" s="1003"/>
      <c r="AI113" s="1003"/>
      <c r="AJ113" s="1004"/>
      <c r="AK113" s="1005">
        <v>560080</v>
      </c>
      <c r="AL113" s="1003"/>
      <c r="AM113" s="1003"/>
      <c r="AN113" s="1003"/>
      <c r="AO113" s="1004"/>
      <c r="AP113" s="1006">
        <v>7.7</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t="s">
        <v>398</v>
      </c>
      <c r="BR113" s="991"/>
      <c r="BS113" s="991"/>
      <c r="BT113" s="991"/>
      <c r="BU113" s="991"/>
      <c r="BV113" s="991">
        <v>8573</v>
      </c>
      <c r="BW113" s="991"/>
      <c r="BX113" s="991"/>
      <c r="BY113" s="991"/>
      <c r="BZ113" s="991"/>
      <c r="CA113" s="991">
        <v>10195</v>
      </c>
      <c r="CB113" s="991"/>
      <c r="CC113" s="991"/>
      <c r="CD113" s="991"/>
      <c r="CE113" s="991"/>
      <c r="CF113" s="985">
        <v>0.1</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398</v>
      </c>
      <c r="DH113" s="1024"/>
      <c r="DI113" s="1024"/>
      <c r="DJ113" s="1024"/>
      <c r="DK113" s="1025"/>
      <c r="DL113" s="1026" t="s">
        <v>244</v>
      </c>
      <c r="DM113" s="1024"/>
      <c r="DN113" s="1024"/>
      <c r="DO113" s="1024"/>
      <c r="DP113" s="1025"/>
      <c r="DQ113" s="1026" t="s">
        <v>398</v>
      </c>
      <c r="DR113" s="1024"/>
      <c r="DS113" s="1024"/>
      <c r="DT113" s="1024"/>
      <c r="DU113" s="1025"/>
      <c r="DV113" s="1027" t="s">
        <v>398</v>
      </c>
      <c r="DW113" s="1028"/>
      <c r="DX113" s="1028"/>
      <c r="DY113" s="1028"/>
      <c r="DZ113" s="1029"/>
    </row>
    <row r="114" spans="1:130" s="226" customFormat="1" ht="26.25" customHeight="1" x14ac:dyDescent="0.15">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244</v>
      </c>
      <c r="AB114" s="1024"/>
      <c r="AC114" s="1024"/>
      <c r="AD114" s="1024"/>
      <c r="AE114" s="1025"/>
      <c r="AF114" s="1026" t="s">
        <v>244</v>
      </c>
      <c r="AG114" s="1024"/>
      <c r="AH114" s="1024"/>
      <c r="AI114" s="1024"/>
      <c r="AJ114" s="1025"/>
      <c r="AK114" s="1026" t="s">
        <v>244</v>
      </c>
      <c r="AL114" s="1024"/>
      <c r="AM114" s="1024"/>
      <c r="AN114" s="1024"/>
      <c r="AO114" s="1025"/>
      <c r="AP114" s="1027" t="s">
        <v>244</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2031185</v>
      </c>
      <c r="BR114" s="991"/>
      <c r="BS114" s="991"/>
      <c r="BT114" s="991"/>
      <c r="BU114" s="991"/>
      <c r="BV114" s="991">
        <v>1810158</v>
      </c>
      <c r="BW114" s="991"/>
      <c r="BX114" s="991"/>
      <c r="BY114" s="991"/>
      <c r="BZ114" s="991"/>
      <c r="CA114" s="991">
        <v>1792288</v>
      </c>
      <c r="CB114" s="991"/>
      <c r="CC114" s="991"/>
      <c r="CD114" s="991"/>
      <c r="CE114" s="991"/>
      <c r="CF114" s="985">
        <v>24.6</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398</v>
      </c>
      <c r="DH114" s="1024"/>
      <c r="DI114" s="1024"/>
      <c r="DJ114" s="1024"/>
      <c r="DK114" s="1025"/>
      <c r="DL114" s="1026" t="s">
        <v>398</v>
      </c>
      <c r="DM114" s="1024"/>
      <c r="DN114" s="1024"/>
      <c r="DO114" s="1024"/>
      <c r="DP114" s="1025"/>
      <c r="DQ114" s="1026" t="s">
        <v>398</v>
      </c>
      <c r="DR114" s="1024"/>
      <c r="DS114" s="1024"/>
      <c r="DT114" s="1024"/>
      <c r="DU114" s="1025"/>
      <c r="DV114" s="1027" t="s">
        <v>398</v>
      </c>
      <c r="DW114" s="1028"/>
      <c r="DX114" s="1028"/>
      <c r="DY114" s="1028"/>
      <c r="DZ114" s="1029"/>
    </row>
    <row r="115" spans="1:130" s="226" customFormat="1" ht="26.25" customHeight="1" x14ac:dyDescent="0.15">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398</v>
      </c>
      <c r="AB115" s="1003"/>
      <c r="AC115" s="1003"/>
      <c r="AD115" s="1003"/>
      <c r="AE115" s="1004"/>
      <c r="AF115" s="1005" t="s">
        <v>244</v>
      </c>
      <c r="AG115" s="1003"/>
      <c r="AH115" s="1003"/>
      <c r="AI115" s="1003"/>
      <c r="AJ115" s="1004"/>
      <c r="AK115" s="1005" t="s">
        <v>244</v>
      </c>
      <c r="AL115" s="1003"/>
      <c r="AM115" s="1003"/>
      <c r="AN115" s="1003"/>
      <c r="AO115" s="1004"/>
      <c r="AP115" s="1006" t="s">
        <v>244</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t="s">
        <v>398</v>
      </c>
      <c r="BR115" s="991"/>
      <c r="BS115" s="991"/>
      <c r="BT115" s="991"/>
      <c r="BU115" s="991"/>
      <c r="BV115" s="991" t="s">
        <v>244</v>
      </c>
      <c r="BW115" s="991"/>
      <c r="BX115" s="991"/>
      <c r="BY115" s="991"/>
      <c r="BZ115" s="991"/>
      <c r="CA115" s="991" t="s">
        <v>398</v>
      </c>
      <c r="CB115" s="991"/>
      <c r="CC115" s="991"/>
      <c r="CD115" s="991"/>
      <c r="CE115" s="991"/>
      <c r="CF115" s="985" t="s">
        <v>398</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244</v>
      </c>
      <c r="DH115" s="1024"/>
      <c r="DI115" s="1024"/>
      <c r="DJ115" s="1024"/>
      <c r="DK115" s="1025"/>
      <c r="DL115" s="1026" t="s">
        <v>398</v>
      </c>
      <c r="DM115" s="1024"/>
      <c r="DN115" s="1024"/>
      <c r="DO115" s="1024"/>
      <c r="DP115" s="1025"/>
      <c r="DQ115" s="1026" t="s">
        <v>398</v>
      </c>
      <c r="DR115" s="1024"/>
      <c r="DS115" s="1024"/>
      <c r="DT115" s="1024"/>
      <c r="DU115" s="1025"/>
      <c r="DV115" s="1027" t="s">
        <v>244</v>
      </c>
      <c r="DW115" s="1028"/>
      <c r="DX115" s="1028"/>
      <c r="DY115" s="1028"/>
      <c r="DZ115" s="1029"/>
    </row>
    <row r="116" spans="1:130" s="226" customFormat="1" ht="26.25" customHeight="1" x14ac:dyDescent="0.15">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398</v>
      </c>
      <c r="AB116" s="1024"/>
      <c r="AC116" s="1024"/>
      <c r="AD116" s="1024"/>
      <c r="AE116" s="1025"/>
      <c r="AF116" s="1026" t="s">
        <v>398</v>
      </c>
      <c r="AG116" s="1024"/>
      <c r="AH116" s="1024"/>
      <c r="AI116" s="1024"/>
      <c r="AJ116" s="1025"/>
      <c r="AK116" s="1026" t="s">
        <v>244</v>
      </c>
      <c r="AL116" s="1024"/>
      <c r="AM116" s="1024"/>
      <c r="AN116" s="1024"/>
      <c r="AO116" s="1025"/>
      <c r="AP116" s="1027" t="s">
        <v>398</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398</v>
      </c>
      <c r="BR116" s="991"/>
      <c r="BS116" s="991"/>
      <c r="BT116" s="991"/>
      <c r="BU116" s="991"/>
      <c r="BV116" s="991" t="s">
        <v>244</v>
      </c>
      <c r="BW116" s="991"/>
      <c r="BX116" s="991"/>
      <c r="BY116" s="991"/>
      <c r="BZ116" s="991"/>
      <c r="CA116" s="991" t="s">
        <v>398</v>
      </c>
      <c r="CB116" s="991"/>
      <c r="CC116" s="991"/>
      <c r="CD116" s="991"/>
      <c r="CE116" s="991"/>
      <c r="CF116" s="985" t="s">
        <v>398</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398</v>
      </c>
      <c r="DH116" s="1024"/>
      <c r="DI116" s="1024"/>
      <c r="DJ116" s="1024"/>
      <c r="DK116" s="1025"/>
      <c r="DL116" s="1026" t="s">
        <v>398</v>
      </c>
      <c r="DM116" s="1024"/>
      <c r="DN116" s="1024"/>
      <c r="DO116" s="1024"/>
      <c r="DP116" s="1025"/>
      <c r="DQ116" s="1026" t="s">
        <v>244</v>
      </c>
      <c r="DR116" s="1024"/>
      <c r="DS116" s="1024"/>
      <c r="DT116" s="1024"/>
      <c r="DU116" s="1025"/>
      <c r="DV116" s="1027" t="s">
        <v>244</v>
      </c>
      <c r="DW116" s="1028"/>
      <c r="DX116" s="1028"/>
      <c r="DY116" s="1028"/>
      <c r="DZ116" s="1029"/>
    </row>
    <row r="117" spans="1:130" s="226" customFormat="1" ht="26.25" customHeight="1" x14ac:dyDescent="0.15">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2245055</v>
      </c>
      <c r="AB117" s="1044"/>
      <c r="AC117" s="1044"/>
      <c r="AD117" s="1044"/>
      <c r="AE117" s="1045"/>
      <c r="AF117" s="1046">
        <v>2199611</v>
      </c>
      <c r="AG117" s="1044"/>
      <c r="AH117" s="1044"/>
      <c r="AI117" s="1044"/>
      <c r="AJ117" s="1045"/>
      <c r="AK117" s="1046">
        <v>2215622</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398</v>
      </c>
      <c r="BR117" s="991"/>
      <c r="BS117" s="991"/>
      <c r="BT117" s="991"/>
      <c r="BU117" s="991"/>
      <c r="BV117" s="991" t="s">
        <v>398</v>
      </c>
      <c r="BW117" s="991"/>
      <c r="BX117" s="991"/>
      <c r="BY117" s="991"/>
      <c r="BZ117" s="991"/>
      <c r="CA117" s="991" t="s">
        <v>398</v>
      </c>
      <c r="CB117" s="991"/>
      <c r="CC117" s="991"/>
      <c r="CD117" s="991"/>
      <c r="CE117" s="991"/>
      <c r="CF117" s="985" t="s">
        <v>398</v>
      </c>
      <c r="CG117" s="986"/>
      <c r="CH117" s="986"/>
      <c r="CI117" s="986"/>
      <c r="CJ117" s="986"/>
      <c r="CK117" s="1013"/>
      <c r="CL117" s="1014"/>
      <c r="CM117" s="987" t="s">
        <v>460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398</v>
      </c>
      <c r="DH117" s="1024"/>
      <c r="DI117" s="1024"/>
      <c r="DJ117" s="1024"/>
      <c r="DK117" s="1025"/>
      <c r="DL117" s="1026" t="s">
        <v>398</v>
      </c>
      <c r="DM117" s="1024"/>
      <c r="DN117" s="1024"/>
      <c r="DO117" s="1024"/>
      <c r="DP117" s="1025"/>
      <c r="DQ117" s="1026" t="s">
        <v>398</v>
      </c>
      <c r="DR117" s="1024"/>
      <c r="DS117" s="1024"/>
      <c r="DT117" s="1024"/>
      <c r="DU117" s="1025"/>
      <c r="DV117" s="1027" t="s">
        <v>398</v>
      </c>
      <c r="DW117" s="1028"/>
      <c r="DX117" s="1028"/>
      <c r="DY117" s="1028"/>
      <c r="DZ117" s="1029"/>
    </row>
    <row r="118" spans="1:130" s="226" customFormat="1" ht="26.25" customHeight="1" x14ac:dyDescent="0.15">
      <c r="A118" s="977" t="s">
        <v>434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431</v>
      </c>
      <c r="AB118" s="958"/>
      <c r="AC118" s="958"/>
      <c r="AD118" s="958"/>
      <c r="AE118" s="959"/>
      <c r="AF118" s="957" t="s">
        <v>432</v>
      </c>
      <c r="AG118" s="958"/>
      <c r="AH118" s="958"/>
      <c r="AI118" s="958"/>
      <c r="AJ118" s="959"/>
      <c r="AK118" s="957" t="s">
        <v>311</v>
      </c>
      <c r="AL118" s="958"/>
      <c r="AM118" s="958"/>
      <c r="AN118" s="958"/>
      <c r="AO118" s="959"/>
      <c r="AP118" s="1035" t="s">
        <v>433</v>
      </c>
      <c r="AQ118" s="1036"/>
      <c r="AR118" s="1036"/>
      <c r="AS118" s="1036"/>
      <c r="AT118" s="1037"/>
      <c r="AU118" s="973"/>
      <c r="AV118" s="974"/>
      <c r="AW118" s="974"/>
      <c r="AX118" s="974"/>
      <c r="AY118" s="974"/>
      <c r="AZ118" s="1038" t="s">
        <v>461</v>
      </c>
      <c r="BA118" s="1030"/>
      <c r="BB118" s="1030"/>
      <c r="BC118" s="1030"/>
      <c r="BD118" s="1030"/>
      <c r="BE118" s="1030"/>
      <c r="BF118" s="1030"/>
      <c r="BG118" s="1030"/>
      <c r="BH118" s="1030"/>
      <c r="BI118" s="1030"/>
      <c r="BJ118" s="1030"/>
      <c r="BK118" s="1030"/>
      <c r="BL118" s="1030"/>
      <c r="BM118" s="1030"/>
      <c r="BN118" s="1030"/>
      <c r="BO118" s="1030"/>
      <c r="BP118" s="1031"/>
      <c r="BQ118" s="1064" t="s">
        <v>398</v>
      </c>
      <c r="BR118" s="1065"/>
      <c r="BS118" s="1065"/>
      <c r="BT118" s="1065"/>
      <c r="BU118" s="1065"/>
      <c r="BV118" s="1065" t="s">
        <v>244</v>
      </c>
      <c r="BW118" s="1065"/>
      <c r="BX118" s="1065"/>
      <c r="BY118" s="1065"/>
      <c r="BZ118" s="1065"/>
      <c r="CA118" s="1065" t="s">
        <v>398</v>
      </c>
      <c r="CB118" s="1065"/>
      <c r="CC118" s="1065"/>
      <c r="CD118" s="1065"/>
      <c r="CE118" s="1065"/>
      <c r="CF118" s="985" t="s">
        <v>244</v>
      </c>
      <c r="CG118" s="986"/>
      <c r="CH118" s="986"/>
      <c r="CI118" s="986"/>
      <c r="CJ118" s="986"/>
      <c r="CK118" s="1013"/>
      <c r="CL118" s="1014"/>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398</v>
      </c>
      <c r="DH118" s="1024"/>
      <c r="DI118" s="1024"/>
      <c r="DJ118" s="1024"/>
      <c r="DK118" s="1025"/>
      <c r="DL118" s="1026" t="s">
        <v>244</v>
      </c>
      <c r="DM118" s="1024"/>
      <c r="DN118" s="1024"/>
      <c r="DO118" s="1024"/>
      <c r="DP118" s="1025"/>
      <c r="DQ118" s="1026" t="s">
        <v>398</v>
      </c>
      <c r="DR118" s="1024"/>
      <c r="DS118" s="1024"/>
      <c r="DT118" s="1024"/>
      <c r="DU118" s="1025"/>
      <c r="DV118" s="1027" t="s">
        <v>398</v>
      </c>
      <c r="DW118" s="1028"/>
      <c r="DX118" s="1028"/>
      <c r="DY118" s="1028"/>
      <c r="DZ118" s="1029"/>
    </row>
    <row r="119" spans="1:130" s="226" customFormat="1" ht="26.25" customHeight="1" x14ac:dyDescent="0.15">
      <c r="A119" s="1121" t="s">
        <v>437</v>
      </c>
      <c r="B119" s="1012"/>
      <c r="C119" s="994" t="s">
        <v>438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398</v>
      </c>
      <c r="AB119" s="965"/>
      <c r="AC119" s="965"/>
      <c r="AD119" s="965"/>
      <c r="AE119" s="966"/>
      <c r="AF119" s="967" t="s">
        <v>244</v>
      </c>
      <c r="AG119" s="965"/>
      <c r="AH119" s="965"/>
      <c r="AI119" s="965"/>
      <c r="AJ119" s="966"/>
      <c r="AK119" s="967" t="s">
        <v>398</v>
      </c>
      <c r="AL119" s="965"/>
      <c r="AM119" s="965"/>
      <c r="AN119" s="965"/>
      <c r="AO119" s="966"/>
      <c r="AP119" s="968" t="s">
        <v>398</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463</v>
      </c>
      <c r="BP119" s="1070"/>
      <c r="BQ119" s="1064">
        <v>21649746</v>
      </c>
      <c r="BR119" s="1065"/>
      <c r="BS119" s="1065"/>
      <c r="BT119" s="1065"/>
      <c r="BU119" s="1065"/>
      <c r="BV119" s="1065">
        <v>23031712</v>
      </c>
      <c r="BW119" s="1065"/>
      <c r="BX119" s="1065"/>
      <c r="BY119" s="1065"/>
      <c r="BZ119" s="1065"/>
      <c r="CA119" s="1065">
        <v>25084032</v>
      </c>
      <c r="CB119" s="1065"/>
      <c r="CC119" s="1065"/>
      <c r="CD119" s="1065"/>
      <c r="CE119" s="1065"/>
      <c r="CF119" s="1066"/>
      <c r="CG119" s="1067"/>
      <c r="CH119" s="1067"/>
      <c r="CI119" s="1067"/>
      <c r="CJ119" s="1068"/>
      <c r="CK119" s="1015"/>
      <c r="CL119" s="1016"/>
      <c r="CM119" s="1038" t="s">
        <v>464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398</v>
      </c>
      <c r="DH119" s="1051"/>
      <c r="DI119" s="1051"/>
      <c r="DJ119" s="1051"/>
      <c r="DK119" s="1052"/>
      <c r="DL119" s="1050" t="s">
        <v>398</v>
      </c>
      <c r="DM119" s="1051"/>
      <c r="DN119" s="1051"/>
      <c r="DO119" s="1051"/>
      <c r="DP119" s="1052"/>
      <c r="DQ119" s="1050" t="s">
        <v>244</v>
      </c>
      <c r="DR119" s="1051"/>
      <c r="DS119" s="1051"/>
      <c r="DT119" s="1051"/>
      <c r="DU119" s="1052"/>
      <c r="DV119" s="1053" t="s">
        <v>244</v>
      </c>
      <c r="DW119" s="1054"/>
      <c r="DX119" s="1054"/>
      <c r="DY119" s="1054"/>
      <c r="DZ119" s="1055"/>
    </row>
    <row r="120" spans="1:130" s="226" customFormat="1" ht="26.25" customHeight="1" x14ac:dyDescent="0.15">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398</v>
      </c>
      <c r="AB120" s="1024"/>
      <c r="AC120" s="1024"/>
      <c r="AD120" s="1024"/>
      <c r="AE120" s="1025"/>
      <c r="AF120" s="1026" t="s">
        <v>398</v>
      </c>
      <c r="AG120" s="1024"/>
      <c r="AH120" s="1024"/>
      <c r="AI120" s="1024"/>
      <c r="AJ120" s="1025"/>
      <c r="AK120" s="1026" t="s">
        <v>398</v>
      </c>
      <c r="AL120" s="1024"/>
      <c r="AM120" s="1024"/>
      <c r="AN120" s="1024"/>
      <c r="AO120" s="1025"/>
      <c r="AP120" s="1027" t="s">
        <v>244</v>
      </c>
      <c r="AQ120" s="1028"/>
      <c r="AR120" s="1028"/>
      <c r="AS120" s="1028"/>
      <c r="AT120" s="1029"/>
      <c r="AU120" s="1056" t="s">
        <v>465</v>
      </c>
      <c r="AV120" s="1057"/>
      <c r="AW120" s="1057"/>
      <c r="AX120" s="1057"/>
      <c r="AY120" s="1058"/>
      <c r="AZ120" s="994" t="s">
        <v>466</v>
      </c>
      <c r="BA120" s="962"/>
      <c r="BB120" s="962"/>
      <c r="BC120" s="962"/>
      <c r="BD120" s="962"/>
      <c r="BE120" s="962"/>
      <c r="BF120" s="962"/>
      <c r="BG120" s="962"/>
      <c r="BH120" s="962"/>
      <c r="BI120" s="962"/>
      <c r="BJ120" s="962"/>
      <c r="BK120" s="962"/>
      <c r="BL120" s="962"/>
      <c r="BM120" s="962"/>
      <c r="BN120" s="962"/>
      <c r="BO120" s="962"/>
      <c r="BP120" s="963"/>
      <c r="BQ120" s="995">
        <v>3324952</v>
      </c>
      <c r="BR120" s="996"/>
      <c r="BS120" s="996"/>
      <c r="BT120" s="996"/>
      <c r="BU120" s="996"/>
      <c r="BV120" s="996">
        <v>3213895</v>
      </c>
      <c r="BW120" s="996"/>
      <c r="BX120" s="996"/>
      <c r="BY120" s="996"/>
      <c r="BZ120" s="996"/>
      <c r="CA120" s="996">
        <v>4873908</v>
      </c>
      <c r="CB120" s="996"/>
      <c r="CC120" s="996"/>
      <c r="CD120" s="996"/>
      <c r="CE120" s="996"/>
      <c r="CF120" s="1009">
        <v>66.900000000000006</v>
      </c>
      <c r="CG120" s="1010"/>
      <c r="CH120" s="1010"/>
      <c r="CI120" s="1010"/>
      <c r="CJ120" s="1010"/>
      <c r="CK120" s="1071" t="s">
        <v>467</v>
      </c>
      <c r="CL120" s="1072"/>
      <c r="CM120" s="1072"/>
      <c r="CN120" s="1072"/>
      <c r="CO120" s="1073"/>
      <c r="CP120" s="1079" t="s">
        <v>468</v>
      </c>
      <c r="CQ120" s="1080"/>
      <c r="CR120" s="1080"/>
      <c r="CS120" s="1080"/>
      <c r="CT120" s="1080"/>
      <c r="CU120" s="1080"/>
      <c r="CV120" s="1080"/>
      <c r="CW120" s="1080"/>
      <c r="CX120" s="1080"/>
      <c r="CY120" s="1080"/>
      <c r="CZ120" s="1080"/>
      <c r="DA120" s="1080"/>
      <c r="DB120" s="1080"/>
      <c r="DC120" s="1080"/>
      <c r="DD120" s="1080"/>
      <c r="DE120" s="1080"/>
      <c r="DF120" s="1081"/>
      <c r="DG120" s="995" t="s">
        <v>398</v>
      </c>
      <c r="DH120" s="996"/>
      <c r="DI120" s="996"/>
      <c r="DJ120" s="996"/>
      <c r="DK120" s="996"/>
      <c r="DL120" s="996">
        <v>2566904</v>
      </c>
      <c r="DM120" s="996"/>
      <c r="DN120" s="996"/>
      <c r="DO120" s="996"/>
      <c r="DP120" s="996"/>
      <c r="DQ120" s="996">
        <v>2352718</v>
      </c>
      <c r="DR120" s="996"/>
      <c r="DS120" s="996"/>
      <c r="DT120" s="996"/>
      <c r="DU120" s="996"/>
      <c r="DV120" s="997">
        <v>32.299999999999997</v>
      </c>
      <c r="DW120" s="997"/>
      <c r="DX120" s="997"/>
      <c r="DY120" s="997"/>
      <c r="DZ120" s="998"/>
    </row>
    <row r="121" spans="1:130" s="226" customFormat="1" ht="26.25" customHeight="1" x14ac:dyDescent="0.15">
      <c r="A121" s="1122"/>
      <c r="B121" s="1014"/>
      <c r="C121" s="1039" t="s">
        <v>469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244</v>
      </c>
      <c r="AB121" s="1024"/>
      <c r="AC121" s="1024"/>
      <c r="AD121" s="1024"/>
      <c r="AE121" s="1025"/>
      <c r="AF121" s="1026" t="s">
        <v>398</v>
      </c>
      <c r="AG121" s="1024"/>
      <c r="AH121" s="1024"/>
      <c r="AI121" s="1024"/>
      <c r="AJ121" s="1025"/>
      <c r="AK121" s="1026" t="s">
        <v>398</v>
      </c>
      <c r="AL121" s="1024"/>
      <c r="AM121" s="1024"/>
      <c r="AN121" s="1024"/>
      <c r="AO121" s="1025"/>
      <c r="AP121" s="1027" t="s">
        <v>398</v>
      </c>
      <c r="AQ121" s="1028"/>
      <c r="AR121" s="1028"/>
      <c r="AS121" s="1028"/>
      <c r="AT121" s="1029"/>
      <c r="AU121" s="1059"/>
      <c r="AV121" s="1060"/>
      <c r="AW121" s="1060"/>
      <c r="AX121" s="1060"/>
      <c r="AY121" s="1061"/>
      <c r="AZ121" s="987" t="s">
        <v>470</v>
      </c>
      <c r="BA121" s="988"/>
      <c r="BB121" s="988"/>
      <c r="BC121" s="988"/>
      <c r="BD121" s="988"/>
      <c r="BE121" s="988"/>
      <c r="BF121" s="988"/>
      <c r="BG121" s="988"/>
      <c r="BH121" s="988"/>
      <c r="BI121" s="988"/>
      <c r="BJ121" s="988"/>
      <c r="BK121" s="988"/>
      <c r="BL121" s="988"/>
      <c r="BM121" s="988"/>
      <c r="BN121" s="988"/>
      <c r="BO121" s="988"/>
      <c r="BP121" s="989"/>
      <c r="BQ121" s="990">
        <v>1613557</v>
      </c>
      <c r="BR121" s="991"/>
      <c r="BS121" s="991"/>
      <c r="BT121" s="991"/>
      <c r="BU121" s="991"/>
      <c r="BV121" s="991">
        <v>1341922</v>
      </c>
      <c r="BW121" s="991"/>
      <c r="BX121" s="991"/>
      <c r="BY121" s="991"/>
      <c r="BZ121" s="991"/>
      <c r="CA121" s="991">
        <v>1132224</v>
      </c>
      <c r="CB121" s="991"/>
      <c r="CC121" s="991"/>
      <c r="CD121" s="991"/>
      <c r="CE121" s="991"/>
      <c r="CF121" s="985">
        <v>15.5</v>
      </c>
      <c r="CG121" s="986"/>
      <c r="CH121" s="986"/>
      <c r="CI121" s="986"/>
      <c r="CJ121" s="986"/>
      <c r="CK121" s="1074"/>
      <c r="CL121" s="1075"/>
      <c r="CM121" s="1075"/>
      <c r="CN121" s="1075"/>
      <c r="CO121" s="1076"/>
      <c r="CP121" s="1084" t="s">
        <v>471</v>
      </c>
      <c r="CQ121" s="1085"/>
      <c r="CR121" s="1085"/>
      <c r="CS121" s="1085"/>
      <c r="CT121" s="1085"/>
      <c r="CU121" s="1085"/>
      <c r="CV121" s="1085"/>
      <c r="CW121" s="1085"/>
      <c r="CX121" s="1085"/>
      <c r="CY121" s="1085"/>
      <c r="CZ121" s="1085"/>
      <c r="DA121" s="1085"/>
      <c r="DB121" s="1085"/>
      <c r="DC121" s="1085"/>
      <c r="DD121" s="1085"/>
      <c r="DE121" s="1085"/>
      <c r="DF121" s="1086"/>
      <c r="DG121" s="990">
        <v>1237306</v>
      </c>
      <c r="DH121" s="991"/>
      <c r="DI121" s="991"/>
      <c r="DJ121" s="991"/>
      <c r="DK121" s="991"/>
      <c r="DL121" s="991">
        <v>1419281</v>
      </c>
      <c r="DM121" s="991"/>
      <c r="DN121" s="991"/>
      <c r="DO121" s="991"/>
      <c r="DP121" s="991"/>
      <c r="DQ121" s="991">
        <v>1285466</v>
      </c>
      <c r="DR121" s="991"/>
      <c r="DS121" s="991"/>
      <c r="DT121" s="991"/>
      <c r="DU121" s="991"/>
      <c r="DV121" s="992">
        <v>17.600000000000001</v>
      </c>
      <c r="DW121" s="992"/>
      <c r="DX121" s="992"/>
      <c r="DY121" s="992"/>
      <c r="DZ121" s="993"/>
    </row>
    <row r="122" spans="1:130" s="226" customFormat="1" ht="26.25" customHeight="1" x14ac:dyDescent="0.15">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398</v>
      </c>
      <c r="AB122" s="1024"/>
      <c r="AC122" s="1024"/>
      <c r="AD122" s="1024"/>
      <c r="AE122" s="1025"/>
      <c r="AF122" s="1026" t="s">
        <v>244</v>
      </c>
      <c r="AG122" s="1024"/>
      <c r="AH122" s="1024"/>
      <c r="AI122" s="1024"/>
      <c r="AJ122" s="1025"/>
      <c r="AK122" s="1026" t="s">
        <v>244</v>
      </c>
      <c r="AL122" s="1024"/>
      <c r="AM122" s="1024"/>
      <c r="AN122" s="1024"/>
      <c r="AO122" s="1025"/>
      <c r="AP122" s="1027" t="s">
        <v>398</v>
      </c>
      <c r="AQ122" s="1028"/>
      <c r="AR122" s="1028"/>
      <c r="AS122" s="1028"/>
      <c r="AT122" s="1029"/>
      <c r="AU122" s="1059"/>
      <c r="AV122" s="1060"/>
      <c r="AW122" s="1060"/>
      <c r="AX122" s="1060"/>
      <c r="AY122" s="1061"/>
      <c r="AZ122" s="1038" t="s">
        <v>472</v>
      </c>
      <c r="BA122" s="1030"/>
      <c r="BB122" s="1030"/>
      <c r="BC122" s="1030"/>
      <c r="BD122" s="1030"/>
      <c r="BE122" s="1030"/>
      <c r="BF122" s="1030"/>
      <c r="BG122" s="1030"/>
      <c r="BH122" s="1030"/>
      <c r="BI122" s="1030"/>
      <c r="BJ122" s="1030"/>
      <c r="BK122" s="1030"/>
      <c r="BL122" s="1030"/>
      <c r="BM122" s="1030"/>
      <c r="BN122" s="1030"/>
      <c r="BO122" s="1030"/>
      <c r="BP122" s="1031"/>
      <c r="BQ122" s="1064">
        <v>13245527</v>
      </c>
      <c r="BR122" s="1065"/>
      <c r="BS122" s="1065"/>
      <c r="BT122" s="1065"/>
      <c r="BU122" s="1065"/>
      <c r="BV122" s="1065">
        <v>14913950</v>
      </c>
      <c r="BW122" s="1065"/>
      <c r="BX122" s="1065"/>
      <c r="BY122" s="1065"/>
      <c r="BZ122" s="1065"/>
      <c r="CA122" s="1065">
        <v>16659659</v>
      </c>
      <c r="CB122" s="1065"/>
      <c r="CC122" s="1065"/>
      <c r="CD122" s="1065"/>
      <c r="CE122" s="1065"/>
      <c r="CF122" s="1082">
        <v>228.7</v>
      </c>
      <c r="CG122" s="1083"/>
      <c r="CH122" s="1083"/>
      <c r="CI122" s="1083"/>
      <c r="CJ122" s="1083"/>
      <c r="CK122" s="1074"/>
      <c r="CL122" s="1075"/>
      <c r="CM122" s="1075"/>
      <c r="CN122" s="1075"/>
      <c r="CO122" s="1076"/>
      <c r="CP122" s="1084" t="s">
        <v>473</v>
      </c>
      <c r="CQ122" s="1085"/>
      <c r="CR122" s="1085"/>
      <c r="CS122" s="1085"/>
      <c r="CT122" s="1085"/>
      <c r="CU122" s="1085"/>
      <c r="CV122" s="1085"/>
      <c r="CW122" s="1085"/>
      <c r="CX122" s="1085"/>
      <c r="CY122" s="1085"/>
      <c r="CZ122" s="1085"/>
      <c r="DA122" s="1085"/>
      <c r="DB122" s="1085"/>
      <c r="DC122" s="1085"/>
      <c r="DD122" s="1085"/>
      <c r="DE122" s="1085"/>
      <c r="DF122" s="1086"/>
      <c r="DG122" s="990">
        <v>40024</v>
      </c>
      <c r="DH122" s="991"/>
      <c r="DI122" s="991"/>
      <c r="DJ122" s="991"/>
      <c r="DK122" s="991"/>
      <c r="DL122" s="991">
        <v>44833</v>
      </c>
      <c r="DM122" s="991"/>
      <c r="DN122" s="991"/>
      <c r="DO122" s="991"/>
      <c r="DP122" s="991"/>
      <c r="DQ122" s="991">
        <v>41725</v>
      </c>
      <c r="DR122" s="991"/>
      <c r="DS122" s="991"/>
      <c r="DT122" s="991"/>
      <c r="DU122" s="991"/>
      <c r="DV122" s="992">
        <v>0.6</v>
      </c>
      <c r="DW122" s="992"/>
      <c r="DX122" s="992"/>
      <c r="DY122" s="992"/>
      <c r="DZ122" s="993"/>
    </row>
    <row r="123" spans="1:130" s="226" customFormat="1" ht="26.25" customHeight="1" x14ac:dyDescent="0.15">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398</v>
      </c>
      <c r="AB123" s="1024"/>
      <c r="AC123" s="1024"/>
      <c r="AD123" s="1024"/>
      <c r="AE123" s="1025"/>
      <c r="AF123" s="1026" t="s">
        <v>244</v>
      </c>
      <c r="AG123" s="1024"/>
      <c r="AH123" s="1024"/>
      <c r="AI123" s="1024"/>
      <c r="AJ123" s="1025"/>
      <c r="AK123" s="1026" t="s">
        <v>398</v>
      </c>
      <c r="AL123" s="1024"/>
      <c r="AM123" s="1024"/>
      <c r="AN123" s="1024"/>
      <c r="AO123" s="1025"/>
      <c r="AP123" s="1027" t="s">
        <v>244</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474</v>
      </c>
      <c r="BP123" s="1070"/>
      <c r="BQ123" s="1128">
        <v>18184036</v>
      </c>
      <c r="BR123" s="1129"/>
      <c r="BS123" s="1129"/>
      <c r="BT123" s="1129"/>
      <c r="BU123" s="1129"/>
      <c r="BV123" s="1129">
        <v>19469767</v>
      </c>
      <c r="BW123" s="1129"/>
      <c r="BX123" s="1129"/>
      <c r="BY123" s="1129"/>
      <c r="BZ123" s="1129"/>
      <c r="CA123" s="1129">
        <v>22665791</v>
      </c>
      <c r="CB123" s="1129"/>
      <c r="CC123" s="1129"/>
      <c r="CD123" s="1129"/>
      <c r="CE123" s="1129"/>
      <c r="CF123" s="1066"/>
      <c r="CG123" s="1067"/>
      <c r="CH123" s="1067"/>
      <c r="CI123" s="1067"/>
      <c r="CJ123" s="1068"/>
      <c r="CK123" s="1074"/>
      <c r="CL123" s="1075"/>
      <c r="CM123" s="1075"/>
      <c r="CN123" s="1075"/>
      <c r="CO123" s="1076"/>
      <c r="CP123" s="1084" t="s">
        <v>475</v>
      </c>
      <c r="CQ123" s="1085"/>
      <c r="CR123" s="1085"/>
      <c r="CS123" s="1085"/>
      <c r="CT123" s="1085"/>
      <c r="CU123" s="1085"/>
      <c r="CV123" s="1085"/>
      <c r="CW123" s="1085"/>
      <c r="CX123" s="1085"/>
      <c r="CY123" s="1085"/>
      <c r="CZ123" s="1085"/>
      <c r="DA123" s="1085"/>
      <c r="DB123" s="1085"/>
      <c r="DC123" s="1085"/>
      <c r="DD123" s="1085"/>
      <c r="DE123" s="1085"/>
      <c r="DF123" s="1086"/>
      <c r="DG123" s="1023" t="s">
        <v>398</v>
      </c>
      <c r="DH123" s="1024"/>
      <c r="DI123" s="1024"/>
      <c r="DJ123" s="1024"/>
      <c r="DK123" s="1025"/>
      <c r="DL123" s="1026" t="s">
        <v>398</v>
      </c>
      <c r="DM123" s="1024"/>
      <c r="DN123" s="1024"/>
      <c r="DO123" s="1024"/>
      <c r="DP123" s="1025"/>
      <c r="DQ123" s="1026" t="s">
        <v>398</v>
      </c>
      <c r="DR123" s="1024"/>
      <c r="DS123" s="1024"/>
      <c r="DT123" s="1024"/>
      <c r="DU123" s="1025"/>
      <c r="DV123" s="1027" t="s">
        <v>244</v>
      </c>
      <c r="DW123" s="1028"/>
      <c r="DX123" s="1028"/>
      <c r="DY123" s="1028"/>
      <c r="DZ123" s="1029"/>
    </row>
    <row r="124" spans="1:130" s="226" customFormat="1" ht="26.25" customHeight="1" thickBot="1" x14ac:dyDescent="0.2">
      <c r="A124" s="1122"/>
      <c r="B124" s="1014"/>
      <c r="C124" s="987" t="s">
        <v>460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244</v>
      </c>
      <c r="AB124" s="1024"/>
      <c r="AC124" s="1024"/>
      <c r="AD124" s="1024"/>
      <c r="AE124" s="1025"/>
      <c r="AF124" s="1026" t="s">
        <v>398</v>
      </c>
      <c r="AG124" s="1024"/>
      <c r="AH124" s="1024"/>
      <c r="AI124" s="1024"/>
      <c r="AJ124" s="1025"/>
      <c r="AK124" s="1026" t="s">
        <v>398</v>
      </c>
      <c r="AL124" s="1024"/>
      <c r="AM124" s="1024"/>
      <c r="AN124" s="1024"/>
      <c r="AO124" s="1025"/>
      <c r="AP124" s="1027" t="s">
        <v>244</v>
      </c>
      <c r="AQ124" s="1028"/>
      <c r="AR124" s="1028"/>
      <c r="AS124" s="1028"/>
      <c r="AT124" s="1029"/>
      <c r="AU124" s="1124" t="s">
        <v>476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51.9</v>
      </c>
      <c r="BR124" s="1092"/>
      <c r="BS124" s="1092"/>
      <c r="BT124" s="1092"/>
      <c r="BU124" s="1092"/>
      <c r="BV124" s="1092">
        <v>51.3</v>
      </c>
      <c r="BW124" s="1092"/>
      <c r="BX124" s="1092"/>
      <c r="BY124" s="1092"/>
      <c r="BZ124" s="1092"/>
      <c r="CA124" s="1092">
        <v>33.1</v>
      </c>
      <c r="CB124" s="1092"/>
      <c r="CC124" s="1092"/>
      <c r="CD124" s="1092"/>
      <c r="CE124" s="1092"/>
      <c r="CF124" s="1093"/>
      <c r="CG124" s="1094"/>
      <c r="CH124" s="1094"/>
      <c r="CI124" s="1094"/>
      <c r="CJ124" s="1095"/>
      <c r="CK124" s="1077"/>
      <c r="CL124" s="1077"/>
      <c r="CM124" s="1077"/>
      <c r="CN124" s="1077"/>
      <c r="CO124" s="1078"/>
      <c r="CP124" s="1084" t="s">
        <v>477</v>
      </c>
      <c r="CQ124" s="1085"/>
      <c r="CR124" s="1085"/>
      <c r="CS124" s="1085"/>
      <c r="CT124" s="1085"/>
      <c r="CU124" s="1085"/>
      <c r="CV124" s="1085"/>
      <c r="CW124" s="1085"/>
      <c r="CX124" s="1085"/>
      <c r="CY124" s="1085"/>
      <c r="CZ124" s="1085"/>
      <c r="DA124" s="1085"/>
      <c r="DB124" s="1085"/>
      <c r="DC124" s="1085"/>
      <c r="DD124" s="1085"/>
      <c r="DE124" s="1085"/>
      <c r="DF124" s="1086"/>
      <c r="DG124" s="1069">
        <v>2699282</v>
      </c>
      <c r="DH124" s="1051"/>
      <c r="DI124" s="1051"/>
      <c r="DJ124" s="1051"/>
      <c r="DK124" s="1052"/>
      <c r="DL124" s="1050" t="s">
        <v>244</v>
      </c>
      <c r="DM124" s="1051"/>
      <c r="DN124" s="1051"/>
      <c r="DO124" s="1051"/>
      <c r="DP124" s="1052"/>
      <c r="DQ124" s="1050" t="s">
        <v>398</v>
      </c>
      <c r="DR124" s="1051"/>
      <c r="DS124" s="1051"/>
      <c r="DT124" s="1051"/>
      <c r="DU124" s="1052"/>
      <c r="DV124" s="1053" t="s">
        <v>398</v>
      </c>
      <c r="DW124" s="1054"/>
      <c r="DX124" s="1054"/>
      <c r="DY124" s="1054"/>
      <c r="DZ124" s="1055"/>
    </row>
    <row r="125" spans="1:130" s="226" customFormat="1" ht="26.25" customHeight="1" x14ac:dyDescent="0.15">
      <c r="A125" s="1122"/>
      <c r="B125" s="1014"/>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398</v>
      </c>
      <c r="AB125" s="1024"/>
      <c r="AC125" s="1024"/>
      <c r="AD125" s="1024"/>
      <c r="AE125" s="1025"/>
      <c r="AF125" s="1026" t="s">
        <v>244</v>
      </c>
      <c r="AG125" s="1024"/>
      <c r="AH125" s="1024"/>
      <c r="AI125" s="1024"/>
      <c r="AJ125" s="1025"/>
      <c r="AK125" s="1026" t="s">
        <v>244</v>
      </c>
      <c r="AL125" s="1024"/>
      <c r="AM125" s="1024"/>
      <c r="AN125" s="1024"/>
      <c r="AO125" s="1025"/>
      <c r="AP125" s="1027" t="s">
        <v>398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478</v>
      </c>
      <c r="CL125" s="1072"/>
      <c r="CM125" s="1072"/>
      <c r="CN125" s="1072"/>
      <c r="CO125" s="1073"/>
      <c r="CP125" s="994" t="s">
        <v>479</v>
      </c>
      <c r="CQ125" s="962"/>
      <c r="CR125" s="962"/>
      <c r="CS125" s="962"/>
      <c r="CT125" s="962"/>
      <c r="CU125" s="962"/>
      <c r="CV125" s="962"/>
      <c r="CW125" s="962"/>
      <c r="CX125" s="962"/>
      <c r="CY125" s="962"/>
      <c r="CZ125" s="962"/>
      <c r="DA125" s="962"/>
      <c r="DB125" s="962"/>
      <c r="DC125" s="962"/>
      <c r="DD125" s="962"/>
      <c r="DE125" s="962"/>
      <c r="DF125" s="963"/>
      <c r="DG125" s="995" t="s">
        <v>398</v>
      </c>
      <c r="DH125" s="996"/>
      <c r="DI125" s="996"/>
      <c r="DJ125" s="996"/>
      <c r="DK125" s="996"/>
      <c r="DL125" s="996" t="s">
        <v>244</v>
      </c>
      <c r="DM125" s="996"/>
      <c r="DN125" s="996"/>
      <c r="DO125" s="996"/>
      <c r="DP125" s="996"/>
      <c r="DQ125" s="996" t="s">
        <v>244</v>
      </c>
      <c r="DR125" s="996"/>
      <c r="DS125" s="996"/>
      <c r="DT125" s="996"/>
      <c r="DU125" s="996"/>
      <c r="DV125" s="997" t="s">
        <v>398</v>
      </c>
      <c r="DW125" s="997"/>
      <c r="DX125" s="997"/>
      <c r="DY125" s="997"/>
      <c r="DZ125" s="998"/>
    </row>
    <row r="126" spans="1:130" s="226" customFormat="1" ht="26.25" customHeight="1" thickBot="1" x14ac:dyDescent="0.2">
      <c r="A126" s="1122"/>
      <c r="B126" s="1014"/>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398</v>
      </c>
      <c r="AB126" s="1024"/>
      <c r="AC126" s="1024"/>
      <c r="AD126" s="1024"/>
      <c r="AE126" s="1025"/>
      <c r="AF126" s="1026" t="s">
        <v>398</v>
      </c>
      <c r="AG126" s="1024"/>
      <c r="AH126" s="1024"/>
      <c r="AI126" s="1024"/>
      <c r="AJ126" s="1025"/>
      <c r="AK126" s="1026" t="s">
        <v>398</v>
      </c>
      <c r="AL126" s="1024"/>
      <c r="AM126" s="1024"/>
      <c r="AN126" s="1024"/>
      <c r="AO126" s="1025"/>
      <c r="AP126" s="1027" t="s">
        <v>244</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480</v>
      </c>
      <c r="CQ126" s="988"/>
      <c r="CR126" s="988"/>
      <c r="CS126" s="988"/>
      <c r="CT126" s="988"/>
      <c r="CU126" s="988"/>
      <c r="CV126" s="988"/>
      <c r="CW126" s="988"/>
      <c r="CX126" s="988"/>
      <c r="CY126" s="988"/>
      <c r="CZ126" s="988"/>
      <c r="DA126" s="988"/>
      <c r="DB126" s="988"/>
      <c r="DC126" s="988"/>
      <c r="DD126" s="988"/>
      <c r="DE126" s="988"/>
      <c r="DF126" s="989"/>
      <c r="DG126" s="990" t="s">
        <v>398</v>
      </c>
      <c r="DH126" s="991"/>
      <c r="DI126" s="991"/>
      <c r="DJ126" s="991"/>
      <c r="DK126" s="991"/>
      <c r="DL126" s="991" t="s">
        <v>398</v>
      </c>
      <c r="DM126" s="991"/>
      <c r="DN126" s="991"/>
      <c r="DO126" s="991"/>
      <c r="DP126" s="991"/>
      <c r="DQ126" s="991" t="s">
        <v>244</v>
      </c>
      <c r="DR126" s="991"/>
      <c r="DS126" s="991"/>
      <c r="DT126" s="991"/>
      <c r="DU126" s="991"/>
      <c r="DV126" s="992" t="s">
        <v>244</v>
      </c>
      <c r="DW126" s="992"/>
      <c r="DX126" s="992"/>
      <c r="DY126" s="992"/>
      <c r="DZ126" s="993"/>
    </row>
    <row r="127" spans="1:130" s="226" customFormat="1" ht="26.25" customHeight="1" x14ac:dyDescent="0.15">
      <c r="A127" s="1123"/>
      <c r="B127" s="1016"/>
      <c r="C127" s="1038" t="s">
        <v>481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398</v>
      </c>
      <c r="AB127" s="1024"/>
      <c r="AC127" s="1024"/>
      <c r="AD127" s="1024"/>
      <c r="AE127" s="1025"/>
      <c r="AF127" s="1026" t="s">
        <v>398</v>
      </c>
      <c r="AG127" s="1024"/>
      <c r="AH127" s="1024"/>
      <c r="AI127" s="1024"/>
      <c r="AJ127" s="1025"/>
      <c r="AK127" s="1026" t="s">
        <v>244</v>
      </c>
      <c r="AL127" s="1024"/>
      <c r="AM127" s="1024"/>
      <c r="AN127" s="1024"/>
      <c r="AO127" s="1025"/>
      <c r="AP127" s="1027" t="s">
        <v>398</v>
      </c>
      <c r="AQ127" s="1028"/>
      <c r="AR127" s="1028"/>
      <c r="AS127" s="1028"/>
      <c r="AT127" s="1029"/>
      <c r="AU127" s="228"/>
      <c r="AV127" s="228"/>
      <c r="AW127" s="228"/>
      <c r="AX127" s="1096" t="s">
        <v>482</v>
      </c>
      <c r="AY127" s="1097"/>
      <c r="AZ127" s="1097"/>
      <c r="BA127" s="1097"/>
      <c r="BB127" s="1097"/>
      <c r="BC127" s="1097"/>
      <c r="BD127" s="1097"/>
      <c r="BE127" s="1098"/>
      <c r="BF127" s="1099" t="s">
        <v>483</v>
      </c>
      <c r="BG127" s="1097"/>
      <c r="BH127" s="1097"/>
      <c r="BI127" s="1097"/>
      <c r="BJ127" s="1097"/>
      <c r="BK127" s="1097"/>
      <c r="BL127" s="1098"/>
      <c r="BM127" s="1099" t="s">
        <v>484</v>
      </c>
      <c r="BN127" s="1097"/>
      <c r="BO127" s="1097"/>
      <c r="BP127" s="1097"/>
      <c r="BQ127" s="1097"/>
      <c r="BR127" s="1097"/>
      <c r="BS127" s="1098"/>
      <c r="BT127" s="1099" t="s">
        <v>485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486</v>
      </c>
      <c r="CQ127" s="988"/>
      <c r="CR127" s="988"/>
      <c r="CS127" s="988"/>
      <c r="CT127" s="988"/>
      <c r="CU127" s="988"/>
      <c r="CV127" s="988"/>
      <c r="CW127" s="988"/>
      <c r="CX127" s="988"/>
      <c r="CY127" s="988"/>
      <c r="CZ127" s="988"/>
      <c r="DA127" s="988"/>
      <c r="DB127" s="988"/>
      <c r="DC127" s="988"/>
      <c r="DD127" s="988"/>
      <c r="DE127" s="988"/>
      <c r="DF127" s="989"/>
      <c r="DG127" s="990" t="s">
        <v>398</v>
      </c>
      <c r="DH127" s="991"/>
      <c r="DI127" s="991"/>
      <c r="DJ127" s="991"/>
      <c r="DK127" s="991"/>
      <c r="DL127" s="991" t="s">
        <v>398</v>
      </c>
      <c r="DM127" s="991"/>
      <c r="DN127" s="991"/>
      <c r="DO127" s="991"/>
      <c r="DP127" s="991"/>
      <c r="DQ127" s="991" t="s">
        <v>244</v>
      </c>
      <c r="DR127" s="991"/>
      <c r="DS127" s="991"/>
      <c r="DT127" s="991"/>
      <c r="DU127" s="991"/>
      <c r="DV127" s="992" t="s">
        <v>244</v>
      </c>
      <c r="DW127" s="992"/>
      <c r="DX127" s="992"/>
      <c r="DY127" s="992"/>
      <c r="DZ127" s="993"/>
    </row>
    <row r="128" spans="1:130" s="226" customFormat="1" ht="26.25" customHeight="1" thickBot="1" x14ac:dyDescent="0.2">
      <c r="A128" s="1106" t="s">
        <v>487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488</v>
      </c>
      <c r="X128" s="1108"/>
      <c r="Y128" s="1108"/>
      <c r="Z128" s="1109"/>
      <c r="AA128" s="1110">
        <v>110981</v>
      </c>
      <c r="AB128" s="1111"/>
      <c r="AC128" s="1111"/>
      <c r="AD128" s="1111"/>
      <c r="AE128" s="1112"/>
      <c r="AF128" s="1113">
        <v>98177</v>
      </c>
      <c r="AG128" s="1111"/>
      <c r="AH128" s="1111"/>
      <c r="AI128" s="1111"/>
      <c r="AJ128" s="1112"/>
      <c r="AK128" s="1113">
        <v>92097</v>
      </c>
      <c r="AL128" s="1111"/>
      <c r="AM128" s="1111"/>
      <c r="AN128" s="1111"/>
      <c r="AO128" s="1112"/>
      <c r="AP128" s="1114"/>
      <c r="AQ128" s="1115"/>
      <c r="AR128" s="1115"/>
      <c r="AS128" s="1115"/>
      <c r="AT128" s="1116"/>
      <c r="AU128" s="228"/>
      <c r="AV128" s="228"/>
      <c r="AW128" s="228"/>
      <c r="AX128" s="961" t="s">
        <v>489</v>
      </c>
      <c r="AY128" s="962"/>
      <c r="AZ128" s="962"/>
      <c r="BA128" s="962"/>
      <c r="BB128" s="962"/>
      <c r="BC128" s="962"/>
      <c r="BD128" s="962"/>
      <c r="BE128" s="963"/>
      <c r="BF128" s="1117" t="s">
        <v>244</v>
      </c>
      <c r="BG128" s="1118"/>
      <c r="BH128" s="1118"/>
      <c r="BI128" s="1118"/>
      <c r="BJ128" s="1118"/>
      <c r="BK128" s="1118"/>
      <c r="BL128" s="1119"/>
      <c r="BM128" s="1117">
        <v>13.55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490</v>
      </c>
      <c r="CQ128" s="790"/>
      <c r="CR128" s="790"/>
      <c r="CS128" s="790"/>
      <c r="CT128" s="790"/>
      <c r="CU128" s="790"/>
      <c r="CV128" s="790"/>
      <c r="CW128" s="790"/>
      <c r="CX128" s="790"/>
      <c r="CY128" s="790"/>
      <c r="CZ128" s="790"/>
      <c r="DA128" s="790"/>
      <c r="DB128" s="790"/>
      <c r="DC128" s="790"/>
      <c r="DD128" s="790"/>
      <c r="DE128" s="790"/>
      <c r="DF128" s="1101"/>
      <c r="DG128" s="1102" t="s">
        <v>398</v>
      </c>
      <c r="DH128" s="1103"/>
      <c r="DI128" s="1103"/>
      <c r="DJ128" s="1103"/>
      <c r="DK128" s="1103"/>
      <c r="DL128" s="1103" t="s">
        <v>244</v>
      </c>
      <c r="DM128" s="1103"/>
      <c r="DN128" s="1103"/>
      <c r="DO128" s="1103"/>
      <c r="DP128" s="1103"/>
      <c r="DQ128" s="1103" t="s">
        <v>398</v>
      </c>
      <c r="DR128" s="1103"/>
      <c r="DS128" s="1103"/>
      <c r="DT128" s="1103"/>
      <c r="DU128" s="1103"/>
      <c r="DV128" s="1104" t="s">
        <v>244</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491</v>
      </c>
      <c r="X129" s="1136"/>
      <c r="Y129" s="1136"/>
      <c r="Z129" s="1137"/>
      <c r="AA129" s="1023">
        <v>8060000</v>
      </c>
      <c r="AB129" s="1024"/>
      <c r="AC129" s="1024"/>
      <c r="AD129" s="1024"/>
      <c r="AE129" s="1025"/>
      <c r="AF129" s="1026">
        <v>8326585</v>
      </c>
      <c r="AG129" s="1024"/>
      <c r="AH129" s="1024"/>
      <c r="AI129" s="1024"/>
      <c r="AJ129" s="1025"/>
      <c r="AK129" s="1026">
        <v>8826510</v>
      </c>
      <c r="AL129" s="1024"/>
      <c r="AM129" s="1024"/>
      <c r="AN129" s="1024"/>
      <c r="AO129" s="1025"/>
      <c r="AP129" s="1138"/>
      <c r="AQ129" s="1139"/>
      <c r="AR129" s="1139"/>
      <c r="AS129" s="1139"/>
      <c r="AT129" s="1140"/>
      <c r="AU129" s="229"/>
      <c r="AV129" s="229"/>
      <c r="AW129" s="229"/>
      <c r="AX129" s="1130" t="s">
        <v>492</v>
      </c>
      <c r="AY129" s="988"/>
      <c r="AZ129" s="988"/>
      <c r="BA129" s="988"/>
      <c r="BB129" s="988"/>
      <c r="BC129" s="988"/>
      <c r="BD129" s="988"/>
      <c r="BE129" s="989"/>
      <c r="BF129" s="1131" t="s">
        <v>398</v>
      </c>
      <c r="BG129" s="1132"/>
      <c r="BH129" s="1132"/>
      <c r="BI129" s="1132"/>
      <c r="BJ129" s="1132"/>
      <c r="BK129" s="1132"/>
      <c r="BL129" s="1133"/>
      <c r="BM129" s="1131">
        <v>18.55</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494</v>
      </c>
      <c r="X130" s="1136"/>
      <c r="Y130" s="1136"/>
      <c r="Z130" s="1137"/>
      <c r="AA130" s="1023">
        <v>1382994</v>
      </c>
      <c r="AB130" s="1024"/>
      <c r="AC130" s="1024"/>
      <c r="AD130" s="1024"/>
      <c r="AE130" s="1025"/>
      <c r="AF130" s="1026">
        <v>1386454</v>
      </c>
      <c r="AG130" s="1024"/>
      <c r="AH130" s="1024"/>
      <c r="AI130" s="1024"/>
      <c r="AJ130" s="1025"/>
      <c r="AK130" s="1026">
        <v>1542258</v>
      </c>
      <c r="AL130" s="1024"/>
      <c r="AM130" s="1024"/>
      <c r="AN130" s="1024"/>
      <c r="AO130" s="1025"/>
      <c r="AP130" s="1138"/>
      <c r="AQ130" s="1139"/>
      <c r="AR130" s="1139"/>
      <c r="AS130" s="1139"/>
      <c r="AT130" s="1140"/>
      <c r="AU130" s="229"/>
      <c r="AV130" s="229"/>
      <c r="AW130" s="229"/>
      <c r="AX130" s="1130" t="s">
        <v>495</v>
      </c>
      <c r="AY130" s="988"/>
      <c r="AZ130" s="988"/>
      <c r="BA130" s="988"/>
      <c r="BB130" s="988"/>
      <c r="BC130" s="988"/>
      <c r="BD130" s="988"/>
      <c r="BE130" s="989"/>
      <c r="BF130" s="1166">
        <v>9.8000000000000007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496</v>
      </c>
      <c r="X131" s="1173"/>
      <c r="Y131" s="1173"/>
      <c r="Z131" s="1174"/>
      <c r="AA131" s="1069">
        <v>6677006</v>
      </c>
      <c r="AB131" s="1051"/>
      <c r="AC131" s="1051"/>
      <c r="AD131" s="1051"/>
      <c r="AE131" s="1052"/>
      <c r="AF131" s="1050">
        <v>6940131</v>
      </c>
      <c r="AG131" s="1051"/>
      <c r="AH131" s="1051"/>
      <c r="AI131" s="1051"/>
      <c r="AJ131" s="1052"/>
      <c r="AK131" s="1050">
        <v>7284252</v>
      </c>
      <c r="AL131" s="1051"/>
      <c r="AM131" s="1051"/>
      <c r="AN131" s="1051"/>
      <c r="AO131" s="1052"/>
      <c r="AP131" s="1175"/>
      <c r="AQ131" s="1176"/>
      <c r="AR131" s="1176"/>
      <c r="AS131" s="1176"/>
      <c r="AT131" s="1177"/>
      <c r="AU131" s="229"/>
      <c r="AV131" s="229"/>
      <c r="AW131" s="229"/>
      <c r="AX131" s="1148" t="s">
        <v>497</v>
      </c>
      <c r="AY131" s="790"/>
      <c r="AZ131" s="790"/>
      <c r="BA131" s="790"/>
      <c r="BB131" s="790"/>
      <c r="BC131" s="790"/>
      <c r="BD131" s="790"/>
      <c r="BE131" s="1101"/>
      <c r="BF131" s="1149">
        <v>33.1</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498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499</v>
      </c>
      <c r="W132" s="1159"/>
      <c r="X132" s="1159"/>
      <c r="Y132" s="1159"/>
      <c r="Z132" s="1160"/>
      <c r="AA132" s="1161">
        <v>11.248754310000001</v>
      </c>
      <c r="AB132" s="1162"/>
      <c r="AC132" s="1162"/>
      <c r="AD132" s="1162"/>
      <c r="AE132" s="1163"/>
      <c r="AF132" s="1164">
        <v>10.302111010000001</v>
      </c>
      <c r="AG132" s="1162"/>
      <c r="AH132" s="1162"/>
      <c r="AI132" s="1162"/>
      <c r="AJ132" s="1163"/>
      <c r="AK132" s="1164">
        <v>7.9797760980000003</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500</v>
      </c>
      <c r="W133" s="1142"/>
      <c r="X133" s="1142"/>
      <c r="Y133" s="1142"/>
      <c r="Z133" s="1143"/>
      <c r="AA133" s="1144">
        <v>11</v>
      </c>
      <c r="AB133" s="1145"/>
      <c r="AC133" s="1145"/>
      <c r="AD133" s="1145"/>
      <c r="AE133" s="1146"/>
      <c r="AF133" s="1144">
        <v>10.7</v>
      </c>
      <c r="AG133" s="1145"/>
      <c r="AH133" s="1145"/>
      <c r="AI133" s="1145"/>
      <c r="AJ133" s="1146"/>
      <c r="AK133" s="1144">
        <v>9.8000000000000007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Kco1iuMM4eg9lx5csueIR3d7sniDNrdatbot8xfXUKdqnq8qVNI1TM0n/fZI1qhArcwpFsHdXf+u2Eqh4YfRA==" saltValue="AWo+LxVx6g2DhexLlKpQ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EW1Sx8omwr3FvJanW44i2fUJa0Hhbxy5hHBtFw5AWjd+XR1enLINagtBx5AyQVs9qY9GG9tRdwMprIUVEdrAg==" saltValue="ab166DuIQ1bOZOp18Ccu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509</v>
      </c>
      <c r="AL9" s="1182"/>
      <c r="AM9" s="1182"/>
      <c r="AN9" s="1183"/>
      <c r="AO9" s="277">
        <v>2188759</v>
      </c>
      <c r="AP9" s="277">
        <v>94156</v>
      </c>
      <c r="AQ9" s="278">
        <v>89252</v>
      </c>
      <c r="AR9" s="279">
        <v>5.5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510</v>
      </c>
      <c r="AL10" s="1182"/>
      <c r="AM10" s="1182"/>
      <c r="AN10" s="1183"/>
      <c r="AO10" s="280">
        <v>273435</v>
      </c>
      <c r="AP10" s="280">
        <v>11763</v>
      </c>
      <c r="AQ10" s="281">
        <v>11439</v>
      </c>
      <c r="AR10" s="282">
        <v>2.8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511</v>
      </c>
      <c r="AL11" s="1182"/>
      <c r="AM11" s="1182"/>
      <c r="AN11" s="1183"/>
      <c r="AO11" s="280">
        <v>162005</v>
      </c>
      <c r="AP11" s="280">
        <v>6969</v>
      </c>
      <c r="AQ11" s="281">
        <v>869</v>
      </c>
      <c r="AR11" s="282">
        <v>702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512</v>
      </c>
      <c r="AL12" s="1182"/>
      <c r="AM12" s="1182"/>
      <c r="AN12" s="1183"/>
      <c r="AO12" s="280" t="s">
        <v>513</v>
      </c>
      <c r="AP12" s="280" t="s">
        <v>513</v>
      </c>
      <c r="AQ12" s="281">
        <v>1</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514</v>
      </c>
      <c r="AL13" s="1182"/>
      <c r="AM13" s="1182"/>
      <c r="AN13" s="1183"/>
      <c r="AO13" s="280">
        <v>91499</v>
      </c>
      <c r="AP13" s="280">
        <v>3936</v>
      </c>
      <c r="AQ13" s="281">
        <v>3581</v>
      </c>
      <c r="AR13" s="282">
        <v>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515</v>
      </c>
      <c r="AL14" s="1182"/>
      <c r="AM14" s="1182"/>
      <c r="AN14" s="1183"/>
      <c r="AO14" s="280">
        <v>139300</v>
      </c>
      <c r="AP14" s="280">
        <v>5992</v>
      </c>
      <c r="AQ14" s="281">
        <v>1527</v>
      </c>
      <c r="AR14" s="282">
        <v>292.39999999999998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516</v>
      </c>
      <c r="AL15" s="1185"/>
      <c r="AM15" s="1185"/>
      <c r="AN15" s="1186"/>
      <c r="AO15" s="280">
        <v>-168551</v>
      </c>
      <c r="AP15" s="280">
        <v>-7251</v>
      </c>
      <c r="AQ15" s="281">
        <v>-6588</v>
      </c>
      <c r="AR15" s="282">
        <v>10.1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2686447</v>
      </c>
      <c r="AP16" s="280">
        <v>115566</v>
      </c>
      <c r="AQ16" s="281">
        <v>100080</v>
      </c>
      <c r="AR16" s="282">
        <v>15.5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521</v>
      </c>
      <c r="AL21" s="1188"/>
      <c r="AM21" s="1188"/>
      <c r="AN21" s="1189"/>
      <c r="AO21" s="293">
        <v>10.75</v>
      </c>
      <c r="AP21" s="294">
        <v>9.0299999999999994</v>
      </c>
      <c r="AQ21" s="295">
        <v>1.72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522</v>
      </c>
      <c r="AL22" s="1188"/>
      <c r="AM22" s="1188"/>
      <c r="AN22" s="1189"/>
      <c r="AO22" s="298">
        <v>96.8</v>
      </c>
      <c r="AP22" s="299">
        <v>97.7</v>
      </c>
      <c r="AQ22" s="300">
        <v>-0.9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526</v>
      </c>
      <c r="AL32" s="1196"/>
      <c r="AM32" s="1196"/>
      <c r="AN32" s="1197"/>
      <c r="AO32" s="308">
        <v>1655542</v>
      </c>
      <c r="AP32" s="308">
        <v>71218</v>
      </c>
      <c r="AQ32" s="309">
        <v>56817</v>
      </c>
      <c r="AR32" s="310">
        <v>25.3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527</v>
      </c>
      <c r="AL33" s="1196"/>
      <c r="AM33" s="1196"/>
      <c r="AN33" s="1197"/>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528</v>
      </c>
      <c r="AL34" s="1196"/>
      <c r="AM34" s="1196"/>
      <c r="AN34" s="1197"/>
      <c r="AO34" s="308" t="s">
        <v>513</v>
      </c>
      <c r="AP34" s="308" t="s">
        <v>513</v>
      </c>
      <c r="AQ34" s="309">
        <v>1</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529</v>
      </c>
      <c r="AL35" s="1196"/>
      <c r="AM35" s="1196"/>
      <c r="AN35" s="1197"/>
      <c r="AO35" s="308">
        <v>560080</v>
      </c>
      <c r="AP35" s="308">
        <v>24094</v>
      </c>
      <c r="AQ35" s="309">
        <v>14495</v>
      </c>
      <c r="AR35" s="310">
        <v>66.2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530</v>
      </c>
      <c r="AL36" s="1196"/>
      <c r="AM36" s="1196"/>
      <c r="AN36" s="1197"/>
      <c r="AO36" s="308" t="s">
        <v>513</v>
      </c>
      <c r="AP36" s="308" t="s">
        <v>513</v>
      </c>
      <c r="AQ36" s="309">
        <v>2703</v>
      </c>
      <c r="AR36" s="310" t="s">
        <v>513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531</v>
      </c>
      <c r="AL37" s="1196"/>
      <c r="AM37" s="1196"/>
      <c r="AN37" s="1197"/>
      <c r="AO37" s="308" t="s">
        <v>513</v>
      </c>
      <c r="AP37" s="308" t="s">
        <v>513</v>
      </c>
      <c r="AQ37" s="309">
        <v>273</v>
      </c>
      <c r="AR37" s="310" t="s">
        <v>513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532</v>
      </c>
      <c r="AL38" s="1199"/>
      <c r="AM38" s="1199"/>
      <c r="AN38" s="1200"/>
      <c r="AO38" s="311" t="s">
        <v>513</v>
      </c>
      <c r="AP38" s="311" t="s">
        <v>513</v>
      </c>
      <c r="AQ38" s="312">
        <v>2</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533</v>
      </c>
      <c r="AL39" s="1199"/>
      <c r="AM39" s="1199"/>
      <c r="AN39" s="1200"/>
      <c r="AO39" s="308">
        <v>-92097</v>
      </c>
      <c r="AP39" s="308">
        <v>-3962</v>
      </c>
      <c r="AQ39" s="309">
        <v>-4629</v>
      </c>
      <c r="AR39" s="310">
        <v>-14.4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534</v>
      </c>
      <c r="AL40" s="1196"/>
      <c r="AM40" s="1196"/>
      <c r="AN40" s="1197"/>
      <c r="AO40" s="308">
        <v>-1542258</v>
      </c>
      <c r="AP40" s="308">
        <v>-66345</v>
      </c>
      <c r="AQ40" s="309">
        <v>-48266</v>
      </c>
      <c r="AR40" s="310">
        <v>37.5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304</v>
      </c>
      <c r="AL41" s="1202"/>
      <c r="AM41" s="1202"/>
      <c r="AN41" s="1203"/>
      <c r="AO41" s="308">
        <v>581267</v>
      </c>
      <c r="AP41" s="308">
        <v>25005</v>
      </c>
      <c r="AQ41" s="309">
        <v>21396</v>
      </c>
      <c r="AR41" s="310">
        <v>16.899999999999999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504</v>
      </c>
      <c r="AN49" s="1192" t="s">
        <v>538</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1975412</v>
      </c>
      <c r="AN51" s="330">
        <v>78695</v>
      </c>
      <c r="AO51" s="331">
        <v>1.7</v>
      </c>
      <c r="AP51" s="332">
        <v>72656</v>
      </c>
      <c r="AQ51" s="333">
        <v>8.5</v>
      </c>
      <c r="AR51" s="334">
        <v>-6.8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807584</v>
      </c>
      <c r="AN52" s="338">
        <v>32172</v>
      </c>
      <c r="AO52" s="339">
        <v>-29.5</v>
      </c>
      <c r="AP52" s="340">
        <v>36448</v>
      </c>
      <c r="AQ52" s="341">
        <v>-2.2999999999999998</v>
      </c>
      <c r="AR52" s="342">
        <v>-27.2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1257933</v>
      </c>
      <c r="AN53" s="330">
        <v>50918</v>
      </c>
      <c r="AO53" s="331">
        <v>-35.299999999999997</v>
      </c>
      <c r="AP53" s="332">
        <v>65080</v>
      </c>
      <c r="AQ53" s="333">
        <v>-10.4</v>
      </c>
      <c r="AR53" s="334">
        <v>-24.9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693238</v>
      </c>
      <c r="AN54" s="338">
        <v>28061</v>
      </c>
      <c r="AO54" s="339">
        <v>-12.8</v>
      </c>
      <c r="AP54" s="340">
        <v>38201</v>
      </c>
      <c r="AQ54" s="341">
        <v>4.8</v>
      </c>
      <c r="AR54" s="342">
        <v>-17.600000000000001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2051580</v>
      </c>
      <c r="AN55" s="330">
        <v>84514</v>
      </c>
      <c r="AO55" s="331">
        <v>66</v>
      </c>
      <c r="AP55" s="332">
        <v>79288</v>
      </c>
      <c r="AQ55" s="333">
        <v>21.8</v>
      </c>
      <c r="AR55" s="334">
        <v>44.2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1207090</v>
      </c>
      <c r="AN56" s="338">
        <v>49726</v>
      </c>
      <c r="AO56" s="339">
        <v>77.2</v>
      </c>
      <c r="AP56" s="340">
        <v>41870</v>
      </c>
      <c r="AQ56" s="341">
        <v>9.6</v>
      </c>
      <c r="AR56" s="342">
        <v>67.599999999999994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2318379</v>
      </c>
      <c r="AN57" s="330">
        <v>97591</v>
      </c>
      <c r="AO57" s="331">
        <v>15.5</v>
      </c>
      <c r="AP57" s="332">
        <v>84962</v>
      </c>
      <c r="AQ57" s="333">
        <v>7.2</v>
      </c>
      <c r="AR57" s="334">
        <v>8.3000000000000007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571665</v>
      </c>
      <c r="AN58" s="338">
        <v>24064</v>
      </c>
      <c r="AO58" s="339">
        <v>-51.6</v>
      </c>
      <c r="AP58" s="340">
        <v>42793</v>
      </c>
      <c r="AQ58" s="341">
        <v>2.2000000000000002</v>
      </c>
      <c r="AR58" s="342">
        <v>-53.8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2052325</v>
      </c>
      <c r="AN59" s="330">
        <v>88287</v>
      </c>
      <c r="AO59" s="331">
        <v>-9.5</v>
      </c>
      <c r="AP59" s="332">
        <v>71279</v>
      </c>
      <c r="AQ59" s="333">
        <v>-16.100000000000001</v>
      </c>
      <c r="AR59" s="334">
        <v>6.6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782607</v>
      </c>
      <c r="AN60" s="338">
        <v>33666</v>
      </c>
      <c r="AO60" s="339">
        <v>39.9</v>
      </c>
      <c r="AP60" s="340">
        <v>36731</v>
      </c>
      <c r="AQ60" s="341">
        <v>-14.2</v>
      </c>
      <c r="AR60" s="342">
        <v>54.1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1931126</v>
      </c>
      <c r="AN61" s="345">
        <v>80001</v>
      </c>
      <c r="AO61" s="346">
        <v>7.7</v>
      </c>
      <c r="AP61" s="347">
        <v>74653</v>
      </c>
      <c r="AQ61" s="348">
        <v>2.2000000000000002</v>
      </c>
      <c r="AR61" s="334">
        <v>5.5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812437</v>
      </c>
      <c r="AN62" s="338">
        <v>33538</v>
      </c>
      <c r="AO62" s="339">
        <v>4.5999999999999996</v>
      </c>
      <c r="AP62" s="340">
        <v>39209</v>
      </c>
      <c r="AQ62" s="341">
        <v>0</v>
      </c>
      <c r="AR62" s="342">
        <v>4.5999999999999996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gHFH93IskYkUmEtUpSgGyBX6ubr5MYHeEVT96aif6Hd8MeG56Gyj8/UQxbn95E2K0rif+8vqeO7QVPXuF6Fx4Q==" saltValue="4RPPC6ArZZOqPL7cJDlo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0" spans="125:125" ht="13.5" hidden="1" customHeight="1" x14ac:dyDescent="0.15"/>
    <row r="121" spans="125:125" ht="13.5" hidden="1" customHeight="1" x14ac:dyDescent="0.15">
      <c r="DU121" s="255"/>
    </row>
  </sheetData>
  <sheetProtection algorithmName="SHA-512" hashValue="ZfZtioLtfIl02x7w0KSGKA03TiiRJK86/wX971IzCJwetONWn8+aI7jSzyuacU0Bm8ifdKPlnaQw94i/QjBoKw==" saltValue="8/ozPAOonzhPQe0/5z9L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Q0ko+xWEiQ+61yvG+KSglUC0PWREMjViNsc4NwKBD415FdyuKElnZ0MC6yum+2lZjy1TdsYbxjCbCH/c9ar1Nw==" saltValue="H5ATGiSGIjBcsHCLwE68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4" t="s">
        <v>3</v>
      </c>
      <c r="D47" s="1204"/>
      <c r="E47" s="1205"/>
      <c r="F47" s="11">
        <v>25.15</v>
      </c>
      <c r="G47" s="12">
        <v>14.7</v>
      </c>
      <c r="H47" s="12">
        <v>6.82</v>
      </c>
      <c r="I47" s="12">
        <v>6.85</v>
      </c>
      <c r="J47" s="13">
        <v>8.2799999999999994</v>
      </c>
    </row>
    <row r="48" spans="2:10" ht="57.75" customHeight="1" x14ac:dyDescent="0.15">
      <c r="B48" s="14"/>
      <c r="C48" s="1206" t="s">
        <v>4</v>
      </c>
      <c r="D48" s="1206"/>
      <c r="E48" s="1207"/>
      <c r="F48" s="15">
        <v>0.22</v>
      </c>
      <c r="G48" s="16">
        <v>1.33</v>
      </c>
      <c r="H48" s="16">
        <v>2.86</v>
      </c>
      <c r="I48" s="16">
        <v>3.78</v>
      </c>
      <c r="J48" s="17">
        <v>12.43</v>
      </c>
    </row>
    <row r="49" spans="2:10" ht="57.75" customHeight="1" thickBot="1" x14ac:dyDescent="0.2">
      <c r="B49" s="18"/>
      <c r="C49" s="1208" t="s">
        <v>5</v>
      </c>
      <c r="D49" s="1208"/>
      <c r="E49" s="1209"/>
      <c r="F49" s="19" t="s">
        <v>559</v>
      </c>
      <c r="G49" s="20" t="s">
        <v>560</v>
      </c>
      <c r="H49" s="20" t="s">
        <v>561</v>
      </c>
      <c r="I49" s="20" t="s">
        <v>562</v>
      </c>
      <c r="J49" s="21">
        <v>8.86</v>
      </c>
    </row>
    <row r="50" spans="2:10" x14ac:dyDescent="0.15"/>
  </sheetData>
  <sheetProtection algorithmName="SHA-512" hashValue="tQ5cbg8K0FPPClxLf8pw2X9T0QGAMT3+y15Z9zDMyfd/SMxa3hryfbzkfAKjhthZBPzP/Gz+BafUTl9g2OH3EA==" saltValue="e3NdxDzPMZRboULPvu+b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公会計指標分析・財政指標組合せ分析表!Print_Area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m2185</cp:lastModifiedBy>
  <cp:lastPrinted>2023-10-12T00:58:22Z</cp:lastPrinted>
  <dcterms:created xsi:type="dcterms:W3CDTF">2023-02-20T07:29:02Z</dcterms:created>
  <dcterms:modified xsi:type="dcterms:W3CDTF">2023-10-12T04:39:22Z</dcterms:modified>
</cp:coreProperties>
</file>