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6 建設水道課\05上水道\調査関連(国、県)\経営比較分析表\R3\"/>
    </mc:Choice>
  </mc:AlternateContent>
  <workbookProtection workbookAlgorithmName="SHA-512" workbookHashValue="fA2lHUTpHJlRBpY5jq8uD+6vFrgTHuiFQMZ5vNZSUo1CdULhD1wJKxidw8SDUJc8XNEJOuSxUmGzsPcKGkoTog==" workbookSaltValue="tJD4mg03pkNmCupL1iVdZ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<sst xmlns="http://schemas.openxmlformats.org/spreadsheetml/2006/main" count="228" uniqueCount="115">
  <si>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</si>
  <si>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</si>
  <si>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</si>
  <si>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</si>
  <si>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</si>
  <si>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</si>
  <si>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</si>
  <si>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</si>
  <si>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</si>
  <si>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</si>
  <si>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</si>
  <si>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</si>
  <si>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</si>
  <si>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</si>
  <si>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</si>
  <si>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</si>
  <si>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</si>
  <si>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</si>
  <si>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</si>
  <si>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</si>
  <si>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</si>
  <si>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</si>
  <si>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</si>
  <si>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</si>
  <si>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</si>
  <si>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</si>
  <si>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</si>
  <si>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</si>
  <si>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</si>
  <si>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</si>
  <si>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</si>
  <si>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</si>
  <si>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</si>
  <si>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</si>
  <si>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</si>
  <si>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</si>
  <si>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</si>
  <si>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</si>
  <si>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</si>
  <si>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</si>
  <si>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</si>
  <si>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</si>
  <si>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</si>
  <si>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</si>
  <si>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</si>
  <si>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</si>
  <si>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</si>
  <si>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</si>
  <si>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</si>
  <si>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</si>
  <si>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</si>
  <si>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</si>
  <si>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</si>
  <si>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</si>
  <si>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</si>
  <si>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</si>
  <si>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</si>
  <si>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</si>
  <si>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</si>
  <si>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</si>
  <si>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</si>
  <si>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</si>
  <si>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</si>
  <si>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</si>
  <si>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</si>
  <si>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</si>
  <si>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</si>
  <si>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</si>
  <si>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</si>
  <si>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</si>
  <si>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</si>
  <si>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</si>
  <si>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</si>
  <si>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</si>
  <si>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</si>
  <si>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</si>
  <si>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</si>
  <si>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</si>
  <si>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</si>
  <si>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</si>
  <si>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</si>
  <si>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</si>
  <si>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</si>
  <si>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</si>
  <si>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</si>
  <si>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</si>
  <si>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</si>
  <si>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</si>
  <si>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</si>
  <si>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</si>
  <si>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</si>
  <si>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</si>
  <si>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</si>
  <si>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湯前町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</si>
  <si>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</si>
  <si>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</si>
  <si>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</si>
  <si>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</si>
  <si>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</si>
  <si>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</si>
  <si>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</si>
  <si>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</si>
  <si>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</si>
  <si>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</si>
  <si>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</si>
  <si>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</si>
  <si>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</si>
  <si>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</si>
  <si>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</si>
  <si>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</si>
  <si>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</si>
  <si>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</si>
  <si>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①黒字経営が続いており、類似団体・全国平均を上回っている。　　　　　　　　　　　　　　　　　　　　　　②累積欠損金は発生していない。　　　　　　　　　　　③例年、本管工事を３月に竣工し、４月に支払いを行うため、未払金として計上されていたが、令和２年度においては本管工事を繰越したため、未払金が減り、例年以上に流動比率が高まった。ただ、流動比率は100％を上回っており、債務に対しての支払い能力があるといえる。　　　　　　　　　　　　④現在は平均値を下回っているが、今後は管路の耐震化等の更新事業で借入を継続していくため、給水収益の増加に向けた取り組みを行っていきたい。　　　　　　　　　　　　　⑤類似団体及び全国平均値を上回っており、給水にかかる費用を給水収益で賄えている。　　　　　　　　⑥類似団体及び全国平均値を下回っている。       ⑦類似団体及び全国平均値を上回っており、良好といえる。　　　　　　　　　　　　　　　　　　　　　⑧令和元年度の中ごろに町内全域を対象とした漏水調査を行っており、その後漏水箇所の修繕を行っているので、前年度と比較すると向上した。ただ、80％を下回っているため、今後調査を定期的に入れるなどして、有収率を上げていきたい。</t>
    <rPh sb="1" eb="3">
      <t>クロジ</t>
    </rPh>
    <rPh sb="3" eb="5">
      <t>ケイエイ</t>
    </rPh>
    <rPh sb="6" eb="7">
      <t>ツヅ</t>
    </rPh>
    <rPh sb="12" eb="14">
      <t>ルイジ</t>
    </rPh>
    <rPh sb="14" eb="16">
      <t>ダンタイ</t>
    </rPh>
    <rPh sb="17" eb="19">
      <t>ゼンコク</t>
    </rPh>
    <rPh sb="19" eb="21">
      <t>ヘイキン</t>
    </rPh>
    <rPh sb="22" eb="24">
      <t>ウワマワ</t>
    </rPh>
    <rPh sb="52" eb="54">
      <t>ルイセキ</t>
    </rPh>
    <rPh sb="54" eb="56">
      <t>ケッソン</t>
    </rPh>
    <rPh sb="56" eb="57">
      <t>キン</t>
    </rPh>
    <rPh sb="58" eb="60">
      <t>ハッセイ</t>
    </rPh>
    <rPh sb="78" eb="80">
      <t>レイネン</t>
    </rPh>
    <rPh sb="81" eb="83">
      <t>ホンカン</t>
    </rPh>
    <rPh sb="83" eb="85">
      <t>コウジ</t>
    </rPh>
    <rPh sb="87" eb="88">
      <t>ガツ</t>
    </rPh>
    <rPh sb="89" eb="91">
      <t>シュンコウ</t>
    </rPh>
    <rPh sb="94" eb="95">
      <t>ガツ</t>
    </rPh>
    <rPh sb="96" eb="98">
      <t>シハラ</t>
    </rPh>
    <rPh sb="100" eb="101">
      <t>オコナ</t>
    </rPh>
    <rPh sb="105" eb="108">
      <t>ミバライキン</t>
    </rPh>
    <rPh sb="111" eb="113">
      <t>ケイジョウ</t>
    </rPh>
    <rPh sb="120" eb="122">
      <t>レイワ</t>
    </rPh>
    <rPh sb="123" eb="125">
      <t>ネンド</t>
    </rPh>
    <rPh sb="130" eb="132">
      <t>ホンカン</t>
    </rPh>
    <rPh sb="132" eb="134">
      <t>コウジ</t>
    </rPh>
    <rPh sb="135" eb="137">
      <t>クリコシ</t>
    </rPh>
    <rPh sb="142" eb="145">
      <t>ミバライキン</t>
    </rPh>
    <rPh sb="146" eb="147">
      <t>ヘ</t>
    </rPh>
    <rPh sb="149" eb="151">
      <t>レイネン</t>
    </rPh>
    <rPh sb="151" eb="153">
      <t>イジョウ</t>
    </rPh>
    <rPh sb="154" eb="156">
      <t>リュウドウ</t>
    </rPh>
    <rPh sb="156" eb="158">
      <t>ヒリツ</t>
    </rPh>
    <rPh sb="159" eb="160">
      <t>タカ</t>
    </rPh>
    <rPh sb="167" eb="169">
      <t>リュウドウ</t>
    </rPh>
    <rPh sb="169" eb="171">
      <t>ヒリツ</t>
    </rPh>
    <rPh sb="177" eb="179">
      <t>ウワマワ</t>
    </rPh>
    <rPh sb="184" eb="186">
      <t>サイム</t>
    </rPh>
    <rPh sb="187" eb="188">
      <t>タイ</t>
    </rPh>
    <rPh sb="191" eb="193">
      <t>シハラ</t>
    </rPh>
    <rPh sb="194" eb="196">
      <t>ノウリョク</t>
    </rPh>
    <rPh sb="217" eb="219">
      <t>ゲンザイ</t>
    </rPh>
    <rPh sb="220" eb="223">
      <t>ヘイキンチ</t>
    </rPh>
    <rPh sb="224" eb="226">
      <t>シタマワ</t>
    </rPh>
    <rPh sb="232" eb="234">
      <t>コンゴ</t>
    </rPh>
    <rPh sb="235" eb="237">
      <t>カンロ</t>
    </rPh>
    <rPh sb="238" eb="241">
      <t>タイシンカ</t>
    </rPh>
    <rPh sb="241" eb="242">
      <t>トウ</t>
    </rPh>
    <rPh sb="243" eb="245">
      <t>コウシン</t>
    </rPh>
    <rPh sb="245" eb="247">
      <t>ジギョウ</t>
    </rPh>
    <rPh sb="248" eb="250">
      <t>カリイレ</t>
    </rPh>
    <rPh sb="251" eb="253">
      <t>ケイゾク</t>
    </rPh>
    <rPh sb="260" eb="262">
      <t>キュウスイ</t>
    </rPh>
    <rPh sb="262" eb="264">
      <t>シュウエキ</t>
    </rPh>
    <rPh sb="265" eb="267">
      <t>ゾウカ</t>
    </rPh>
    <rPh sb="268" eb="269">
      <t>ム</t>
    </rPh>
    <rPh sb="271" eb="272">
      <t>ト</t>
    </rPh>
    <rPh sb="273" eb="274">
      <t>ク</t>
    </rPh>
    <rPh sb="276" eb="277">
      <t>オコナ</t>
    </rPh>
    <rPh sb="298" eb="300">
      <t>ルイジ</t>
    </rPh>
    <rPh sb="300" eb="302">
      <t>ダンタイ</t>
    </rPh>
    <rPh sb="302" eb="303">
      <t>オヨ</t>
    </rPh>
    <rPh sb="304" eb="306">
      <t>ゼンコク</t>
    </rPh>
    <rPh sb="306" eb="308">
      <t>ヘイキン</t>
    </rPh>
    <rPh sb="308" eb="309">
      <t>チ</t>
    </rPh>
    <rPh sb="310" eb="312">
      <t>ウワマワ</t>
    </rPh>
    <rPh sb="317" eb="319">
      <t>キュウスイ</t>
    </rPh>
    <rPh sb="323" eb="325">
      <t>ヒヨウ</t>
    </rPh>
    <rPh sb="326" eb="328">
      <t>キュウスイ</t>
    </rPh>
    <rPh sb="328" eb="330">
      <t>シュウエキ</t>
    </rPh>
    <rPh sb="331" eb="332">
      <t>マカナ</t>
    </rPh>
    <rPh sb="346" eb="348">
      <t>ルイジ</t>
    </rPh>
    <rPh sb="348" eb="350">
      <t>ダンタイ</t>
    </rPh>
    <rPh sb="350" eb="351">
      <t>オヨ</t>
    </rPh>
    <rPh sb="352" eb="354">
      <t>ゼンコク</t>
    </rPh>
    <rPh sb="354" eb="357">
      <t>ヘイキンチ</t>
    </rPh>
    <rPh sb="358" eb="360">
      <t>シタマワ</t>
    </rPh>
    <rPh sb="373" eb="375">
      <t>ルイジ</t>
    </rPh>
    <rPh sb="375" eb="377">
      <t>ダンタイ</t>
    </rPh>
    <rPh sb="377" eb="378">
      <t>オヨ</t>
    </rPh>
    <rPh sb="379" eb="381">
      <t>ゼンコク</t>
    </rPh>
    <rPh sb="381" eb="384">
      <t>ヘイキンチ</t>
    </rPh>
    <rPh sb="385" eb="387">
      <t>ウワマワ</t>
    </rPh>
    <rPh sb="392" eb="394">
      <t>リョウコウ</t>
    </rPh>
    <rPh sb="421" eb="423">
      <t>レイワ</t>
    </rPh>
    <rPh sb="423" eb="424">
      <t>モト</t>
    </rPh>
    <rPh sb="424" eb="426">
      <t>ネンド</t>
    </rPh>
    <rPh sb="427" eb="428">
      <t>ナカ</t>
    </rPh>
    <rPh sb="431" eb="433">
      <t>チョウナイ</t>
    </rPh>
    <rPh sb="433" eb="435">
      <t>ゼンイキ</t>
    </rPh>
    <rPh sb="436" eb="438">
      <t>タイショウ</t>
    </rPh>
    <rPh sb="441" eb="443">
      <t>ロウスイ</t>
    </rPh>
    <rPh sb="443" eb="445">
      <t>チョウサ</t>
    </rPh>
    <rPh sb="446" eb="447">
      <t>オコナ</t>
    </rPh>
    <rPh sb="454" eb="455">
      <t>ゴ</t>
    </rPh>
    <rPh sb="455" eb="457">
      <t>ロウスイ</t>
    </rPh>
    <rPh sb="457" eb="459">
      <t>カショ</t>
    </rPh>
    <rPh sb="460" eb="462">
      <t>シュウゼン</t>
    </rPh>
    <rPh sb="463" eb="464">
      <t>オコナ</t>
    </rPh>
    <rPh sb="471" eb="474">
      <t>ゼンネンド</t>
    </rPh>
    <rPh sb="475" eb="477">
      <t>ヒカク</t>
    </rPh>
    <rPh sb="480" eb="482">
      <t>コウジョウ</t>
    </rPh>
    <rPh sb="492" eb="494">
      <t>シタマワ</t>
    </rPh>
    <rPh sb="501" eb="503">
      <t>コンゴ</t>
    </rPh>
    <rPh sb="503" eb="505">
      <t>チョウサ</t>
    </rPh>
    <rPh sb="506" eb="509">
      <t>テイキテキ</t>
    </rPh>
    <rPh sb="510" eb="511">
      <t>イ</t>
    </rPh>
    <rPh sb="518" eb="521">
      <t>ユウシュウリツ</t>
    </rPh>
    <rPh sb="522" eb="523">
      <t>ア</t>
    </rPh>
    <phoneticPr fontId="4"/>
  </si>
  <si>
    <t>経営状況は、現時点でおおむね良好であるといえる。しかし、平成28年度より老朽管の更新を実施しており、建設改良費、起債の償還、減価償却費の削減等の経営努力を継続しながら、計画的に事業を行う必要がある。令和元年度に経営戦略を策定し、令和3年度にはアセットマネジメント計画の見直しを行うことで、将来にわたって持続可能な水道事業の運営を行う。</t>
    <rPh sb="0" eb="2">
      <t>ケイエイ</t>
    </rPh>
    <rPh sb="2" eb="4">
      <t>ジョウキョウ</t>
    </rPh>
    <rPh sb="6" eb="9">
      <t>ゲンジテン</t>
    </rPh>
    <rPh sb="14" eb="16">
      <t>リョウコウ</t>
    </rPh>
    <rPh sb="28" eb="30">
      <t>ヘイセイ</t>
    </rPh>
    <rPh sb="32" eb="34">
      <t>ネンド</t>
    </rPh>
    <rPh sb="36" eb="38">
      <t>ロウキュウ</t>
    </rPh>
    <rPh sb="38" eb="39">
      <t>カン</t>
    </rPh>
    <rPh sb="40" eb="42">
      <t>コウシン</t>
    </rPh>
    <rPh sb="43" eb="45">
      <t>ジッシ</t>
    </rPh>
    <rPh sb="50" eb="52">
      <t>ケンセツ</t>
    </rPh>
    <rPh sb="52" eb="54">
      <t>カイリョウ</t>
    </rPh>
    <rPh sb="54" eb="55">
      <t>ヒ</t>
    </rPh>
    <rPh sb="56" eb="58">
      <t>キサイ</t>
    </rPh>
    <rPh sb="59" eb="61">
      <t>ショウカン</t>
    </rPh>
    <rPh sb="62" eb="64">
      <t>ゲンカ</t>
    </rPh>
    <rPh sb="64" eb="66">
      <t>ショウキャク</t>
    </rPh>
    <rPh sb="66" eb="67">
      <t>ヒ</t>
    </rPh>
    <rPh sb="68" eb="70">
      <t>サクゲン</t>
    </rPh>
    <rPh sb="70" eb="71">
      <t>トウ</t>
    </rPh>
    <rPh sb="72" eb="74">
      <t>ケイエイ</t>
    </rPh>
    <rPh sb="74" eb="76">
      <t>ドリョク</t>
    </rPh>
    <rPh sb="77" eb="79">
      <t>ケイゾク</t>
    </rPh>
    <rPh sb="84" eb="87">
      <t>ケイカクテキ</t>
    </rPh>
    <rPh sb="88" eb="90">
      <t>ジギョウ</t>
    </rPh>
    <rPh sb="91" eb="92">
      <t>オコナ</t>
    </rPh>
    <rPh sb="93" eb="95">
      <t>ヒツヨウ</t>
    </rPh>
    <rPh sb="99" eb="101">
      <t>レイワ</t>
    </rPh>
    <rPh sb="101" eb="102">
      <t>モト</t>
    </rPh>
    <rPh sb="102" eb="104">
      <t>ネンド</t>
    </rPh>
    <rPh sb="105" eb="107">
      <t>ケイエイ</t>
    </rPh>
    <rPh sb="107" eb="109">
      <t>センリャク</t>
    </rPh>
    <rPh sb="110" eb="112">
      <t>サクテイ</t>
    </rPh>
    <rPh sb="114" eb="116">
      <t>レイワ</t>
    </rPh>
    <rPh sb="117" eb="119">
      <t>ネンド</t>
    </rPh>
    <rPh sb="131" eb="133">
      <t>ケイカク</t>
    </rPh>
    <rPh sb="134" eb="136">
      <t>ミナオ</t>
    </rPh>
    <rPh sb="138" eb="139">
      <t>オコナ</t>
    </rPh>
    <rPh sb="144" eb="146">
      <t>ショウライ</t>
    </rPh>
    <rPh sb="151" eb="153">
      <t>ジゾク</t>
    </rPh>
    <rPh sb="153" eb="155">
      <t>カノウ</t>
    </rPh>
    <rPh sb="156" eb="158">
      <t>スイドウ</t>
    </rPh>
    <rPh sb="158" eb="160">
      <t>ジギョウ</t>
    </rPh>
    <rPh sb="161" eb="163">
      <t>ウンエイ</t>
    </rPh>
    <rPh sb="164" eb="165">
      <t>オコナ</t>
    </rPh>
    <phoneticPr fontId="4"/>
  </si>
  <si>
    <t>①令和3年度は、令和2年度の繰越による期間延長によって、平均値を下回ったが、おおむね平均値を上回っており、保有資産の更新等の必要性が増してきている。　　　　　　　　　　　　　　　　　　　②平成30年度に法定耐用年数を越える管が急激に増加しているが、令和2年度より国の交付金制度を活用して老朽管の更新を計画的に行っていて、令和3年度にはその成果が表れている。　　　　　　　　　　　　　　　　　　　　　　③平成28年度より老朽管の更新を実施しており、類似団体及び全国平均値を上回っている。今後も継続して管路更新を実施する予定である。令和2年度においては繰越を行ったため、令和3年度に更新率が大幅に増加している。</t>
    <rPh sb="1" eb="3">
      <t>レイワ</t>
    </rPh>
    <rPh sb="4" eb="6">
      <t>ネンド</t>
    </rPh>
    <rPh sb="8" eb="10">
      <t>レイワ</t>
    </rPh>
    <rPh sb="11" eb="13">
      <t>ネンド</t>
    </rPh>
    <rPh sb="14" eb="16">
      <t>クリコシ</t>
    </rPh>
    <rPh sb="19" eb="21">
      <t>キカン</t>
    </rPh>
    <rPh sb="21" eb="23">
      <t>エンチョウ</t>
    </rPh>
    <rPh sb="28" eb="31">
      <t>ヘイキンチ</t>
    </rPh>
    <rPh sb="32" eb="34">
      <t>シタマワ</t>
    </rPh>
    <rPh sb="42" eb="45">
      <t>ヘイキンチ</t>
    </rPh>
    <rPh sb="46" eb="48">
      <t>ウワマワ</t>
    </rPh>
    <rPh sb="53" eb="55">
      <t>ホユウ</t>
    </rPh>
    <rPh sb="55" eb="57">
      <t>シサン</t>
    </rPh>
    <rPh sb="58" eb="60">
      <t>コウシン</t>
    </rPh>
    <rPh sb="60" eb="61">
      <t>トウ</t>
    </rPh>
    <rPh sb="62" eb="65">
      <t>ヒツヨウセイ</t>
    </rPh>
    <rPh sb="66" eb="67">
      <t>マ</t>
    </rPh>
    <rPh sb="94" eb="96">
      <t>ヘイセイ</t>
    </rPh>
    <rPh sb="98" eb="99">
      <t>ネン</t>
    </rPh>
    <rPh sb="99" eb="100">
      <t>ド</t>
    </rPh>
    <rPh sb="101" eb="103">
      <t>ホウテイ</t>
    </rPh>
    <rPh sb="103" eb="105">
      <t>タイヨウ</t>
    </rPh>
    <rPh sb="105" eb="107">
      <t>ネンスウ</t>
    </rPh>
    <rPh sb="108" eb="109">
      <t>コ</t>
    </rPh>
    <rPh sb="111" eb="112">
      <t>カン</t>
    </rPh>
    <rPh sb="113" eb="115">
      <t>キュウゲキ</t>
    </rPh>
    <rPh sb="116" eb="118">
      <t>ゾウカ</t>
    </rPh>
    <rPh sb="124" eb="126">
      <t>レイワ</t>
    </rPh>
    <rPh sb="127" eb="129">
      <t>ネンド</t>
    </rPh>
    <rPh sb="131" eb="132">
      <t>クニ</t>
    </rPh>
    <rPh sb="133" eb="136">
      <t>コウフキン</t>
    </rPh>
    <rPh sb="136" eb="138">
      <t>セイド</t>
    </rPh>
    <rPh sb="139" eb="141">
      <t>カツヨウ</t>
    </rPh>
    <rPh sb="143" eb="145">
      <t>ロウキュウ</t>
    </rPh>
    <rPh sb="145" eb="146">
      <t>カン</t>
    </rPh>
    <rPh sb="147" eb="149">
      <t>コウシン</t>
    </rPh>
    <rPh sb="150" eb="153">
      <t>ケイカクテキ</t>
    </rPh>
    <rPh sb="154" eb="155">
      <t>オコナ</t>
    </rPh>
    <rPh sb="160" eb="162">
      <t>レイワ</t>
    </rPh>
    <rPh sb="163" eb="165">
      <t>ネンド</t>
    </rPh>
    <rPh sb="169" eb="171">
      <t>セイカ</t>
    </rPh>
    <rPh sb="172" eb="173">
      <t>アラワ</t>
    </rPh>
    <rPh sb="201" eb="203">
      <t>ヘイセイ</t>
    </rPh>
    <rPh sb="205" eb="207">
      <t>ネンド</t>
    </rPh>
    <rPh sb="209" eb="211">
      <t>ロウキュウ</t>
    </rPh>
    <rPh sb="211" eb="212">
      <t>カン</t>
    </rPh>
    <rPh sb="213" eb="215">
      <t>コウシン</t>
    </rPh>
    <rPh sb="216" eb="218">
      <t>ジッシ</t>
    </rPh>
    <rPh sb="223" eb="225">
      <t>ルイジ</t>
    </rPh>
    <rPh sb="225" eb="227">
      <t>ダンタイ</t>
    </rPh>
    <rPh sb="227" eb="228">
      <t>オヨ</t>
    </rPh>
    <rPh sb="229" eb="231">
      <t>ゼンコク</t>
    </rPh>
    <rPh sb="231" eb="234">
      <t>ヘイキンチ</t>
    </rPh>
    <rPh sb="235" eb="237">
      <t>ウワマワ</t>
    </rPh>
    <rPh sb="242" eb="244">
      <t>コンゴ</t>
    </rPh>
    <rPh sb="245" eb="247">
      <t>ケイゾク</t>
    </rPh>
    <rPh sb="249" eb="251">
      <t>カンロ</t>
    </rPh>
    <rPh sb="251" eb="253">
      <t>コウシン</t>
    </rPh>
    <rPh sb="254" eb="256">
      <t>ジッシ</t>
    </rPh>
    <rPh sb="258" eb="260">
      <t>ヨテイ</t>
    </rPh>
    <rPh sb="264" eb="266">
      <t>レイワ</t>
    </rPh>
    <rPh sb="267" eb="269">
      <t>ネンド</t>
    </rPh>
    <rPh sb="274" eb="276">
      <t>クリコシ</t>
    </rPh>
    <rPh sb="277" eb="278">
      <t>オコナ</t>
    </rPh>
    <rPh sb="283" eb="285">
      <t>レイワ</t>
    </rPh>
    <rPh sb="286" eb="288">
      <t>ネンド</t>
    </rPh>
    <rPh sb="289" eb="291">
      <t>コウシン</t>
    </rPh>
    <rPh sb="291" eb="292">
      <t>リツ</t>
    </rPh>
    <rPh sb="293" eb="295">
      <t>オオハバ</t>
    </rPh>
    <rPh sb="296" eb="29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</si>
</sst>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2.79</c:v>
                </c:pt>
                <c:pt idx="1">
                  <c:v>2.39</c:v>
                </c:pt>
                <c:pt idx="2">
                  <c:v>2.96</c:v>
                </c:pt>
                <c:pt idx="3">
                  <c:v>0.12</c:v>
                </c:pt>
                <c:pt idx="4">
                  <c:v>7.84</c:v>
                </c:pt>
              </c:numCache>
            </c:numRef>
          </c:val>
          <c:extLst xmlns:c16r2="http://schemas.microsoft.com/office/drawing/2015/06/chart">
            <c:ext xmlns:c16="http://schemas.microsoft.com/office/drawing/2014/chart" uri="{C3380CC4-5D6E-409C-BE32-E72D297353CC}">
              <c16:uniqueId val="{00000000-D887-4984-9437-1D83E01D8E07}"/>
            </c:ext>
          </c:extLst>
        </c:ser>
        <c:dLbls>
          <c:showLegendKey val="0"/>
          <c:showVal val="0"/>
          <c:showCatName val="0"/>
          <c:showSerName val="0"/>
          <c:showPercent val="0"/>
          <c:showBubbleSize val="0"/>
        </c:dLbls>
        <c:gapWidth val="150"/>
        <c:axId val="101877096"/>
        <c:axId val="10187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0.38</c:v>
                </c:pt>
                <c:pt idx="4">
                  <c:v>0.51</c:v>
                </c:pt>
              </c:numCache>
            </c:numRef>
          </c:val>
          <c:smooth val="0"/>
          <c:extLst xmlns:c16r2="http://schemas.microsoft.com/office/drawing/2015/06/chart">
            <c:ext xmlns:c16="http://schemas.microsoft.com/office/drawing/2014/chart" uri="{C3380CC4-5D6E-409C-BE32-E72D297353CC}">
              <c16:uniqueId val="{00000001-D887-4984-9437-1D83E01D8E07}"/>
            </c:ext>
          </c:extLst>
        </c:ser>
        <c:dLbls>
          <c:showLegendKey val="0"/>
          <c:showVal val="0"/>
          <c:showCatName val="0"/>
          <c:showSerName val="0"/>
          <c:showPercent val="0"/>
          <c:showBubbleSize val="0"/>
        </c:dLbls>
        <c:marker val="1"/>
        <c:smooth val="0"/>
        <c:axId val="101877096"/>
        <c:axId val="101877488"/>
      </c:lineChart>
      <c:dateAx>
        <c:axId val="101877096"/>
        <c:scaling>
          <c:orientation val="minMax"/>
        </c:scaling>
        <c:delete val="1"/>
        <c:axPos val="b"/>
        <c:numFmt formatCode="&quot;H&quot;yy" sourceLinked="1"/>
        <c:majorTickMark val="none"/>
        <c:minorTickMark val="none"/>
        <c:tickLblPos val="none"/>
        <c:crossAx val="101877488"/>
        <c:crosses val="autoZero"/>
        <c:auto val="1"/>
        <c:lblOffset val="100"/>
        <c:baseTimeUnit val="years"/>
      </c:dateAx>
      <c:valAx>
        <c:axId val="10187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68.19</c:v>
                </c:pt>
                <c:pt idx="1">
                  <c:v>69.47</c:v>
                </c:pt>
                <c:pt idx="2">
                  <c:v>73.88</c:v>
                </c:pt>
                <c:pt idx="3">
                  <c:v>68.239999999999995</c:v>
                </c:pt>
                <c:pt idx="4">
                  <c:v>67.62</c:v>
                </c:pt>
              </c:numCache>
            </c:numRef>
          </c:val>
          <c:extLst xmlns:c16r2="http://schemas.microsoft.com/office/drawing/2015/06/chart">
            <c:ext xmlns:c16="http://schemas.microsoft.com/office/drawing/2014/chart" uri="{C3380CC4-5D6E-409C-BE32-E72D297353CC}">
              <c16:uniqueId val="{00000000-77CF-4345-8368-48680CC160D3}"/>
            </c:ext>
          </c:extLst>
        </c:ser>
        <c:dLbls>
          <c:showLegendKey val="0"/>
          <c:showVal val="0"/>
          <c:showCatName val="0"/>
          <c:showSerName val="0"/>
          <c:showPercent val="0"/>
          <c:showBubbleSize val="0"/>
        </c:dLbls>
        <c:gapWidth val="150"/>
        <c:axId val="542411792"/>
        <c:axId val="54240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39.94</c:v>
                </c:pt>
                <c:pt idx="4">
                  <c:v>40.19</c:v>
                </c:pt>
              </c:numCache>
            </c:numRef>
          </c:val>
          <c:smooth val="0"/>
          <c:extLst xmlns:c16r2="http://schemas.microsoft.com/office/drawing/2015/06/chart">
            <c:ext xmlns:c16="http://schemas.microsoft.com/office/drawing/2014/chart" uri="{C3380CC4-5D6E-409C-BE32-E72D297353CC}">
              <c16:uniqueId val="{00000001-77CF-4345-8368-48680CC160D3}"/>
            </c:ext>
          </c:extLst>
        </c:ser>
        <c:dLbls>
          <c:showLegendKey val="0"/>
          <c:showVal val="0"/>
          <c:showCatName val="0"/>
          <c:showSerName val="0"/>
          <c:showPercent val="0"/>
          <c:showBubbleSize val="0"/>
        </c:dLbls>
        <c:marker val="1"/>
        <c:smooth val="0"/>
        <c:axId val="542411792"/>
        <c:axId val="542408656"/>
      </c:lineChart>
      <c:dateAx>
        <c:axId val="542411792"/>
        <c:scaling>
          <c:orientation val="minMax"/>
        </c:scaling>
        <c:delete val="1"/>
        <c:axPos val="b"/>
        <c:numFmt formatCode="&quot;H&quot;yy" sourceLinked="1"/>
        <c:majorTickMark val="none"/>
        <c:minorTickMark val="none"/>
        <c:tickLblPos val="none"/>
        <c:crossAx val="542408656"/>
        <c:crosses val="autoZero"/>
        <c:auto val="1"/>
        <c:lblOffset val="100"/>
        <c:baseTimeUnit val="years"/>
      </c:dateAx>
      <c:valAx>
        <c:axId val="54240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41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78.63</c:v>
                </c:pt>
                <c:pt idx="1">
                  <c:v>76.989999999999995</c:v>
                </c:pt>
                <c:pt idx="2">
                  <c:v>69.540000000000006</c:v>
                </c:pt>
                <c:pt idx="3">
                  <c:v>76.42</c:v>
                </c:pt>
                <c:pt idx="4">
                  <c:v>77.19</c:v>
                </c:pt>
              </c:numCache>
            </c:numRef>
          </c:val>
          <c:extLst xmlns:c16r2="http://schemas.microsoft.com/office/drawing/2015/06/chart">
            <c:ext xmlns:c16="http://schemas.microsoft.com/office/drawing/2014/chart" uri="{C3380CC4-5D6E-409C-BE32-E72D297353CC}">
              <c16:uniqueId val="{00000000-49BE-4F6A-9829-F15400CB13FB}"/>
            </c:ext>
          </c:extLst>
        </c:ser>
        <c:dLbls>
          <c:showLegendKey val="0"/>
          <c:showVal val="0"/>
          <c:showCatName val="0"/>
          <c:showSerName val="0"/>
          <c:showPercent val="0"/>
          <c:showBubbleSize val="0"/>
        </c:dLbls>
        <c:gapWidth val="150"/>
        <c:axId val="542410224"/>
        <c:axId val="54240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69.41</c:v>
                </c:pt>
                <c:pt idx="4">
                  <c:v>71.52</c:v>
                </c:pt>
              </c:numCache>
            </c:numRef>
          </c:val>
          <c:smooth val="0"/>
          <c:extLst xmlns:c16r2="http://schemas.microsoft.com/office/drawing/2015/06/chart">
            <c:ext xmlns:c16="http://schemas.microsoft.com/office/drawing/2014/chart" uri="{C3380CC4-5D6E-409C-BE32-E72D297353CC}">
              <c16:uniqueId val="{00000001-49BE-4F6A-9829-F15400CB13FB}"/>
            </c:ext>
          </c:extLst>
        </c:ser>
        <c:dLbls>
          <c:showLegendKey val="0"/>
          <c:showVal val="0"/>
          <c:showCatName val="0"/>
          <c:showSerName val="0"/>
          <c:showPercent val="0"/>
          <c:showBubbleSize val="0"/>
        </c:dLbls>
        <c:marker val="1"/>
        <c:smooth val="0"/>
        <c:axId val="542410224"/>
        <c:axId val="542407088"/>
      </c:lineChart>
      <c:dateAx>
        <c:axId val="542410224"/>
        <c:scaling>
          <c:orientation val="minMax"/>
        </c:scaling>
        <c:delete val="1"/>
        <c:axPos val="b"/>
        <c:numFmt formatCode="&quot;H&quot;yy" sourceLinked="1"/>
        <c:majorTickMark val="none"/>
        <c:minorTickMark val="none"/>
        <c:tickLblPos val="none"/>
        <c:crossAx val="542407088"/>
        <c:crosses val="autoZero"/>
        <c:auto val="1"/>
        <c:lblOffset val="100"/>
        <c:baseTimeUnit val="years"/>
      </c:dateAx>
      <c:valAx>
        <c:axId val="54240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41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177.46</c:v>
                </c:pt>
                <c:pt idx="1">
                  <c:v>198.01</c:v>
                </c:pt>
                <c:pt idx="2">
                  <c:v>167.13</c:v>
                </c:pt>
                <c:pt idx="3">
                  <c:v>189.56</c:v>
                </c:pt>
                <c:pt idx="4">
                  <c:v>147.79</c:v>
                </c:pt>
              </c:numCache>
            </c:numRef>
          </c:val>
          <c:extLst xmlns:c16r2="http://schemas.microsoft.com/office/drawing/2015/06/chart">
            <c:ext xmlns:c16="http://schemas.microsoft.com/office/drawing/2014/chart" uri="{C3380CC4-5D6E-409C-BE32-E72D297353CC}">
              <c16:uniqueId val="{00000000-0517-4F5F-A549-E7F1EA9CB476}"/>
            </c:ext>
          </c:extLst>
        </c:ser>
        <c:dLbls>
          <c:showLegendKey val="0"/>
          <c:showVal val="0"/>
          <c:showCatName val="0"/>
          <c:showSerName val="0"/>
          <c:showPercent val="0"/>
          <c:showBubbleSize val="0"/>
        </c:dLbls>
        <c:gapWidth val="150"/>
        <c:axId val="101877880"/>
        <c:axId val="1018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114.22</c:v>
                </c:pt>
                <c:pt idx="4">
                  <c:v>108.19</c:v>
                </c:pt>
              </c:numCache>
            </c:numRef>
          </c:val>
          <c:smooth val="0"/>
          <c:extLst xmlns:c16r2="http://schemas.microsoft.com/office/drawing/2015/06/chart">
            <c:ext xmlns:c16="http://schemas.microsoft.com/office/drawing/2014/chart" uri="{C3380CC4-5D6E-409C-BE32-E72D297353CC}">
              <c16:uniqueId val="{00000001-0517-4F5F-A549-E7F1EA9CB476}"/>
            </c:ext>
          </c:extLst>
        </c:ser>
        <c:dLbls>
          <c:showLegendKey val="0"/>
          <c:showVal val="0"/>
          <c:showCatName val="0"/>
          <c:showSerName val="0"/>
          <c:showPercent val="0"/>
          <c:showBubbleSize val="0"/>
        </c:dLbls>
        <c:marker val="1"/>
        <c:smooth val="0"/>
        <c:axId val="101877880"/>
        <c:axId val="101872000"/>
      </c:lineChart>
      <c:dateAx>
        <c:axId val="101877880"/>
        <c:scaling>
          <c:orientation val="minMax"/>
        </c:scaling>
        <c:delete val="1"/>
        <c:axPos val="b"/>
        <c:numFmt formatCode="&quot;H&quot;yy" sourceLinked="1"/>
        <c:majorTickMark val="none"/>
        <c:minorTickMark val="none"/>
        <c:tickLblPos val="none"/>
        <c:crossAx val="101872000"/>
        <c:crosses val="autoZero"/>
        <c:auto val="1"/>
        <c:lblOffset val="100"/>
        <c:baseTimeUnit val="years"/>
      </c:dateAx>
      <c:valAx>
        <c:axId val="10187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87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57.03</c:v>
                </c:pt>
                <c:pt idx="1">
                  <c:v>55.41</c:v>
                </c:pt>
                <c:pt idx="2">
                  <c:v>53.83</c:v>
                </c:pt>
                <c:pt idx="3">
                  <c:v>54.76</c:v>
                </c:pt>
                <c:pt idx="4">
                  <c:v>49.25</c:v>
                </c:pt>
              </c:numCache>
            </c:numRef>
          </c:val>
          <c:extLst xmlns:c16r2="http://schemas.microsoft.com/office/drawing/2015/06/chart">
            <c:ext xmlns:c16="http://schemas.microsoft.com/office/drawing/2014/chart" uri="{C3380CC4-5D6E-409C-BE32-E72D297353CC}">
              <c16:uniqueId val="{00000000-04BF-4190-AB87-AD76AB3A95E2}"/>
            </c:ext>
          </c:extLst>
        </c:ser>
        <c:dLbls>
          <c:showLegendKey val="0"/>
          <c:showVal val="0"/>
          <c:showCatName val="0"/>
          <c:showSerName val="0"/>
          <c:showPercent val="0"/>
          <c:showBubbleSize val="0"/>
        </c:dLbls>
        <c:gapWidth val="150"/>
        <c:axId val="101875136"/>
        <c:axId val="10187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53.25</c:v>
                </c:pt>
                <c:pt idx="4">
                  <c:v>53.4</c:v>
                </c:pt>
              </c:numCache>
            </c:numRef>
          </c:val>
          <c:smooth val="0"/>
          <c:extLst xmlns:c16r2="http://schemas.microsoft.com/office/drawing/2015/06/chart">
            <c:ext xmlns:c16="http://schemas.microsoft.com/office/drawing/2014/chart" uri="{C3380CC4-5D6E-409C-BE32-E72D297353CC}">
              <c16:uniqueId val="{00000001-04BF-4190-AB87-AD76AB3A95E2}"/>
            </c:ext>
          </c:extLst>
        </c:ser>
        <c:dLbls>
          <c:showLegendKey val="0"/>
          <c:showVal val="0"/>
          <c:showCatName val="0"/>
          <c:showSerName val="0"/>
          <c:showPercent val="0"/>
          <c:showBubbleSize val="0"/>
        </c:dLbls>
        <c:marker val="1"/>
        <c:smooth val="0"/>
        <c:axId val="101875136"/>
        <c:axId val="101876312"/>
      </c:lineChart>
      <c:dateAx>
        <c:axId val="101875136"/>
        <c:scaling>
          <c:orientation val="minMax"/>
        </c:scaling>
        <c:delete val="1"/>
        <c:axPos val="b"/>
        <c:numFmt formatCode="&quot;H&quot;yy" sourceLinked="1"/>
        <c:majorTickMark val="none"/>
        <c:minorTickMark val="none"/>
        <c:tickLblPos val="none"/>
        <c:crossAx val="101876312"/>
        <c:crosses val="autoZero"/>
        <c:auto val="1"/>
        <c:lblOffset val="100"/>
        <c:baseTimeUnit val="years"/>
      </c:dateAx>
      <c:valAx>
        <c:axId val="10187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0.15</c:v>
                </c:pt>
                <c:pt idx="1">
                  <c:v>13.66</c:v>
                </c:pt>
                <c:pt idx="2">
                  <c:v>27.16</c:v>
                </c:pt>
                <c:pt idx="3">
                  <c:v>28.57</c:v>
                </c:pt>
                <c:pt idx="4">
                  <c:v>22.04</c:v>
                </c:pt>
              </c:numCache>
            </c:numRef>
          </c:val>
          <c:extLst xmlns:c16r2="http://schemas.microsoft.com/office/drawing/2015/06/chart">
            <c:ext xmlns:c16="http://schemas.microsoft.com/office/drawing/2014/chart" uri="{C3380CC4-5D6E-409C-BE32-E72D297353CC}">
              <c16:uniqueId val="{00000000-CB87-4B4C-ABBC-BB9A87CC8F3B}"/>
            </c:ext>
          </c:extLst>
        </c:ser>
        <c:dLbls>
          <c:showLegendKey val="0"/>
          <c:showVal val="0"/>
          <c:showCatName val="0"/>
          <c:showSerName val="0"/>
          <c:showPercent val="0"/>
          <c:showBubbleSize val="0"/>
        </c:dLbls>
        <c:gapWidth val="150"/>
        <c:axId val="101871216"/>
        <c:axId val="10187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23.02</c:v>
                </c:pt>
                <c:pt idx="4">
                  <c:v>21.86</c:v>
                </c:pt>
              </c:numCache>
            </c:numRef>
          </c:val>
          <c:smooth val="0"/>
          <c:extLst xmlns:c16r2="http://schemas.microsoft.com/office/drawing/2015/06/chart">
            <c:ext xmlns:c16="http://schemas.microsoft.com/office/drawing/2014/chart" uri="{C3380CC4-5D6E-409C-BE32-E72D297353CC}">
              <c16:uniqueId val="{00000001-CB87-4B4C-ABBC-BB9A87CC8F3B}"/>
            </c:ext>
          </c:extLst>
        </c:ser>
        <c:dLbls>
          <c:showLegendKey val="0"/>
          <c:showVal val="0"/>
          <c:showCatName val="0"/>
          <c:showSerName val="0"/>
          <c:showPercent val="0"/>
          <c:showBubbleSize val="0"/>
        </c:dLbls>
        <c:marker val="1"/>
        <c:smooth val="0"/>
        <c:axId val="101871216"/>
        <c:axId val="101871608"/>
      </c:lineChart>
      <c:dateAx>
        <c:axId val="101871216"/>
        <c:scaling>
          <c:orientation val="minMax"/>
        </c:scaling>
        <c:delete val="1"/>
        <c:axPos val="b"/>
        <c:numFmt formatCode="&quot;H&quot;yy" sourceLinked="1"/>
        <c:majorTickMark val="none"/>
        <c:minorTickMark val="none"/>
        <c:tickLblPos val="none"/>
        <c:crossAx val="101871608"/>
        <c:crosses val="autoZero"/>
        <c:auto val="1"/>
        <c:lblOffset val="100"/>
        <c:baseTimeUnit val="years"/>
      </c:dateAx>
      <c:valAx>
        <c:axId val="10187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1C-476B-A7A7-251A58C74C74}"/>
            </c:ext>
          </c:extLst>
        </c:ser>
        <c:dLbls>
          <c:showLegendKey val="0"/>
          <c:showVal val="0"/>
          <c:showCatName val="0"/>
          <c:showSerName val="0"/>
          <c:showPercent val="0"/>
          <c:showBubbleSize val="0"/>
        </c:dLbls>
        <c:gapWidth val="150"/>
        <c:axId val="506674024"/>
        <c:axId val="5066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22.71</c:v>
                </c:pt>
                <c:pt idx="4">
                  <c:v>6.17</c:v>
                </c:pt>
              </c:numCache>
            </c:numRef>
          </c:val>
          <c:smooth val="0"/>
          <c:extLst xmlns:c16r2="http://schemas.microsoft.com/office/drawing/2015/06/chart">
            <c:ext xmlns:c16="http://schemas.microsoft.com/office/drawing/2014/chart" uri="{C3380CC4-5D6E-409C-BE32-E72D297353CC}">
              <c16:uniqueId val="{00000001-5C1C-476B-A7A7-251A58C74C74}"/>
            </c:ext>
          </c:extLst>
        </c:ser>
        <c:dLbls>
          <c:showLegendKey val="0"/>
          <c:showVal val="0"/>
          <c:showCatName val="0"/>
          <c:showSerName val="0"/>
          <c:showPercent val="0"/>
          <c:showBubbleSize val="0"/>
        </c:dLbls>
        <c:marker val="1"/>
        <c:smooth val="0"/>
        <c:axId val="506674024"/>
        <c:axId val="506667360"/>
      </c:lineChart>
      <c:dateAx>
        <c:axId val="506674024"/>
        <c:scaling>
          <c:orientation val="minMax"/>
        </c:scaling>
        <c:delete val="1"/>
        <c:axPos val="b"/>
        <c:numFmt formatCode="&quot;H&quot;yy" sourceLinked="1"/>
        <c:majorTickMark val="none"/>
        <c:minorTickMark val="none"/>
        <c:tickLblPos val="none"/>
        <c:crossAx val="506667360"/>
        <c:crosses val="autoZero"/>
        <c:auto val="1"/>
        <c:lblOffset val="100"/>
        <c:baseTimeUnit val="years"/>
      </c:dateAx>
      <c:valAx>
        <c:axId val="50666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667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650.35</c:v>
                </c:pt>
                <c:pt idx="1">
                  <c:v>664.36</c:v>
                </c:pt>
                <c:pt idx="2">
                  <c:v>725</c:v>
                </c:pt>
                <c:pt idx="3">
                  <c:v>10274.620000000001</c:v>
                </c:pt>
                <c:pt idx="4">
                  <c:v>1673.2</c:v>
                </c:pt>
              </c:numCache>
            </c:numRef>
          </c:val>
          <c:extLst xmlns:c16r2="http://schemas.microsoft.com/office/drawing/2015/06/chart">
            <c:ext xmlns:c16="http://schemas.microsoft.com/office/drawing/2014/chart" uri="{C3380CC4-5D6E-409C-BE32-E72D297353CC}">
              <c16:uniqueId val="{00000000-8CAA-407B-B993-773D96249E4E}"/>
            </c:ext>
          </c:extLst>
        </c:ser>
        <c:dLbls>
          <c:showLegendKey val="0"/>
          <c:showVal val="0"/>
          <c:showCatName val="0"/>
          <c:showSerName val="0"/>
          <c:showPercent val="0"/>
          <c:showBubbleSize val="0"/>
        </c:dLbls>
        <c:gapWidth val="150"/>
        <c:axId val="506670888"/>
        <c:axId val="50667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381.07</c:v>
                </c:pt>
                <c:pt idx="4">
                  <c:v>367.4</c:v>
                </c:pt>
              </c:numCache>
            </c:numRef>
          </c:val>
          <c:smooth val="0"/>
          <c:extLst xmlns:c16r2="http://schemas.microsoft.com/office/drawing/2015/06/chart">
            <c:ext xmlns:c16="http://schemas.microsoft.com/office/drawing/2014/chart" uri="{C3380CC4-5D6E-409C-BE32-E72D297353CC}">
              <c16:uniqueId val="{00000001-8CAA-407B-B993-773D96249E4E}"/>
            </c:ext>
          </c:extLst>
        </c:ser>
        <c:dLbls>
          <c:showLegendKey val="0"/>
          <c:showVal val="0"/>
          <c:showCatName val="0"/>
          <c:showSerName val="0"/>
          <c:showPercent val="0"/>
          <c:showBubbleSize val="0"/>
        </c:dLbls>
        <c:marker val="1"/>
        <c:smooth val="0"/>
        <c:axId val="506670888"/>
        <c:axId val="506672456"/>
      </c:lineChart>
      <c:dateAx>
        <c:axId val="506670888"/>
        <c:scaling>
          <c:orientation val="minMax"/>
        </c:scaling>
        <c:delete val="1"/>
        <c:axPos val="b"/>
        <c:numFmt formatCode="&quot;H&quot;yy" sourceLinked="1"/>
        <c:majorTickMark val="none"/>
        <c:minorTickMark val="none"/>
        <c:tickLblPos val="none"/>
        <c:crossAx val="506672456"/>
        <c:crosses val="autoZero"/>
        <c:auto val="1"/>
        <c:lblOffset val="100"/>
        <c:baseTimeUnit val="years"/>
      </c:dateAx>
      <c:valAx>
        <c:axId val="506672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667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232.55</c:v>
                </c:pt>
                <c:pt idx="1">
                  <c:v>293.57</c:v>
                </c:pt>
                <c:pt idx="2">
                  <c:v>371.7</c:v>
                </c:pt>
                <c:pt idx="3">
                  <c:v>430.28</c:v>
                </c:pt>
                <c:pt idx="4">
                  <c:v>508.48</c:v>
                </c:pt>
              </c:numCache>
            </c:numRef>
          </c:val>
          <c:extLst xmlns:c16r2="http://schemas.microsoft.com/office/drawing/2015/06/chart">
            <c:ext xmlns:c16="http://schemas.microsoft.com/office/drawing/2014/chart" uri="{C3380CC4-5D6E-409C-BE32-E72D297353CC}">
              <c16:uniqueId val="{00000000-458B-4541-AD83-414A4D97A34F}"/>
            </c:ext>
          </c:extLst>
        </c:ser>
        <c:dLbls>
          <c:showLegendKey val="0"/>
          <c:showVal val="0"/>
          <c:showCatName val="0"/>
          <c:showSerName val="0"/>
          <c:showPercent val="0"/>
          <c:showBubbleSize val="0"/>
        </c:dLbls>
        <c:gapWidth val="150"/>
        <c:axId val="506669712"/>
        <c:axId val="50667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556.47</c:v>
                </c:pt>
                <c:pt idx="4">
                  <c:v>564.99</c:v>
                </c:pt>
              </c:numCache>
            </c:numRef>
          </c:val>
          <c:smooth val="0"/>
          <c:extLst xmlns:c16r2="http://schemas.microsoft.com/office/drawing/2015/06/chart">
            <c:ext xmlns:c16="http://schemas.microsoft.com/office/drawing/2014/chart" uri="{C3380CC4-5D6E-409C-BE32-E72D297353CC}">
              <c16:uniqueId val="{00000001-458B-4541-AD83-414A4D97A34F}"/>
            </c:ext>
          </c:extLst>
        </c:ser>
        <c:dLbls>
          <c:showLegendKey val="0"/>
          <c:showVal val="0"/>
          <c:showCatName val="0"/>
          <c:showSerName val="0"/>
          <c:showPercent val="0"/>
          <c:showBubbleSize val="0"/>
        </c:dLbls>
        <c:marker val="1"/>
        <c:smooth val="0"/>
        <c:axId val="506669712"/>
        <c:axId val="506673632"/>
      </c:lineChart>
      <c:dateAx>
        <c:axId val="506669712"/>
        <c:scaling>
          <c:orientation val="minMax"/>
        </c:scaling>
        <c:delete val="1"/>
        <c:axPos val="b"/>
        <c:numFmt formatCode="&quot;H&quot;yy" sourceLinked="1"/>
        <c:majorTickMark val="none"/>
        <c:minorTickMark val="none"/>
        <c:tickLblPos val="none"/>
        <c:crossAx val="506673632"/>
        <c:crosses val="autoZero"/>
        <c:auto val="1"/>
        <c:lblOffset val="100"/>
        <c:baseTimeUnit val="years"/>
      </c:dateAx>
      <c:valAx>
        <c:axId val="50667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666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188.92</c:v>
                </c:pt>
                <c:pt idx="1">
                  <c:v>209.74</c:v>
                </c:pt>
                <c:pt idx="2">
                  <c:v>174.07</c:v>
                </c:pt>
                <c:pt idx="3">
                  <c:v>190.27</c:v>
                </c:pt>
                <c:pt idx="4">
                  <c:v>168.62</c:v>
                </c:pt>
              </c:numCache>
            </c:numRef>
          </c:val>
          <c:extLst xmlns:c16r2="http://schemas.microsoft.com/office/drawing/2015/06/chart">
            <c:ext xmlns:c16="http://schemas.microsoft.com/office/drawing/2014/chart" uri="{C3380CC4-5D6E-409C-BE32-E72D297353CC}">
              <c16:uniqueId val="{00000000-CE62-40E9-9911-73D4A2A84D15}"/>
            </c:ext>
          </c:extLst>
        </c:ser>
        <c:dLbls>
          <c:showLegendKey val="0"/>
          <c:showVal val="0"/>
          <c:showCatName val="0"/>
          <c:showSerName val="0"/>
          <c:showPercent val="0"/>
          <c:showBubbleSize val="0"/>
        </c:dLbls>
        <c:gapWidth val="150"/>
        <c:axId val="506674416"/>
        <c:axId val="50667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78.67</c:v>
                </c:pt>
                <c:pt idx="4">
                  <c:v>80.56</c:v>
                </c:pt>
              </c:numCache>
            </c:numRef>
          </c:val>
          <c:smooth val="0"/>
          <c:extLst xmlns:c16r2="http://schemas.microsoft.com/office/drawing/2015/06/chart">
            <c:ext xmlns:c16="http://schemas.microsoft.com/office/drawing/2014/chart" uri="{C3380CC4-5D6E-409C-BE32-E72D297353CC}">
              <c16:uniqueId val="{00000001-CE62-40E9-9911-73D4A2A84D15}"/>
            </c:ext>
          </c:extLst>
        </c:ser>
        <c:dLbls>
          <c:showLegendKey val="0"/>
          <c:showVal val="0"/>
          <c:showCatName val="0"/>
          <c:showSerName val="0"/>
          <c:showPercent val="0"/>
          <c:showBubbleSize val="0"/>
        </c:dLbls>
        <c:marker val="1"/>
        <c:smooth val="0"/>
        <c:axId val="506674416"/>
        <c:axId val="506674808"/>
      </c:lineChart>
      <c:dateAx>
        <c:axId val="506674416"/>
        <c:scaling>
          <c:orientation val="minMax"/>
        </c:scaling>
        <c:delete val="1"/>
        <c:axPos val="b"/>
        <c:numFmt formatCode="&quot;H&quot;yy" sourceLinked="1"/>
        <c:majorTickMark val="none"/>
        <c:minorTickMark val="none"/>
        <c:tickLblPos val="none"/>
        <c:crossAx val="506674808"/>
        <c:crosses val="autoZero"/>
        <c:auto val="1"/>
        <c:lblOffset val="100"/>
        <c:baseTimeUnit val="years"/>
      </c:dateAx>
      <c:valAx>
        <c:axId val="50667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7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79.319999999999993</c:v>
                </c:pt>
                <c:pt idx="1">
                  <c:v>71.78</c:v>
                </c:pt>
                <c:pt idx="2">
                  <c:v>87.32</c:v>
                </c:pt>
                <c:pt idx="3">
                  <c:v>78.52</c:v>
                </c:pt>
                <c:pt idx="4">
                  <c:v>89.14</c:v>
                </c:pt>
              </c:numCache>
            </c:numRef>
          </c:val>
          <c:extLst xmlns:c16r2="http://schemas.microsoft.com/office/drawing/2015/06/chart">
            <c:ext xmlns:c16="http://schemas.microsoft.com/office/drawing/2014/chart" uri="{C3380CC4-5D6E-409C-BE32-E72D297353CC}">
              <c16:uniqueId val="{00000000-7A48-4407-A63B-11A1685411DC}"/>
            </c:ext>
          </c:extLst>
        </c:ser>
        <c:dLbls>
          <c:showLegendKey val="0"/>
          <c:showVal val="0"/>
          <c:showCatName val="0"/>
          <c:showSerName val="0"/>
          <c:showPercent val="0"/>
          <c:showBubbleSize val="0"/>
        </c:dLbls>
        <c:gapWidth val="150"/>
        <c:axId val="506671280"/>
        <c:axId val="5424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257.95</c:v>
                </c:pt>
                <c:pt idx="4">
                  <c:v>260.87</c:v>
                </c:pt>
              </c:numCache>
            </c:numRef>
          </c:val>
          <c:smooth val="0"/>
          <c:extLst xmlns:c16r2="http://schemas.microsoft.com/office/drawing/2015/06/chart">
            <c:ext xmlns:c16="http://schemas.microsoft.com/office/drawing/2014/chart" uri="{C3380CC4-5D6E-409C-BE32-E72D297353CC}">
              <c16:uniqueId val="{00000001-7A48-4407-A63B-11A1685411DC}"/>
            </c:ext>
          </c:extLst>
        </c:ser>
        <c:dLbls>
          <c:showLegendKey val="0"/>
          <c:showVal val="0"/>
          <c:showCatName val="0"/>
          <c:showSerName val="0"/>
          <c:showPercent val="0"/>
          <c:showBubbleSize val="0"/>
        </c:dLbls>
        <c:marker val="1"/>
        <c:smooth val="0"/>
        <c:axId val="506671280"/>
        <c:axId val="542406304"/>
      </c:lineChart>
      <c:dateAx>
        <c:axId val="506671280"/>
        <c:scaling>
          <c:orientation val="minMax"/>
        </c:scaling>
        <c:delete val="1"/>
        <c:axPos val="b"/>
        <c:numFmt formatCode="&quot;H&quot;yy" sourceLinked="1"/>
        <c:majorTickMark val="none"/>
        <c:minorTickMark val="none"/>
        <c:tickLblPos val="none"/>
        <c:crossAx val="542406304"/>
        <c:crosses val="autoZero"/>
        <c:auto val="1"/>
        <c:lblOffset val="100"/>
        <c:baseTimeUnit val="years"/>
      </c:dateAx>
      <c:valAx>
        <c:axId val="5424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7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熊本県　湯前町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2"/>
      <c r="D7" s="62"/>
      <c r="E7" s="62"/>
      <c r="F7" s="62"/>
      <c r="G7" s="62"/>
      <c r="H7" s="62"/>
      <c r="I7" s="61" t="s">
        <v>2</v>
      </c>
      <c r="J7" s="62"/>
      <c r="K7" s="62"/>
      <c r="L7" s="62"/>
      <c r="M7" s="62"/>
      <c r="N7" s="62"/>
      <c r="O7" s="63"/>
      <c r="P7" s="64" t="s">
        <v>3</v>
      </c>
      <c r="Q7" s="64"/>
      <c r="R7" s="64"/>
      <c r="S7" s="64"/>
      <c r="T7" s="64"/>
      <c r="U7" s="64"/>
      <c r="V7" s="64"/>
      <c r="W7" s="64" t="s">
        <v>4</v>
      </c>
      <c r="X7" s="64"/>
      <c r="Y7" s="64"/>
      <c r="Z7" s="64"/>
      <c r="AA7" s="64"/>
      <c r="AB7" s="64"/>
      <c r="AC7" s="64"/>
      <c r="AD7" s="64" t="s">
        <v>5</v>
      </c>
      <c r="AE7" s="64"/>
      <c r="AF7" s="64"/>
      <c r="AG7" s="64"/>
      <c r="AH7" s="64"/>
      <c r="AI7" s="64"/>
      <c r="AJ7" s="64"/>
      <c r="AK7" s="2"/>
      <c r="AL7" s="64" t="s">
        <v>6</v>
      </c>
      <c r="AM7" s="64"/>
      <c r="AN7" s="64"/>
      <c r="AO7" s="64"/>
      <c r="AP7" s="64"/>
      <c r="AQ7" s="64"/>
      <c r="AR7" s="64"/>
      <c r="AS7" s="64"/>
      <c r="AT7" s="61" t="s">
        <v>7</v>
      </c>
      <c r="AU7" s="62"/>
      <c r="AV7" s="62"/>
      <c r="AW7" s="62"/>
      <c r="AX7" s="62"/>
      <c r="AY7" s="62"/>
      <c r="AZ7" s="62"/>
      <c r="BA7" s="62"/>
      <c r="BB7" s="64" t="s">
        <v>8</v>
      </c>
      <c r="BC7" s="64"/>
      <c r="BD7" s="64"/>
      <c r="BE7" s="64"/>
      <c r="BF7" s="64"/>
      <c r="BG7" s="64"/>
      <c r="BH7" s="64"/>
      <c r="BI7" s="64"/>
      <c r="BJ7" s="3"/>
      <c r="BK7" s="3"/>
      <c r="BL7" s="69" t="s">
        <v>9</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58">
        <f>データ!$R$6</f>
        <v>3703</v>
      </c>
      <c r="AM8" s="58"/>
      <c r="AN8" s="58"/>
      <c r="AO8" s="58"/>
      <c r="AP8" s="58"/>
      <c r="AQ8" s="58"/>
      <c r="AR8" s="58"/>
      <c r="AS8" s="58"/>
      <c r="AT8" s="55">
        <f>データ!$S$6</f>
        <v>48.37</v>
      </c>
      <c r="AU8" s="56"/>
      <c r="AV8" s="56"/>
      <c r="AW8" s="56"/>
      <c r="AX8" s="56"/>
      <c r="AY8" s="56"/>
      <c r="AZ8" s="56"/>
      <c r="BA8" s="56"/>
      <c r="BB8" s="45">
        <f>データ!$T$6</f>
        <v>76.56</v>
      </c>
      <c r="BC8" s="45"/>
      <c r="BD8" s="45"/>
      <c r="BE8" s="45"/>
      <c r="BF8" s="45"/>
      <c r="BG8" s="45"/>
      <c r="BH8" s="45"/>
      <c r="BI8" s="45"/>
      <c r="BJ8" s="3"/>
      <c r="BK8" s="3"/>
      <c r="BL8" s="76" t="s">
        <v>10</v>
      </c>
      <c r="BM8" s="77"/>
      <c r="BN8" s="59" t="s">
        <v>11</v>
      </c>
      <c r="BO8" s="59"/>
      <c r="BP8" s="59"/>
      <c r="BQ8" s="59"/>
      <c r="BR8" s="59"/>
      <c r="BS8" s="59"/>
      <c r="BT8" s="59"/>
      <c r="BU8" s="59"/>
      <c r="BV8" s="59"/>
      <c r="BW8" s="59"/>
      <c r="BX8" s="59"/>
      <c r="BY8" s="60"/>
    </row>
    <row r="9" spans="1:78" ht="18.75" customHeight="1" x14ac:dyDescent="0.15">
      <c r="A9" s="2"/>
      <c r="B9" s="61" t="s">
        <v>12</v>
      </c>
      <c r="C9" s="62"/>
      <c r="D9" s="62"/>
      <c r="E9" s="62"/>
      <c r="F9" s="62"/>
      <c r="G9" s="62"/>
      <c r="H9" s="62"/>
      <c r="I9" s="61" t="s">
        <v>13</v>
      </c>
      <c r="J9" s="62"/>
      <c r="K9" s="62"/>
      <c r="L9" s="62"/>
      <c r="M9" s="62"/>
      <c r="N9" s="62"/>
      <c r="O9" s="63"/>
      <c r="P9" s="64" t="s">
        <v>14</v>
      </c>
      <c r="Q9" s="64"/>
      <c r="R9" s="64"/>
      <c r="S9" s="64"/>
      <c r="T9" s="64"/>
      <c r="U9" s="64"/>
      <c r="V9" s="64"/>
      <c r="W9" s="64" t="s">
        <v>15</v>
      </c>
      <c r="X9" s="64"/>
      <c r="Y9" s="64"/>
      <c r="Z9" s="64"/>
      <c r="AA9" s="64"/>
      <c r="AB9" s="64"/>
      <c r="AC9" s="64"/>
      <c r="AD9" s="2"/>
      <c r="AE9" s="2"/>
      <c r="AF9" s="2"/>
      <c r="AG9" s="2"/>
      <c r="AH9" s="2"/>
      <c r="AI9" s="2"/>
      <c r="AJ9" s="2"/>
      <c r="AK9" s="2"/>
      <c r="AL9" s="64" t="s">
        <v>16</v>
      </c>
      <c r="AM9" s="64"/>
      <c r="AN9" s="64"/>
      <c r="AO9" s="64"/>
      <c r="AP9" s="64"/>
      <c r="AQ9" s="64"/>
      <c r="AR9" s="64"/>
      <c r="AS9" s="64"/>
      <c r="AT9" s="61" t="s">
        <v>17</v>
      </c>
      <c r="AU9" s="62"/>
      <c r="AV9" s="62"/>
      <c r="AW9" s="62"/>
      <c r="AX9" s="62"/>
      <c r="AY9" s="62"/>
      <c r="AZ9" s="62"/>
      <c r="BA9" s="62"/>
      <c r="BB9" s="64" t="s">
        <v>18</v>
      </c>
      <c r="BC9" s="64"/>
      <c r="BD9" s="64"/>
      <c r="BE9" s="64"/>
      <c r="BF9" s="64"/>
      <c r="BG9" s="64"/>
      <c r="BH9" s="64"/>
      <c r="BI9" s="64"/>
      <c r="BJ9" s="3"/>
      <c r="BK9" s="3"/>
      <c r="BL9" s="65" t="s">
        <v>19</v>
      </c>
      <c r="BM9" s="66"/>
      <c r="BN9" s="67" t="s">
        <v>20</v>
      </c>
      <c r="BO9" s="67"/>
      <c r="BP9" s="67"/>
      <c r="BQ9" s="67"/>
      <c r="BR9" s="67"/>
      <c r="BS9" s="67"/>
      <c r="BT9" s="67"/>
      <c r="BU9" s="67"/>
      <c r="BV9" s="67"/>
      <c r="BW9" s="67"/>
      <c r="BX9" s="67"/>
      <c r="BY9" s="68"/>
    </row>
    <row r="10" spans="1:78" ht="18.75" customHeight="1" x14ac:dyDescent="0.15">
      <c r="A10" s="2"/>
      <c r="B10" s="55" t="str">
        <f>データ!$N$6</f>
        <v>-</v>
      </c>
      <c r="C10" s="56"/>
      <c r="D10" s="56"/>
      <c r="E10" s="56"/>
      <c r="F10" s="56"/>
      <c r="G10" s="56"/>
      <c r="H10" s="56"/>
      <c r="I10" s="55">
        <f>データ!$O$6</f>
        <v>68.39</v>
      </c>
      <c r="J10" s="56"/>
      <c r="K10" s="56"/>
      <c r="L10" s="56"/>
      <c r="M10" s="56"/>
      <c r="N10" s="56"/>
      <c r="O10" s="57"/>
      <c r="P10" s="45">
        <f>データ!$P$6</f>
        <v>97.3</v>
      </c>
      <c r="Q10" s="45"/>
      <c r="R10" s="45"/>
      <c r="S10" s="45"/>
      <c r="T10" s="45"/>
      <c r="U10" s="45"/>
      <c r="V10" s="45"/>
      <c r="W10" s="58">
        <f>データ!$Q$6</f>
        <v>3080</v>
      </c>
      <c r="X10" s="58"/>
      <c r="Y10" s="58"/>
      <c r="Z10" s="58"/>
      <c r="AA10" s="58"/>
      <c r="AB10" s="58"/>
      <c r="AC10" s="58"/>
      <c r="AD10" s="2"/>
      <c r="AE10" s="2"/>
      <c r="AF10" s="2"/>
      <c r="AG10" s="2"/>
      <c r="AH10" s="2"/>
      <c r="AI10" s="2"/>
      <c r="AJ10" s="2"/>
      <c r="AK10" s="2"/>
      <c r="AL10" s="58">
        <f>データ!$U$6</f>
        <v>3565</v>
      </c>
      <c r="AM10" s="58"/>
      <c r="AN10" s="58"/>
      <c r="AO10" s="58"/>
      <c r="AP10" s="58"/>
      <c r="AQ10" s="58"/>
      <c r="AR10" s="58"/>
      <c r="AS10" s="58"/>
      <c r="AT10" s="55">
        <f>データ!$V$6</f>
        <v>10</v>
      </c>
      <c r="AU10" s="56"/>
      <c r="AV10" s="56"/>
      <c r="AW10" s="56"/>
      <c r="AX10" s="56"/>
      <c r="AY10" s="56"/>
      <c r="AZ10" s="56"/>
      <c r="BA10" s="56"/>
      <c r="BB10" s="45">
        <f>データ!$W$6</f>
        <v>356.5</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89"/>
      <c r="BN16" s="89"/>
      <c r="BO16" s="89"/>
      <c r="BP16" s="89"/>
      <c r="BQ16" s="89"/>
      <c r="BR16" s="89"/>
      <c r="BS16" s="89"/>
      <c r="BT16" s="89"/>
      <c r="BU16" s="89"/>
      <c r="BV16" s="89"/>
      <c r="BW16" s="89"/>
      <c r="BX16" s="89"/>
      <c r="BY16" s="89"/>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89"/>
      <c r="BN17" s="89"/>
      <c r="BO17" s="89"/>
      <c r="BP17" s="89"/>
      <c r="BQ17" s="89"/>
      <c r="BR17" s="89"/>
      <c r="BS17" s="89"/>
      <c r="BT17" s="89"/>
      <c r="BU17" s="89"/>
      <c r="BV17" s="89"/>
      <c r="BW17" s="89"/>
      <c r="BX17" s="89"/>
      <c r="BY17" s="89"/>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89"/>
      <c r="BN18" s="89"/>
      <c r="BO18" s="89"/>
      <c r="BP18" s="89"/>
      <c r="BQ18" s="89"/>
      <c r="BR18" s="89"/>
      <c r="BS18" s="89"/>
      <c r="BT18" s="89"/>
      <c r="BU18" s="89"/>
      <c r="BV18" s="89"/>
      <c r="BW18" s="89"/>
      <c r="BX18" s="89"/>
      <c r="BY18" s="89"/>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89"/>
      <c r="BN19" s="89"/>
      <c r="BO19" s="89"/>
      <c r="BP19" s="89"/>
      <c r="BQ19" s="89"/>
      <c r="BR19" s="89"/>
      <c r="BS19" s="89"/>
      <c r="BT19" s="89"/>
      <c r="BU19" s="89"/>
      <c r="BV19" s="89"/>
      <c r="BW19" s="89"/>
      <c r="BX19" s="89"/>
      <c r="BY19" s="89"/>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89"/>
      <c r="BN20" s="89"/>
      <c r="BO20" s="89"/>
      <c r="BP20" s="89"/>
      <c r="BQ20" s="89"/>
      <c r="BR20" s="89"/>
      <c r="BS20" s="89"/>
      <c r="BT20" s="89"/>
      <c r="BU20" s="89"/>
      <c r="BV20" s="89"/>
      <c r="BW20" s="89"/>
      <c r="BX20" s="89"/>
      <c r="BY20" s="89"/>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89"/>
      <c r="BN21" s="89"/>
      <c r="BO21" s="89"/>
      <c r="BP21" s="89"/>
      <c r="BQ21" s="89"/>
      <c r="BR21" s="89"/>
      <c r="BS21" s="89"/>
      <c r="BT21" s="89"/>
      <c r="BU21" s="89"/>
      <c r="BV21" s="89"/>
      <c r="BW21" s="89"/>
      <c r="BX21" s="89"/>
      <c r="BY21" s="89"/>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89"/>
      <c r="BN22" s="89"/>
      <c r="BO22" s="89"/>
      <c r="BP22" s="89"/>
      <c r="BQ22" s="89"/>
      <c r="BR22" s="89"/>
      <c r="BS22" s="89"/>
      <c r="BT22" s="89"/>
      <c r="BU22" s="89"/>
      <c r="BV22" s="89"/>
      <c r="BW22" s="89"/>
      <c r="BX22" s="89"/>
      <c r="BY22" s="89"/>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89"/>
      <c r="BN23" s="89"/>
      <c r="BO23" s="89"/>
      <c r="BP23" s="89"/>
      <c r="BQ23" s="89"/>
      <c r="BR23" s="89"/>
      <c r="BS23" s="89"/>
      <c r="BT23" s="89"/>
      <c r="BU23" s="89"/>
      <c r="BV23" s="89"/>
      <c r="BW23" s="89"/>
      <c r="BX23" s="89"/>
      <c r="BY23" s="89"/>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89"/>
      <c r="BN24" s="89"/>
      <c r="BO24" s="89"/>
      <c r="BP24" s="89"/>
      <c r="BQ24" s="89"/>
      <c r="BR24" s="89"/>
      <c r="BS24" s="89"/>
      <c r="BT24" s="89"/>
      <c r="BU24" s="89"/>
      <c r="BV24" s="89"/>
      <c r="BW24" s="89"/>
      <c r="BX24" s="89"/>
      <c r="BY24" s="89"/>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89"/>
      <c r="BN25" s="89"/>
      <c r="BO25" s="89"/>
      <c r="BP25" s="89"/>
      <c r="BQ25" s="89"/>
      <c r="BR25" s="89"/>
      <c r="BS25" s="89"/>
      <c r="BT25" s="89"/>
      <c r="BU25" s="89"/>
      <c r="BV25" s="89"/>
      <c r="BW25" s="89"/>
      <c r="BX25" s="89"/>
      <c r="BY25" s="89"/>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89"/>
      <c r="BN26" s="89"/>
      <c r="BO26" s="89"/>
      <c r="BP26" s="89"/>
      <c r="BQ26" s="89"/>
      <c r="BR26" s="89"/>
      <c r="BS26" s="89"/>
      <c r="BT26" s="89"/>
      <c r="BU26" s="89"/>
      <c r="BV26" s="89"/>
      <c r="BW26" s="89"/>
      <c r="BX26" s="89"/>
      <c r="BY26" s="89"/>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89"/>
      <c r="BN27" s="89"/>
      <c r="BO27" s="89"/>
      <c r="BP27" s="89"/>
      <c r="BQ27" s="89"/>
      <c r="BR27" s="89"/>
      <c r="BS27" s="89"/>
      <c r="BT27" s="89"/>
      <c r="BU27" s="89"/>
      <c r="BV27" s="89"/>
      <c r="BW27" s="89"/>
      <c r="BX27" s="89"/>
      <c r="BY27" s="89"/>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89"/>
      <c r="BN28" s="89"/>
      <c r="BO28" s="89"/>
      <c r="BP28" s="89"/>
      <c r="BQ28" s="89"/>
      <c r="BR28" s="89"/>
      <c r="BS28" s="89"/>
      <c r="BT28" s="89"/>
      <c r="BU28" s="89"/>
      <c r="BV28" s="89"/>
      <c r="BW28" s="89"/>
      <c r="BX28" s="89"/>
      <c r="BY28" s="89"/>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89"/>
      <c r="BN29" s="89"/>
      <c r="BO29" s="89"/>
      <c r="BP29" s="89"/>
      <c r="BQ29" s="89"/>
      <c r="BR29" s="89"/>
      <c r="BS29" s="89"/>
      <c r="BT29" s="89"/>
      <c r="BU29" s="89"/>
      <c r="BV29" s="89"/>
      <c r="BW29" s="89"/>
      <c r="BX29" s="89"/>
      <c r="BY29" s="89"/>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89"/>
      <c r="BN30" s="89"/>
      <c r="BO30" s="89"/>
      <c r="BP30" s="89"/>
      <c r="BQ30" s="89"/>
      <c r="BR30" s="89"/>
      <c r="BS30" s="89"/>
      <c r="BT30" s="89"/>
      <c r="BU30" s="89"/>
      <c r="BV30" s="89"/>
      <c r="BW30" s="89"/>
      <c r="BX30" s="89"/>
      <c r="BY30" s="89"/>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89"/>
      <c r="BN31" s="89"/>
      <c r="BO31" s="89"/>
      <c r="BP31" s="89"/>
      <c r="BQ31" s="89"/>
      <c r="BR31" s="89"/>
      <c r="BS31" s="89"/>
      <c r="BT31" s="89"/>
      <c r="BU31" s="89"/>
      <c r="BV31" s="89"/>
      <c r="BW31" s="89"/>
      <c r="BX31" s="89"/>
      <c r="BY31" s="89"/>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89"/>
      <c r="BN32" s="89"/>
      <c r="BO32" s="89"/>
      <c r="BP32" s="89"/>
      <c r="BQ32" s="89"/>
      <c r="BR32" s="89"/>
      <c r="BS32" s="89"/>
      <c r="BT32" s="89"/>
      <c r="BU32" s="89"/>
      <c r="BV32" s="89"/>
      <c r="BW32" s="89"/>
      <c r="BX32" s="89"/>
      <c r="BY32" s="89"/>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89"/>
      <c r="BN33" s="89"/>
      <c r="BO33" s="89"/>
      <c r="BP33" s="89"/>
      <c r="BQ33" s="89"/>
      <c r="BR33" s="89"/>
      <c r="BS33" s="89"/>
      <c r="BT33" s="89"/>
      <c r="BU33" s="89"/>
      <c r="BV33" s="89"/>
      <c r="BW33" s="89"/>
      <c r="BX33" s="89"/>
      <c r="BY33" s="89"/>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89"/>
      <c r="BN34" s="89"/>
      <c r="BO34" s="89"/>
      <c r="BP34" s="89"/>
      <c r="BQ34" s="89"/>
      <c r="BR34" s="89"/>
      <c r="BS34" s="89"/>
      <c r="BT34" s="89"/>
      <c r="BU34" s="89"/>
      <c r="BV34" s="89"/>
      <c r="BW34" s="89"/>
      <c r="BX34" s="89"/>
      <c r="BY34" s="89"/>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89"/>
      <c r="BN35" s="89"/>
      <c r="BO35" s="89"/>
      <c r="BP35" s="89"/>
      <c r="BQ35" s="89"/>
      <c r="BR35" s="89"/>
      <c r="BS35" s="89"/>
      <c r="BT35" s="89"/>
      <c r="BU35" s="89"/>
      <c r="BV35" s="89"/>
      <c r="BW35" s="89"/>
      <c r="BX35" s="89"/>
      <c r="BY35" s="89"/>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89"/>
      <c r="BN36" s="89"/>
      <c r="BO36" s="89"/>
      <c r="BP36" s="89"/>
      <c r="BQ36" s="89"/>
      <c r="BR36" s="89"/>
      <c r="BS36" s="89"/>
      <c r="BT36" s="89"/>
      <c r="BU36" s="89"/>
      <c r="BV36" s="89"/>
      <c r="BW36" s="89"/>
      <c r="BX36" s="89"/>
      <c r="BY36" s="89"/>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89"/>
      <c r="BN37" s="89"/>
      <c r="BO37" s="89"/>
      <c r="BP37" s="89"/>
      <c r="BQ37" s="89"/>
      <c r="BR37" s="89"/>
      <c r="BS37" s="89"/>
      <c r="BT37" s="89"/>
      <c r="BU37" s="89"/>
      <c r="BV37" s="89"/>
      <c r="BW37" s="89"/>
      <c r="BX37" s="89"/>
      <c r="BY37" s="89"/>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89"/>
      <c r="BN38" s="89"/>
      <c r="BO38" s="89"/>
      <c r="BP38" s="89"/>
      <c r="BQ38" s="89"/>
      <c r="BR38" s="89"/>
      <c r="BS38" s="89"/>
      <c r="BT38" s="89"/>
      <c r="BU38" s="89"/>
      <c r="BV38" s="89"/>
      <c r="BW38" s="89"/>
      <c r="BX38" s="89"/>
      <c r="BY38" s="89"/>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89"/>
      <c r="BN39" s="89"/>
      <c r="BO39" s="89"/>
      <c r="BP39" s="89"/>
      <c r="BQ39" s="89"/>
      <c r="BR39" s="89"/>
      <c r="BS39" s="89"/>
      <c r="BT39" s="89"/>
      <c r="BU39" s="89"/>
      <c r="BV39" s="89"/>
      <c r="BW39" s="89"/>
      <c r="BX39" s="89"/>
      <c r="BY39" s="89"/>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89"/>
      <c r="BN40" s="89"/>
      <c r="BO40" s="89"/>
      <c r="BP40" s="89"/>
      <c r="BQ40" s="89"/>
      <c r="BR40" s="89"/>
      <c r="BS40" s="89"/>
      <c r="BT40" s="89"/>
      <c r="BU40" s="89"/>
      <c r="BV40" s="89"/>
      <c r="BW40" s="89"/>
      <c r="BX40" s="89"/>
      <c r="BY40" s="89"/>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89"/>
      <c r="BN41" s="89"/>
      <c r="BO41" s="89"/>
      <c r="BP41" s="89"/>
      <c r="BQ41" s="89"/>
      <c r="BR41" s="89"/>
      <c r="BS41" s="89"/>
      <c r="BT41" s="89"/>
      <c r="BU41" s="89"/>
      <c r="BV41" s="89"/>
      <c r="BW41" s="89"/>
      <c r="BX41" s="89"/>
      <c r="BY41" s="89"/>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89"/>
      <c r="BN42" s="89"/>
      <c r="BO42" s="89"/>
      <c r="BP42" s="89"/>
      <c r="BQ42" s="89"/>
      <c r="BR42" s="89"/>
      <c r="BS42" s="89"/>
      <c r="BT42" s="89"/>
      <c r="BU42" s="89"/>
      <c r="BV42" s="89"/>
      <c r="BW42" s="89"/>
      <c r="BX42" s="89"/>
      <c r="BY42" s="89"/>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89"/>
      <c r="BN43" s="89"/>
      <c r="BO43" s="89"/>
      <c r="BP43" s="89"/>
      <c r="BQ43" s="89"/>
      <c r="BR43" s="89"/>
      <c r="BS43" s="89"/>
      <c r="BT43" s="89"/>
      <c r="BU43" s="89"/>
      <c r="BV43" s="89"/>
      <c r="BW43" s="89"/>
      <c r="BX43" s="89"/>
      <c r="BY43" s="89"/>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89"/>
      <c r="BN44" s="89"/>
      <c r="BO44" s="89"/>
      <c r="BP44" s="89"/>
      <c r="BQ44" s="89"/>
      <c r="BR44" s="89"/>
      <c r="BS44" s="89"/>
      <c r="BT44" s="89"/>
      <c r="BU44" s="89"/>
      <c r="BV44" s="89"/>
      <c r="BW44" s="89"/>
      <c r="BX44" s="89"/>
      <c r="BY44" s="89"/>
      <c r="BZ44" s="3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114</v>
      </c>
      <c r="BM47" s="89"/>
      <c r="BN47" s="89"/>
      <c r="BO47" s="89"/>
      <c r="BP47" s="89"/>
      <c r="BQ47" s="89"/>
      <c r="BR47" s="89"/>
      <c r="BS47" s="89"/>
      <c r="BT47" s="89"/>
      <c r="BU47" s="89"/>
      <c r="BV47" s="89"/>
      <c r="BW47" s="89"/>
      <c r="BX47" s="89"/>
      <c r="BY47" s="89"/>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89"/>
      <c r="BN48" s="89"/>
      <c r="BO48" s="89"/>
      <c r="BP48" s="89"/>
      <c r="BQ48" s="89"/>
      <c r="BR48" s="89"/>
      <c r="BS48" s="89"/>
      <c r="BT48" s="89"/>
      <c r="BU48" s="89"/>
      <c r="BV48" s="89"/>
      <c r="BW48" s="89"/>
      <c r="BX48" s="89"/>
      <c r="BY48" s="89"/>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89"/>
      <c r="BN49" s="89"/>
      <c r="BO49" s="89"/>
      <c r="BP49" s="89"/>
      <c r="BQ49" s="89"/>
      <c r="BR49" s="89"/>
      <c r="BS49" s="89"/>
      <c r="BT49" s="89"/>
      <c r="BU49" s="89"/>
      <c r="BV49" s="89"/>
      <c r="BW49" s="89"/>
      <c r="BX49" s="89"/>
      <c r="BY49" s="89"/>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89"/>
      <c r="BN50" s="89"/>
      <c r="BO50" s="89"/>
      <c r="BP50" s="89"/>
      <c r="BQ50" s="89"/>
      <c r="BR50" s="89"/>
      <c r="BS50" s="89"/>
      <c r="BT50" s="89"/>
      <c r="BU50" s="89"/>
      <c r="BV50" s="89"/>
      <c r="BW50" s="89"/>
      <c r="BX50" s="89"/>
      <c r="BY50" s="89"/>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89"/>
      <c r="BN51" s="89"/>
      <c r="BO51" s="89"/>
      <c r="BP51" s="89"/>
      <c r="BQ51" s="89"/>
      <c r="BR51" s="89"/>
      <c r="BS51" s="89"/>
      <c r="BT51" s="89"/>
      <c r="BU51" s="89"/>
      <c r="BV51" s="89"/>
      <c r="BW51" s="89"/>
      <c r="BX51" s="89"/>
      <c r="BY51" s="89"/>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89"/>
      <c r="BN52" s="89"/>
      <c r="BO52" s="89"/>
      <c r="BP52" s="89"/>
      <c r="BQ52" s="89"/>
      <c r="BR52" s="89"/>
      <c r="BS52" s="89"/>
      <c r="BT52" s="89"/>
      <c r="BU52" s="89"/>
      <c r="BV52" s="89"/>
      <c r="BW52" s="89"/>
      <c r="BX52" s="89"/>
      <c r="BY52" s="89"/>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89"/>
      <c r="BN53" s="89"/>
      <c r="BO53" s="89"/>
      <c r="BP53" s="89"/>
      <c r="BQ53" s="89"/>
      <c r="BR53" s="89"/>
      <c r="BS53" s="89"/>
      <c r="BT53" s="89"/>
      <c r="BU53" s="89"/>
      <c r="BV53" s="89"/>
      <c r="BW53" s="89"/>
      <c r="BX53" s="89"/>
      <c r="BY53" s="89"/>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89"/>
      <c r="BN54" s="89"/>
      <c r="BO54" s="89"/>
      <c r="BP54" s="89"/>
      <c r="BQ54" s="89"/>
      <c r="BR54" s="89"/>
      <c r="BS54" s="89"/>
      <c r="BT54" s="89"/>
      <c r="BU54" s="89"/>
      <c r="BV54" s="89"/>
      <c r="BW54" s="89"/>
      <c r="BX54" s="89"/>
      <c r="BY54" s="89"/>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89"/>
      <c r="BN55" s="89"/>
      <c r="BO55" s="89"/>
      <c r="BP55" s="89"/>
      <c r="BQ55" s="89"/>
      <c r="BR55" s="89"/>
      <c r="BS55" s="89"/>
      <c r="BT55" s="89"/>
      <c r="BU55" s="89"/>
      <c r="BV55" s="89"/>
      <c r="BW55" s="89"/>
      <c r="BX55" s="89"/>
      <c r="BY55" s="89"/>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89"/>
      <c r="BN56" s="89"/>
      <c r="BO56" s="89"/>
      <c r="BP56" s="89"/>
      <c r="BQ56" s="89"/>
      <c r="BR56" s="89"/>
      <c r="BS56" s="89"/>
      <c r="BT56" s="89"/>
      <c r="BU56" s="89"/>
      <c r="BV56" s="89"/>
      <c r="BW56" s="89"/>
      <c r="BX56" s="89"/>
      <c r="BY56" s="89"/>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89"/>
      <c r="BN57" s="89"/>
      <c r="BO57" s="89"/>
      <c r="BP57" s="89"/>
      <c r="BQ57" s="89"/>
      <c r="BR57" s="89"/>
      <c r="BS57" s="89"/>
      <c r="BT57" s="89"/>
      <c r="BU57" s="89"/>
      <c r="BV57" s="89"/>
      <c r="BW57" s="89"/>
      <c r="BX57" s="89"/>
      <c r="BY57" s="89"/>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89"/>
      <c r="BN58" s="89"/>
      <c r="BO58" s="89"/>
      <c r="BP58" s="89"/>
      <c r="BQ58" s="89"/>
      <c r="BR58" s="89"/>
      <c r="BS58" s="89"/>
      <c r="BT58" s="89"/>
      <c r="BU58" s="89"/>
      <c r="BV58" s="89"/>
      <c r="BW58" s="89"/>
      <c r="BX58" s="89"/>
      <c r="BY58" s="89"/>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89"/>
      <c r="BN59" s="89"/>
      <c r="BO59" s="89"/>
      <c r="BP59" s="89"/>
      <c r="BQ59" s="89"/>
      <c r="BR59" s="89"/>
      <c r="BS59" s="89"/>
      <c r="BT59" s="89"/>
      <c r="BU59" s="89"/>
      <c r="BV59" s="89"/>
      <c r="BW59" s="89"/>
      <c r="BX59" s="89"/>
      <c r="BY59" s="89"/>
      <c r="BZ59" s="32"/>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31"/>
      <c r="BM60" s="89"/>
      <c r="BN60" s="89"/>
      <c r="BO60" s="89"/>
      <c r="BP60" s="89"/>
      <c r="BQ60" s="89"/>
      <c r="BR60" s="89"/>
      <c r="BS60" s="89"/>
      <c r="BT60" s="89"/>
      <c r="BU60" s="89"/>
      <c r="BV60" s="89"/>
      <c r="BW60" s="89"/>
      <c r="BX60" s="89"/>
      <c r="BY60" s="89"/>
      <c r="BZ60" s="32"/>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31"/>
      <c r="BM61" s="89"/>
      <c r="BN61" s="89"/>
      <c r="BO61" s="89"/>
      <c r="BP61" s="89"/>
      <c r="BQ61" s="89"/>
      <c r="BR61" s="89"/>
      <c r="BS61" s="89"/>
      <c r="BT61" s="89"/>
      <c r="BU61" s="89"/>
      <c r="BV61" s="89"/>
      <c r="BW61" s="89"/>
      <c r="BX61" s="89"/>
      <c r="BY61" s="89"/>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89"/>
      <c r="BN62" s="89"/>
      <c r="BO62" s="89"/>
      <c r="BP62" s="89"/>
      <c r="BQ62" s="89"/>
      <c r="BR62" s="89"/>
      <c r="BS62" s="89"/>
      <c r="BT62" s="89"/>
      <c r="BU62" s="89"/>
      <c r="BV62" s="89"/>
      <c r="BW62" s="89"/>
      <c r="BX62" s="89"/>
      <c r="BY62" s="89"/>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89"/>
      <c r="BN63" s="89"/>
      <c r="BO63" s="89"/>
      <c r="BP63" s="89"/>
      <c r="BQ63" s="89"/>
      <c r="BR63" s="89"/>
      <c r="BS63" s="89"/>
      <c r="BT63" s="89"/>
      <c r="BU63" s="89"/>
      <c r="BV63" s="89"/>
      <c r="BW63" s="89"/>
      <c r="BX63" s="89"/>
      <c r="BY63" s="89"/>
      <c r="BZ63" s="3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89"/>
      <c r="BN66" s="89"/>
      <c r="BO66" s="89"/>
      <c r="BP66" s="89"/>
      <c r="BQ66" s="89"/>
      <c r="BR66" s="89"/>
      <c r="BS66" s="89"/>
      <c r="BT66" s="89"/>
      <c r="BU66" s="89"/>
      <c r="BV66" s="89"/>
      <c r="BW66" s="89"/>
      <c r="BX66" s="89"/>
      <c r="BY66" s="89"/>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89"/>
      <c r="BN67" s="89"/>
      <c r="BO67" s="89"/>
      <c r="BP67" s="89"/>
      <c r="BQ67" s="89"/>
      <c r="BR67" s="89"/>
      <c r="BS67" s="89"/>
      <c r="BT67" s="89"/>
      <c r="BU67" s="89"/>
      <c r="BV67" s="89"/>
      <c r="BW67" s="89"/>
      <c r="BX67" s="89"/>
      <c r="BY67" s="89"/>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89"/>
      <c r="BN68" s="89"/>
      <c r="BO68" s="89"/>
      <c r="BP68" s="89"/>
      <c r="BQ68" s="89"/>
      <c r="BR68" s="89"/>
      <c r="BS68" s="89"/>
      <c r="BT68" s="89"/>
      <c r="BU68" s="89"/>
      <c r="BV68" s="89"/>
      <c r="BW68" s="89"/>
      <c r="BX68" s="89"/>
      <c r="BY68" s="89"/>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89"/>
      <c r="BN69" s="89"/>
      <c r="BO69" s="89"/>
      <c r="BP69" s="89"/>
      <c r="BQ69" s="89"/>
      <c r="BR69" s="89"/>
      <c r="BS69" s="89"/>
      <c r="BT69" s="89"/>
      <c r="BU69" s="89"/>
      <c r="BV69" s="89"/>
      <c r="BW69" s="89"/>
      <c r="BX69" s="89"/>
      <c r="BY69" s="89"/>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89"/>
      <c r="BN70" s="89"/>
      <c r="BO70" s="89"/>
      <c r="BP70" s="89"/>
      <c r="BQ70" s="89"/>
      <c r="BR70" s="89"/>
      <c r="BS70" s="89"/>
      <c r="BT70" s="89"/>
      <c r="BU70" s="89"/>
      <c r="BV70" s="89"/>
      <c r="BW70" s="89"/>
      <c r="BX70" s="89"/>
      <c r="BY70" s="89"/>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89"/>
      <c r="BN71" s="89"/>
      <c r="BO71" s="89"/>
      <c r="BP71" s="89"/>
      <c r="BQ71" s="89"/>
      <c r="BR71" s="89"/>
      <c r="BS71" s="89"/>
      <c r="BT71" s="89"/>
      <c r="BU71" s="89"/>
      <c r="BV71" s="89"/>
      <c r="BW71" s="89"/>
      <c r="BX71" s="89"/>
      <c r="BY71" s="89"/>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89"/>
      <c r="BN72" s="89"/>
      <c r="BO72" s="89"/>
      <c r="BP72" s="89"/>
      <c r="BQ72" s="89"/>
      <c r="BR72" s="89"/>
      <c r="BS72" s="89"/>
      <c r="BT72" s="89"/>
      <c r="BU72" s="89"/>
      <c r="BV72" s="89"/>
      <c r="BW72" s="89"/>
      <c r="BX72" s="89"/>
      <c r="BY72" s="89"/>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89"/>
      <c r="BN73" s="89"/>
      <c r="BO73" s="89"/>
      <c r="BP73" s="89"/>
      <c r="BQ73" s="89"/>
      <c r="BR73" s="89"/>
      <c r="BS73" s="89"/>
      <c r="BT73" s="89"/>
      <c r="BU73" s="89"/>
      <c r="BV73" s="89"/>
      <c r="BW73" s="89"/>
      <c r="BX73" s="89"/>
      <c r="BY73" s="89"/>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89"/>
      <c r="BN74" s="89"/>
      <c r="BO74" s="89"/>
      <c r="BP74" s="89"/>
      <c r="BQ74" s="89"/>
      <c r="BR74" s="89"/>
      <c r="BS74" s="89"/>
      <c r="BT74" s="89"/>
      <c r="BU74" s="89"/>
      <c r="BV74" s="89"/>
      <c r="BW74" s="89"/>
      <c r="BX74" s="89"/>
      <c r="BY74" s="89"/>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89"/>
      <c r="BN75" s="89"/>
      <c r="BO75" s="89"/>
      <c r="BP75" s="89"/>
      <c r="BQ75" s="89"/>
      <c r="BR75" s="89"/>
      <c r="BS75" s="89"/>
      <c r="BT75" s="89"/>
      <c r="BU75" s="89"/>
      <c r="BV75" s="89"/>
      <c r="BW75" s="89"/>
      <c r="BX75" s="89"/>
      <c r="BY75" s="89"/>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89"/>
      <c r="BN76" s="89"/>
      <c r="BO76" s="89"/>
      <c r="BP76" s="89"/>
      <c r="BQ76" s="89"/>
      <c r="BR76" s="89"/>
      <c r="BS76" s="89"/>
      <c r="BT76" s="89"/>
      <c r="BU76" s="89"/>
      <c r="BV76" s="89"/>
      <c r="BW76" s="89"/>
      <c r="BX76" s="89"/>
      <c r="BY76" s="89"/>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89"/>
      <c r="BN77" s="89"/>
      <c r="BO77" s="89"/>
      <c r="BP77" s="89"/>
      <c r="BQ77" s="89"/>
      <c r="BR77" s="89"/>
      <c r="BS77" s="89"/>
      <c r="BT77" s="89"/>
      <c r="BU77" s="89"/>
      <c r="BV77" s="89"/>
      <c r="BW77" s="89"/>
      <c r="BX77" s="89"/>
      <c r="BY77" s="89"/>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89"/>
      <c r="BN78" s="89"/>
      <c r="BO78" s="89"/>
      <c r="BP78" s="89"/>
      <c r="BQ78" s="89"/>
      <c r="BR78" s="89"/>
      <c r="BS78" s="89"/>
      <c r="BT78" s="89"/>
      <c r="BU78" s="89"/>
      <c r="BV78" s="89"/>
      <c r="BW78" s="89"/>
      <c r="BX78" s="89"/>
      <c r="BY78" s="89"/>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89"/>
      <c r="BN79" s="89"/>
      <c r="BO79" s="89"/>
      <c r="BP79" s="89"/>
      <c r="BQ79" s="89"/>
      <c r="BR79" s="89"/>
      <c r="BS79" s="89"/>
      <c r="BT79" s="89"/>
      <c r="BU79" s="89"/>
      <c r="BV79" s="89"/>
      <c r="BW79" s="89"/>
      <c r="BX79" s="89"/>
      <c r="BY79" s="89"/>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89"/>
      <c r="BN80" s="89"/>
      <c r="BO80" s="89"/>
      <c r="BP80" s="89"/>
      <c r="BQ80" s="89"/>
      <c r="BR80" s="89"/>
      <c r="BS80" s="89"/>
      <c r="BT80" s="89"/>
      <c r="BU80" s="89"/>
      <c r="BV80" s="89"/>
      <c r="BW80" s="89"/>
      <c r="BX80" s="89"/>
      <c r="BY80" s="89"/>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89"/>
      <c r="BN81" s="89"/>
      <c r="BO81" s="89"/>
      <c r="BP81" s="89"/>
      <c r="BQ81" s="89"/>
      <c r="BR81" s="89"/>
      <c r="BS81" s="89"/>
      <c r="BT81" s="89"/>
      <c r="BU81" s="89"/>
      <c r="BV81" s="89"/>
      <c r="BW81" s="89"/>
      <c r="BX81" s="89"/>
      <c r="BY81" s="89"/>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EVIWdcqxOpcHM9AQ5bflMOkQp8+qje3ww2VaRmrGzU2H+5M/hvF6dQXzNcczPMMc+fgu4DpMojP+PlB1JFFRQ==" saltValue="eTpbtocWAteRkGYTOUuk7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435066</v>
      </c>
      <c r="D6" s="20">
        <f t="shared" si="3"/>
        <v>46</v>
      </c>
      <c r="E6" s="20">
        <f t="shared" si="3"/>
        <v>1</v>
      </c>
      <c r="F6" s="20">
        <f t="shared" si="3"/>
        <v>0</v>
      </c>
      <c r="G6" s="20">
        <f t="shared" si="3"/>
        <v>1</v>
      </c>
      <c r="H6" s="20" t="str">
        <f t="shared" si="3"/>
        <v>熊本県　湯前町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68.39</v>
      </c>
      <c r="P6" s="21">
        <f t="shared" si="3"/>
        <v>97.3</v>
      </c>
      <c r="Q6" s="21">
        <f t="shared" si="3"/>
        <v>3080</v>
      </c>
      <c r="R6" s="21">
        <f t="shared" si="3"/>
        <v>3703</v>
      </c>
      <c r="S6" s="21">
        <f t="shared" si="3"/>
        <v>48.37</v>
      </c>
      <c r="T6" s="21">
        <f t="shared" si="3"/>
        <v>76.56</v>
      </c>
      <c r="U6" s="21">
        <f t="shared" si="3"/>
        <v>3565</v>
      </c>
      <c r="V6" s="21">
        <f t="shared" si="3"/>
        <v>10</v>
      </c>
      <c r="W6" s="21">
        <f t="shared" si="3"/>
        <v>356.5</v>
      </c>
      <c r="X6" s="22">
        <f>IF(X7="",NA(),X7)</f>
        <v>177.46</v>
      </c>
      <c r="Y6" s="22">
        <f t="shared" ref="Y6:AG6" si="4">IF(Y7="",NA(),Y7)</f>
        <v>198.01</v>
      </c>
      <c r="Z6" s="22">
        <f t="shared" si="4"/>
        <v>167.13</v>
      </c>
      <c r="AA6" s="22">
        <f t="shared" si="4"/>
        <v>189.56</v>
      </c>
      <c r="AB6" s="22">
        <f t="shared" si="4"/>
        <v>147.79</v>
      </c>
      <c r="AC6" s="22">
        <f t="shared" si="4"/>
        <v>104.85</v>
      </c>
      <c r="AD6" s="22">
        <f t="shared" si="4"/>
        <v>107.64</v>
      </c>
      <c r="AE6" s="22">
        <f t="shared" si="4"/>
        <v>108.22</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27.52</v>
      </c>
      <c r="AO6" s="22">
        <f t="shared" si="5"/>
        <v>30.84</v>
      </c>
      <c r="AP6" s="22">
        <f t="shared" si="5"/>
        <v>25.29</v>
      </c>
      <c r="AQ6" s="22">
        <f t="shared" si="5"/>
        <v>22.71</v>
      </c>
      <c r="AR6" s="22">
        <f t="shared" si="5"/>
        <v>6.17</v>
      </c>
      <c r="AS6" s="21" t="str">
        <f>IF(AS7="","",IF(AS7="-","【-】","【"&amp;SUBSTITUTE(TEXT(AS7,"#,##0.00"),"-","△")&amp;"】"))</f>
        <v>【1.30】</v>
      </c>
      <c r="AT6" s="22">
        <f>IF(AT7="",NA(),AT7)</f>
        <v>650.35</v>
      </c>
      <c r="AU6" s="22">
        <f t="shared" ref="AU6:BC6" si="6">IF(AU7="",NA(),AU7)</f>
        <v>664.36</v>
      </c>
      <c r="AV6" s="22">
        <f t="shared" si="6"/>
        <v>725</v>
      </c>
      <c r="AW6" s="22">
        <f t="shared" si="6"/>
        <v>10274.620000000001</v>
      </c>
      <c r="AX6" s="22">
        <f t="shared" si="6"/>
        <v>1673.2</v>
      </c>
      <c r="AY6" s="22">
        <f t="shared" si="6"/>
        <v>445.85</v>
      </c>
      <c r="AZ6" s="22">
        <f t="shared" si="6"/>
        <v>450.54</v>
      </c>
      <c r="BA6" s="22">
        <f t="shared" si="6"/>
        <v>348.88</v>
      </c>
      <c r="BB6" s="22">
        <f t="shared" si="6"/>
        <v>381.07</v>
      </c>
      <c r="BC6" s="22">
        <f t="shared" si="6"/>
        <v>367.4</v>
      </c>
      <c r="BD6" s="21" t="str">
        <f>IF(BD7="","",IF(BD7="-","【-】","【"&amp;SUBSTITUTE(TEXT(BD7,"#,##0.00"),"-","△")&amp;"】"))</f>
        <v>【261.51】</v>
      </c>
      <c r="BE6" s="22">
        <f>IF(BE7="",NA(),BE7)</f>
        <v>232.55</v>
      </c>
      <c r="BF6" s="22">
        <f t="shared" ref="BF6:BN6" si="7">IF(BF7="",NA(),BF7)</f>
        <v>293.57</v>
      </c>
      <c r="BG6" s="22">
        <f t="shared" si="7"/>
        <v>371.7</v>
      </c>
      <c r="BH6" s="22">
        <f t="shared" si="7"/>
        <v>430.28</v>
      </c>
      <c r="BI6" s="22">
        <f t="shared" si="7"/>
        <v>508.48</v>
      </c>
      <c r="BJ6" s="22">
        <f t="shared" si="7"/>
        <v>516.34</v>
      </c>
      <c r="BK6" s="22">
        <f t="shared" si="7"/>
        <v>496.56</v>
      </c>
      <c r="BL6" s="22">
        <f t="shared" si="7"/>
        <v>540.38</v>
      </c>
      <c r="BM6" s="22">
        <f t="shared" si="7"/>
        <v>556.47</v>
      </c>
      <c r="BN6" s="22">
        <f t="shared" si="7"/>
        <v>564.99</v>
      </c>
      <c r="BO6" s="21" t="str">
        <f>IF(BO7="","",IF(BO7="-","【-】","【"&amp;SUBSTITUTE(TEXT(BO7,"#,##0.00"),"-","△")&amp;"】"))</f>
        <v>【265.16】</v>
      </c>
      <c r="BP6" s="22">
        <f>IF(BP7="",NA(),BP7)</f>
        <v>188.92</v>
      </c>
      <c r="BQ6" s="22">
        <f t="shared" ref="BQ6:BY6" si="8">IF(BQ7="",NA(),BQ7)</f>
        <v>209.74</v>
      </c>
      <c r="BR6" s="22">
        <f t="shared" si="8"/>
        <v>174.07</v>
      </c>
      <c r="BS6" s="22">
        <f t="shared" si="8"/>
        <v>190.27</v>
      </c>
      <c r="BT6" s="22">
        <f t="shared" si="8"/>
        <v>168.62</v>
      </c>
      <c r="BU6" s="22">
        <f t="shared" si="8"/>
        <v>83.27</v>
      </c>
      <c r="BV6" s="22">
        <f t="shared" si="8"/>
        <v>84.9</v>
      </c>
      <c r="BW6" s="22">
        <f t="shared" si="8"/>
        <v>83.22</v>
      </c>
      <c r="BX6" s="22">
        <f t="shared" si="8"/>
        <v>78.67</v>
      </c>
      <c r="BY6" s="22">
        <f t="shared" si="8"/>
        <v>80.56</v>
      </c>
      <c r="BZ6" s="21" t="str">
        <f>IF(BZ7="","",IF(BZ7="-","【-】","【"&amp;SUBSTITUTE(TEXT(BZ7,"#,##0.00"),"-","△")&amp;"】"))</f>
        <v>【102.35】</v>
      </c>
      <c r="CA6" s="22">
        <f>IF(CA7="",NA(),CA7)</f>
        <v>79.319999999999993</v>
      </c>
      <c r="CB6" s="22">
        <f t="shared" ref="CB6:CJ6" si="9">IF(CB7="",NA(),CB7)</f>
        <v>71.78</v>
      </c>
      <c r="CC6" s="22">
        <f t="shared" si="9"/>
        <v>87.32</v>
      </c>
      <c r="CD6" s="22">
        <f t="shared" si="9"/>
        <v>78.52</v>
      </c>
      <c r="CE6" s="22">
        <f t="shared" si="9"/>
        <v>89.14</v>
      </c>
      <c r="CF6" s="22">
        <f t="shared" si="9"/>
        <v>228.81</v>
      </c>
      <c r="CG6" s="22">
        <f t="shared" si="9"/>
        <v>231.9</v>
      </c>
      <c r="CH6" s="22">
        <f t="shared" si="9"/>
        <v>234.17</v>
      </c>
      <c r="CI6" s="22">
        <f t="shared" si="9"/>
        <v>257.95</v>
      </c>
      <c r="CJ6" s="22">
        <f t="shared" si="9"/>
        <v>260.87</v>
      </c>
      <c r="CK6" s="21" t="str">
        <f>IF(CK7="","",IF(CK7="-","【-】","【"&amp;SUBSTITUTE(TEXT(CK7,"#,##0.00"),"-","△")&amp;"】"))</f>
        <v>【167.74】</v>
      </c>
      <c r="CL6" s="22">
        <f>IF(CL7="",NA(),CL7)</f>
        <v>68.19</v>
      </c>
      <c r="CM6" s="22">
        <f t="shared" ref="CM6:CU6" si="10">IF(CM7="",NA(),CM7)</f>
        <v>69.47</v>
      </c>
      <c r="CN6" s="22">
        <f t="shared" si="10"/>
        <v>73.88</v>
      </c>
      <c r="CO6" s="22">
        <f t="shared" si="10"/>
        <v>68.239999999999995</v>
      </c>
      <c r="CP6" s="22">
        <f t="shared" si="10"/>
        <v>67.62</v>
      </c>
      <c r="CQ6" s="22">
        <f t="shared" si="10"/>
        <v>38.979999999999997</v>
      </c>
      <c r="CR6" s="22">
        <f t="shared" si="10"/>
        <v>39.61</v>
      </c>
      <c r="CS6" s="22">
        <f t="shared" si="10"/>
        <v>41.06</v>
      </c>
      <c r="CT6" s="22">
        <f t="shared" si="10"/>
        <v>39.94</v>
      </c>
      <c r="CU6" s="22">
        <f t="shared" si="10"/>
        <v>40.19</v>
      </c>
      <c r="CV6" s="21" t="str">
        <f>IF(CV7="","",IF(CV7="-","【-】","【"&amp;SUBSTITUTE(TEXT(CV7,"#,##0.00"),"-","△")&amp;"】"))</f>
        <v>【60.29】</v>
      </c>
      <c r="CW6" s="22">
        <f>IF(CW7="",NA(),CW7)</f>
        <v>78.63</v>
      </c>
      <c r="CX6" s="22">
        <f t="shared" ref="CX6:DF6" si="11">IF(CX7="",NA(),CX7)</f>
        <v>76.989999999999995</v>
      </c>
      <c r="CY6" s="22">
        <f t="shared" si="11"/>
        <v>69.540000000000006</v>
      </c>
      <c r="CZ6" s="22">
        <f t="shared" si="11"/>
        <v>76.42</v>
      </c>
      <c r="DA6" s="22">
        <f t="shared" si="11"/>
        <v>77.19</v>
      </c>
      <c r="DB6" s="22">
        <f t="shared" si="11"/>
        <v>75.010000000000005</v>
      </c>
      <c r="DC6" s="22">
        <f t="shared" si="11"/>
        <v>72.959999999999994</v>
      </c>
      <c r="DD6" s="22">
        <f t="shared" si="11"/>
        <v>72.42</v>
      </c>
      <c r="DE6" s="22">
        <f t="shared" si="11"/>
        <v>69.41</v>
      </c>
      <c r="DF6" s="22">
        <f t="shared" si="11"/>
        <v>71.52</v>
      </c>
      <c r="DG6" s="21" t="str">
        <f>IF(DG7="","",IF(DG7="-","【-】","【"&amp;SUBSTITUTE(TEXT(DG7,"#,##0.00"),"-","△")&amp;"】"))</f>
        <v>【90.12】</v>
      </c>
      <c r="DH6" s="22">
        <f>IF(DH7="",NA(),DH7)</f>
        <v>57.03</v>
      </c>
      <c r="DI6" s="22">
        <f t="shared" ref="DI6:DQ6" si="12">IF(DI7="",NA(),DI7)</f>
        <v>55.41</v>
      </c>
      <c r="DJ6" s="22">
        <f t="shared" si="12"/>
        <v>53.83</v>
      </c>
      <c r="DK6" s="22">
        <f t="shared" si="12"/>
        <v>54.76</v>
      </c>
      <c r="DL6" s="22">
        <f t="shared" si="12"/>
        <v>49.25</v>
      </c>
      <c r="DM6" s="22">
        <f t="shared" si="12"/>
        <v>51.89</v>
      </c>
      <c r="DN6" s="22">
        <f t="shared" si="12"/>
        <v>54.09</v>
      </c>
      <c r="DO6" s="22">
        <f t="shared" si="12"/>
        <v>52.73</v>
      </c>
      <c r="DP6" s="22">
        <f t="shared" si="12"/>
        <v>53.25</v>
      </c>
      <c r="DQ6" s="22">
        <f t="shared" si="12"/>
        <v>53.4</v>
      </c>
      <c r="DR6" s="21" t="str">
        <f>IF(DR7="","",IF(DR7="-","【-】","【"&amp;SUBSTITUTE(TEXT(DR7,"#,##0.00"),"-","△")&amp;"】"))</f>
        <v>【50.88】</v>
      </c>
      <c r="DS6" s="22">
        <f>IF(DS7="",NA(),DS7)</f>
        <v>0.15</v>
      </c>
      <c r="DT6" s="22">
        <f t="shared" ref="DT6:EB6" si="13">IF(DT7="",NA(),DT7)</f>
        <v>13.66</v>
      </c>
      <c r="DU6" s="22">
        <f t="shared" si="13"/>
        <v>27.16</v>
      </c>
      <c r="DV6" s="22">
        <f t="shared" si="13"/>
        <v>28.57</v>
      </c>
      <c r="DW6" s="22">
        <f t="shared" si="13"/>
        <v>22.04</v>
      </c>
      <c r="DX6" s="22">
        <f t="shared" si="13"/>
        <v>14.74</v>
      </c>
      <c r="DY6" s="22">
        <f t="shared" si="13"/>
        <v>18.68</v>
      </c>
      <c r="DZ6" s="22">
        <f t="shared" si="13"/>
        <v>19.91</v>
      </c>
      <c r="EA6" s="22">
        <f t="shared" si="13"/>
        <v>23.02</v>
      </c>
      <c r="EB6" s="22">
        <f t="shared" si="13"/>
        <v>21.86</v>
      </c>
      <c r="EC6" s="21" t="str">
        <f>IF(EC7="","",IF(EC7="-","【-】","【"&amp;SUBSTITUTE(TEXT(EC7,"#,##0.00"),"-","△")&amp;"】"))</f>
        <v>【22.30】</v>
      </c>
      <c r="ED6" s="22">
        <f>IF(ED7="",NA(),ED7)</f>
        <v>2.79</v>
      </c>
      <c r="EE6" s="22">
        <f t="shared" ref="EE6:EM6" si="14">IF(EE7="",NA(),EE7)</f>
        <v>2.39</v>
      </c>
      <c r="EF6" s="22">
        <f t="shared" si="14"/>
        <v>2.96</v>
      </c>
      <c r="EG6" s="22">
        <f t="shared" si="14"/>
        <v>0.12</v>
      </c>
      <c r="EH6" s="22">
        <f t="shared" si="14"/>
        <v>7.84</v>
      </c>
      <c r="EI6" s="22">
        <f t="shared" si="14"/>
        <v>0.4</v>
      </c>
      <c r="EJ6" s="22">
        <f t="shared" si="14"/>
        <v>0.32</v>
      </c>
      <c r="EK6" s="22">
        <f t="shared" si="14"/>
        <v>0.81</v>
      </c>
      <c r="EL6" s="22">
        <f t="shared" si="14"/>
        <v>0.38</v>
      </c>
      <c r="EM6" s="22">
        <f t="shared" si="14"/>
        <v>0.51</v>
      </c>
      <c r="EN6" s="21" t="str">
        <f>IF(EN7="","",IF(EN7="-","【-】","【"&amp;SUBSTITUTE(TEXT(EN7,"#,##0.00"),"-","△")&amp;"】"))</f>
        <v>【0.66】</v>
      </c>
    </row>
    <row r="7" spans="1:144" s="23" customFormat="1" x14ac:dyDescent="0.15">
      <c r="A7" s="15"/>
      <c r="B7" s="24">
        <v>2021</v>
      </c>
      <c r="C7" s="24">
        <v>435066</v>
      </c>
      <c r="D7" s="24">
        <v>46</v>
      </c>
      <c r="E7" s="24">
        <v>1</v>
      </c>
      <c r="F7" s="24">
        <v>0</v>
      </c>
      <c r="G7" s="24">
        <v>1</v>
      </c>
      <c r="H7" s="24" t="s">
        <v>93</v>
      </c>
      <c r="I7" s="24" t="s">
        <v>94</v>
      </c>
      <c r="J7" s="24" t="s">
        <v>95</v>
      </c>
      <c r="K7" s="24" t="s">
        <v>96</v>
      </c>
      <c r="L7" s="24" t="s">
        <v>97</v>
      </c>
      <c r="M7" s="24" t="s">
        <v>98</v>
      </c>
      <c r="N7" s="25" t="s">
        <v>99</v>
      </c>
      <c r="O7" s="25">
        <v>68.39</v>
      </c>
      <c r="P7" s="25">
        <v>97.3</v>
      </c>
      <c r="Q7" s="25">
        <v>3080</v>
      </c>
      <c r="R7" s="25">
        <v>3703</v>
      </c>
      <c r="S7" s="25">
        <v>48.37</v>
      </c>
      <c r="T7" s="25">
        <v>76.56</v>
      </c>
      <c r="U7" s="25">
        <v>3565</v>
      </c>
      <c r="V7" s="25">
        <v>10</v>
      </c>
      <c r="W7" s="25">
        <v>356.5</v>
      </c>
      <c r="X7" s="25">
        <v>177.46</v>
      </c>
      <c r="Y7" s="25">
        <v>198.01</v>
      </c>
      <c r="Z7" s="25">
        <v>167.13</v>
      </c>
      <c r="AA7" s="25">
        <v>189.56</v>
      </c>
      <c r="AB7" s="25">
        <v>147.79</v>
      </c>
      <c r="AC7" s="25">
        <v>104.85</v>
      </c>
      <c r="AD7" s="25">
        <v>107.64</v>
      </c>
      <c r="AE7" s="25">
        <v>108.22</v>
      </c>
      <c r="AF7" s="25">
        <v>114.22</v>
      </c>
      <c r="AG7" s="25">
        <v>108.19</v>
      </c>
      <c r="AH7" s="25">
        <v>111.39</v>
      </c>
      <c r="AI7" s="25">
        <v>0</v>
      </c>
      <c r="AJ7" s="25">
        <v>0</v>
      </c>
      <c r="AK7" s="25">
        <v>0</v>
      </c>
      <c r="AL7" s="25">
        <v>0</v>
      </c>
      <c r="AM7" s="25">
        <v>0</v>
      </c>
      <c r="AN7" s="25">
        <v>27.52</v>
      </c>
      <c r="AO7" s="25">
        <v>30.84</v>
      </c>
      <c r="AP7" s="25">
        <v>25.29</v>
      </c>
      <c r="AQ7" s="25">
        <v>22.71</v>
      </c>
      <c r="AR7" s="25">
        <v>6.17</v>
      </c>
      <c r="AS7" s="25">
        <v>1.3</v>
      </c>
      <c r="AT7" s="25">
        <v>650.35</v>
      </c>
      <c r="AU7" s="25">
        <v>664.36</v>
      </c>
      <c r="AV7" s="25">
        <v>725</v>
      </c>
      <c r="AW7" s="25">
        <v>10274.620000000001</v>
      </c>
      <c r="AX7" s="25">
        <v>1673.2</v>
      </c>
      <c r="AY7" s="25">
        <v>445.85</v>
      </c>
      <c r="AZ7" s="25">
        <v>450.54</v>
      </c>
      <c r="BA7" s="25">
        <v>348.88</v>
      </c>
      <c r="BB7" s="25">
        <v>381.07</v>
      </c>
      <c r="BC7" s="25">
        <v>367.4</v>
      </c>
      <c r="BD7" s="25">
        <v>261.51</v>
      </c>
      <c r="BE7" s="25">
        <v>232.55</v>
      </c>
      <c r="BF7" s="25">
        <v>293.57</v>
      </c>
      <c r="BG7" s="25">
        <v>371.7</v>
      </c>
      <c r="BH7" s="25">
        <v>430.28</v>
      </c>
      <c r="BI7" s="25">
        <v>508.48</v>
      </c>
      <c r="BJ7" s="25">
        <v>516.34</v>
      </c>
      <c r="BK7" s="25">
        <v>496.56</v>
      </c>
      <c r="BL7" s="25">
        <v>540.38</v>
      </c>
      <c r="BM7" s="25">
        <v>556.47</v>
      </c>
      <c r="BN7" s="25">
        <v>564.99</v>
      </c>
      <c r="BO7" s="25">
        <v>265.16000000000003</v>
      </c>
      <c r="BP7" s="25">
        <v>188.92</v>
      </c>
      <c r="BQ7" s="25">
        <v>209.74</v>
      </c>
      <c r="BR7" s="25">
        <v>174.07</v>
      </c>
      <c r="BS7" s="25">
        <v>190.27</v>
      </c>
      <c r="BT7" s="25">
        <v>168.62</v>
      </c>
      <c r="BU7" s="25">
        <v>83.27</v>
      </c>
      <c r="BV7" s="25">
        <v>84.9</v>
      </c>
      <c r="BW7" s="25">
        <v>83.22</v>
      </c>
      <c r="BX7" s="25">
        <v>78.67</v>
      </c>
      <c r="BY7" s="25">
        <v>80.56</v>
      </c>
      <c r="BZ7" s="25">
        <v>102.35</v>
      </c>
      <c r="CA7" s="25">
        <v>79.319999999999993</v>
      </c>
      <c r="CB7" s="25">
        <v>71.78</v>
      </c>
      <c r="CC7" s="25">
        <v>87.32</v>
      </c>
      <c r="CD7" s="25">
        <v>78.52</v>
      </c>
      <c r="CE7" s="25">
        <v>89.14</v>
      </c>
      <c r="CF7" s="25">
        <v>228.81</v>
      </c>
      <c r="CG7" s="25">
        <v>231.9</v>
      </c>
      <c r="CH7" s="25">
        <v>234.17</v>
      </c>
      <c r="CI7" s="25">
        <v>257.95</v>
      </c>
      <c r="CJ7" s="25">
        <v>260.87</v>
      </c>
      <c r="CK7" s="25">
        <v>167.74</v>
      </c>
      <c r="CL7" s="25">
        <v>68.19</v>
      </c>
      <c r="CM7" s="25">
        <v>69.47</v>
      </c>
      <c r="CN7" s="25">
        <v>73.88</v>
      </c>
      <c r="CO7" s="25">
        <v>68.239999999999995</v>
      </c>
      <c r="CP7" s="25">
        <v>67.62</v>
      </c>
      <c r="CQ7" s="25">
        <v>38.979999999999997</v>
      </c>
      <c r="CR7" s="25">
        <v>39.61</v>
      </c>
      <c r="CS7" s="25">
        <v>41.06</v>
      </c>
      <c r="CT7" s="25">
        <v>39.94</v>
      </c>
      <c r="CU7" s="25">
        <v>40.19</v>
      </c>
      <c r="CV7" s="25">
        <v>60.29</v>
      </c>
      <c r="CW7" s="25">
        <v>78.63</v>
      </c>
      <c r="CX7" s="25">
        <v>76.989999999999995</v>
      </c>
      <c r="CY7" s="25">
        <v>69.540000000000006</v>
      </c>
      <c r="CZ7" s="25">
        <v>76.42</v>
      </c>
      <c r="DA7" s="25">
        <v>77.19</v>
      </c>
      <c r="DB7" s="25">
        <v>75.010000000000005</v>
      </c>
      <c r="DC7" s="25">
        <v>72.959999999999994</v>
      </c>
      <c r="DD7" s="25">
        <v>72.42</v>
      </c>
      <c r="DE7" s="25">
        <v>69.41</v>
      </c>
      <c r="DF7" s="25">
        <v>71.52</v>
      </c>
      <c r="DG7" s="25">
        <v>90.12</v>
      </c>
      <c r="DH7" s="25">
        <v>57.03</v>
      </c>
      <c r="DI7" s="25">
        <v>55.41</v>
      </c>
      <c r="DJ7" s="25">
        <v>53.83</v>
      </c>
      <c r="DK7" s="25">
        <v>54.76</v>
      </c>
      <c r="DL7" s="25">
        <v>49.25</v>
      </c>
      <c r="DM7" s="25">
        <v>51.89</v>
      </c>
      <c r="DN7" s="25">
        <v>54.09</v>
      </c>
      <c r="DO7" s="25">
        <v>52.73</v>
      </c>
      <c r="DP7" s="25">
        <v>53.25</v>
      </c>
      <c r="DQ7" s="25">
        <v>53.4</v>
      </c>
      <c r="DR7" s="25">
        <v>50.88</v>
      </c>
      <c r="DS7" s="25">
        <v>0.15</v>
      </c>
      <c r="DT7" s="25">
        <v>13.66</v>
      </c>
      <c r="DU7" s="25">
        <v>27.16</v>
      </c>
      <c r="DV7" s="25">
        <v>28.57</v>
      </c>
      <c r="DW7" s="25">
        <v>22.04</v>
      </c>
      <c r="DX7" s="25">
        <v>14.74</v>
      </c>
      <c r="DY7" s="25">
        <v>18.68</v>
      </c>
      <c r="DZ7" s="25">
        <v>19.91</v>
      </c>
      <c r="EA7" s="25">
        <v>23.02</v>
      </c>
      <c r="EB7" s="25">
        <v>21.86</v>
      </c>
      <c r="EC7" s="25">
        <v>22.3</v>
      </c>
      <c r="ED7" s="25">
        <v>2.79</v>
      </c>
      <c r="EE7" s="25">
        <v>2.39</v>
      </c>
      <c r="EF7" s="25">
        <v>2.96</v>
      </c>
      <c r="EG7" s="25">
        <v>0.12</v>
      </c>
      <c r="EH7" s="25">
        <v>7.84</v>
      </c>
      <c r="EI7" s="25">
        <v>0.4</v>
      </c>
      <c r="EJ7" s="25">
        <v>0.32</v>
      </c>
      <c r="EK7" s="25">
        <v>0.81</v>
      </c>
      <c r="EL7" s="25">
        <v>0.38</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2023-01-31T08:15:03Z</cp:lastPrinted>
  <dcterms:created xsi:type="dcterms:W3CDTF">2022-12-01T01:06:19Z</dcterms:created>
  <dcterms:modified xsi:type="dcterms:W3CDTF">2023-01-31T08:53:13Z</dcterms:modified>
  <cp:category/>
</cp:coreProperties>
</file>