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uma-fsv\doc\総務課\財政係(旧財政)\０８．公会計制度\０１．県等文書(マニュアルを除く)\R.4\R4.9.9 （2回目）統一的な基準による書類から\村回答\【財政状況資料集】_435139_球磨村_2020\"/>
    </mc:Choice>
  </mc:AlternateContent>
  <bookViews>
    <workbookView xWindow="0" yWindow="0" windowWidth="28800" windowHeight="1245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CO34" i="10" s="1"/>
  <c r="CO35" i="10" s="1"/>
</calcChain>
</file>

<file path=xl/sharedStrings.xml><?xml version="1.0" encoding="utf-8"?>
<sst xmlns="http://schemas.openxmlformats.org/spreadsheetml/2006/main" count="1171" uniqueCount="618">
  <si>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</si>
  <si>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</si>
  <si>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</si>
  <si>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</si>
  <si>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</si>
  <si>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</si>
  <si>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</si>
  <si>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</si>
  <si>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</si>
  <si>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</si>
  <si>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</si>
  <si>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</si>
  <si>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</si>
  <si>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</si>
  <si>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</si>
  <si>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</si>
  <si>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</si>
  <si>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</si>
  <si>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</si>
  <si>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</si>
  <si>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</si>
  <si>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</si>
  <si>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</si>
  <si>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</si>
  <si>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</si>
  <si>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</si>
  <si>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</si>
  <si>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</si>
  <si>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</si>
  <si>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</si>
  <si>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</si>
  <si>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</si>
  <si>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</si>
  <si>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</si>
  <si>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</si>
  <si>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</si>
  <si>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</si>
  <si>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</si>
  <si>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</si>
  <si>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</si>
  <si>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</si>
  <si>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</si>
  <si>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</si>
  <si>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</si>
  <si>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</si>
  <si>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</si>
  <si>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</si>
  <si>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</si>
  <si>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</si>
  <si>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</si>
  <si>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</si>
  <si>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</si>
  <si>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</si>
  <si>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</si>
  <si>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</si>
  <si>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</si>
  <si>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</si>
  <si>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</si>
  <si>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</si>
  <si>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</si>
  <si>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</si>
  <si>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</si>
  <si>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</si>
  <si>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</si>
  <si>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</si>
  <si>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</si>
  <si>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</si>
  <si>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</si>
  <si>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</si>
  <si>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</si>
  <si>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</si>
  <si>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</si>
  <si>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</si>
  <si>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</si>
  <si>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</si>
  <si>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</si>
  <si>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</si>
  <si>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</si>
  <si>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</si>
  <si>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</si>
  <si>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</si>
  <si>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</si>
  <si>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</si>
  <si>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</si>
  <si>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</si>
  <si>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</si>
  <si>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</si>
  <si>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</si>
  <si>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</si>
  <si>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</si>
  <si>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</si>
  <si>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</si>
  <si>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</si>
  <si>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</si>
  <si>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</si>
  <si>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</si>
  <si>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</si>
  <si>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</si>
  <si>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</si>
  <si>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</si>
  <si>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</si>
  <si>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</si>
  <si>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</si>
  <si>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</si>
  <si>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</si>
  <si>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</si>
  <si>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</si>
  <si>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</si>
  <si>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</si>
  <si>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</si>
  <si>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</si>
  <si>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</si>
  <si>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</si>
  <si>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</si>
  <si>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</si>
  <si>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</si>
  <si>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</si>
  <si>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</si>
  <si>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</si>
  <si>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</si>
  <si>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</si>
  <si>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</si>
  <si>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</si>
  <si>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</si>
  <si>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</si>
  <si>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</si>
  <si>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</si>
  <si>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</si>
  <si>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</si>
  <si>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</si>
  <si>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</si>
  <si>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</si>
  <si>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</si>
  <si>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</si>
  <si>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</si>
  <si>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</si>
  <si>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</si>
  <si>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</si>
  <si>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</si>
  <si>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</si>
  <si>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</si>
  <si>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</si>
  <si>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</si>
  <si>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</si>
  <si>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</si>
  <si>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</si>
  <si>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</si>
  <si>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</si>
  <si>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</si>
  <si>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</si>
  <si>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</si>
  <si>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-6.1</t>
    <phoneticPr fontId="5"/>
  </si>
  <si>
    <t>基準財政需要額</t>
    <phoneticPr fontId="25"/>
  </si>
  <si>
    <t>うち日本人(％)</t>
    <phoneticPr fontId="5"/>
  </si>
  <si>
    <t>-6.1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</si>
  <si>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</si>
  <si>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</si>
  <si>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</si>
  <si>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</si>
  <si>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</si>
  <si>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</si>
  <si>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</si>
  <si>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</si>
  <si>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</si>
  <si>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</si>
  <si>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</si>
  <si>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</si>
  <si>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</si>
  <si>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</si>
  <si>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</si>
  <si>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</si>
  <si>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</si>
  <si>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</si>
  <si>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</si>
  <si>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</si>
  <si>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</si>
  <si>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</si>
  <si>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</si>
  <si>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</si>
  <si>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</si>
  <si>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</si>
  <si>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</si>
  <si>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</si>
  <si>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</si>
  <si>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</si>
  <si>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</si>
  <si>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</si>
  <si>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</si>
  <si>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</si>
  <si>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</si>
  <si>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</si>
  <si>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</si>
  <si>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</si>
  <si>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</si>
  <si>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</si>
  <si>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</si>
  <si>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</si>
  <si>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</si>
  <si>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</si>
  <si>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</si>
  <si>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</si>
  <si>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</si>
  <si>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</si>
  <si>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</si>
  <si>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</si>
  <si>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</si>
  <si>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</si>
  <si>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</si>
  <si>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</si>
  <si>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</si>
  <si>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</si>
  <si>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</si>
  <si>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</si>
  <si>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</si>
  <si>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熊本県球磨村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</si>
  <si>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</si>
  <si>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</si>
  <si>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</si>
  <si>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</si>
  <si>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</si>
  <si>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</si>
  <si>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</si>
  <si>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</si>
  <si>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</si>
  <si>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</si>
  <si>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</si>
  <si>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</si>
  <si>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</si>
  <si>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</si>
  <si>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</si>
  <si>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</si>
  <si>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</si>
  <si>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</si>
  <si>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</si>
  <si>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</si>
  <si>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</si>
  <si>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</si>
  <si>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</si>
  <si>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</si>
  <si>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</si>
  <si>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</si>
  <si>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</si>
  <si>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</si>
  <si>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</si>
  <si>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</si>
  <si>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</si>
  <si>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</si>
  <si>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</si>
  <si>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</si>
  <si>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</si>
  <si>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</si>
  <si>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</si>
  <si>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</si>
  <si>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</si>
  <si>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</si>
  <si>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</si>
  <si>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</si>
  <si>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</si>
  <si>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</si>
  <si>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</si>
  <si>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</si>
  <si>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</si>
  <si>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</si>
  <si>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</si>
  <si>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</si>
  <si>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</si>
  <si>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</si>
  <si>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</si>
  <si>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</si>
  <si>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</si>
  <si>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</si>
  <si>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</si>
  <si>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</si>
  <si>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</si>
  <si>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</si>
  <si>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</si>
  <si>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</si>
  <si>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</si>
  <si>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</si>
  <si>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</si>
  <si>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</si>
  <si>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</si>
  <si>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</si>
  <si>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</si>
  <si>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</si>
  <si>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</si>
  <si>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</si>
  <si>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</si>
  <si>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</si>
  <si>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</si>
  <si>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</si>
  <si>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</si>
  <si>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</si>
  <si>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</si>
  <si>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</si>
  <si>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</si>
  <si>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</si>
  <si>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</si>
  <si>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</si>
  <si>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</si>
  <si>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</si>
  <si>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</si>
  <si>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</si>
  <si>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</si>
  <si>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</si>
  <si>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</si>
  <si>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</si>
  <si>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</si>
  <si>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</si>
  <si>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</si>
  <si>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</si>
  <si>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</si>
  <si>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</si>
  <si>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</si>
  <si>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</si>
  <si>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</si>
  <si>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</si>
  <si>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</si>
  <si>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</si>
  <si>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</si>
  <si>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</si>
  <si>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</si>
  <si>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</si>
  <si>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</si>
  <si>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</si>
  <si>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</si>
  <si>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</si>
  <si>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</si>
  <si>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</si>
  <si>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</si>
  <si>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</si>
  <si>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</si>
  <si>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</si>
  <si>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</si>
  <si>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</si>
  <si>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</si>
  <si>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</si>
  <si>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</si>
  <si>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</si>
  <si>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</si>
  <si>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</si>
  <si>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</si>
  <si>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</si>
  <si>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</si>
  <si>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</si>
  <si>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</si>
  <si>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</si>
  <si>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</si>
  <si>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</si>
  <si>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</si>
  <si>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</si>
  <si>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</si>
  <si>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</si>
  <si>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</si>
  <si>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</si>
  <si>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</si>
  <si>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</si>
  <si>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</si>
  <si>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</si>
  <si>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</si>
  <si>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</si>
  <si>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</si>
  <si>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</si>
  <si>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</si>
  <si>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</si>
  <si>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</si>
  <si>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</si>
  <si>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</si>
  <si>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</si>
  <si>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熊本県球磨村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</si>
  <si>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</si>
  <si>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</si>
  <si>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</si>
  <si>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</si>
  <si>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</si>
  <si>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</si>
  <si>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</si>
  <si>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</si>
  <si>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</si>
  <si>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</si>
  <si>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</si>
  <si>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</si>
  <si>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</si>
  <si>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</si>
  <si>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</si>
  <si>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</si>
  <si>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</si>
  <si>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</si>
  <si>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</si>
  <si>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</si>
  <si>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</si>
  <si>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</si>
  <si>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</si>
  <si>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</si>
  <si>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</si>
  <si>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</si>
  <si>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</si>
  <si>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</si>
  <si>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</si>
  <si>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</si>
  <si>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</si>
  <si>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</si>
  <si>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</si>
  <si>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</si>
  <si>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</si>
  <si>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</si>
  <si>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</si>
  <si>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</si>
  <si>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</si>
  <si>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</si>
  <si>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</si>
  <si>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</si>
  <si>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</si>
  <si>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</si>
  <si>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</si>
  <si>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</si>
  <si>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</si>
  <si>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</si>
  <si>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</si>
  <si>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</si>
  <si>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</si>
  <si>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</si>
  <si>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</si>
  <si>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</si>
  <si>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</si>
  <si>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</si>
  <si>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</si>
  <si>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</si>
  <si>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</si>
  <si>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</si>
  <si>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</si>
  <si>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</si>
  <si>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</si>
  <si>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</si>
  <si>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</si>
  <si>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</si>
  <si>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</si>
  <si>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</si>
  <si>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</si>
  <si>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</si>
  <si>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</si>
  <si>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</si>
  <si>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</si>
  <si>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</si>
  <si>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</si>
  <si>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</si>
  <si>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</si>
  <si>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</si>
  <si>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</si>
  <si>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</si>
  <si>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</si>
  <si>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</si>
  <si>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</si>
  <si>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</si>
  <si>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</si>
  <si>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</si>
  <si>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</si>
  <si>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</si>
  <si>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</si>
  <si>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</si>
  <si>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</si>
  <si>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</si>
  <si>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</si>
  <si>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</si>
  <si>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</si>
  <si>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</si>
  <si>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</si>
  <si>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</si>
  <si>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</si>
  <si>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</si>
  <si>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</si>
  <si>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</si>
  <si>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</si>
  <si>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</si>
  <si>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</si>
  <si>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</si>
  <si>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</si>
  <si>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</si>
  <si>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</si>
  <si>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</si>
  <si>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</si>
  <si>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</si>
  <si>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</si>
  <si>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</si>
  <si>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</si>
  <si>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</si>
  <si>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</si>
  <si>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</si>
  <si>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</si>
  <si>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</si>
  <si>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</si>
  <si>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</si>
  <si>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</si>
  <si>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</si>
  <si>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</si>
  <si>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</si>
  <si>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</si>
  <si>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</si>
  <si>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</si>
  <si>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</si>
  <si>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</si>
  <si>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</si>
  <si>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</si>
  <si>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</si>
  <si>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</si>
  <si>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</si>
  <si>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</si>
  <si>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</si>
  <si>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</si>
  <si>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</si>
  <si>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</si>
  <si>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</si>
  <si>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</si>
  <si>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</si>
  <si>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</si>
  <si>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</si>
  <si>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</si>
  <si>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</si>
  <si>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</si>
  <si>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</si>
  <si>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</si>
  <si>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</si>
  <si>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</si>
  <si>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</si>
  <si>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</si>
  <si>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</si>
  <si>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</si>
  <si>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</si>
  <si>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</si>
  <si>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</si>
  <si>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</si>
  <si>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</si>
  <si>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</si>
  <si>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</si>
  <si>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</si>
  <si>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</si>
  <si>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</si>
  <si>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</si>
  <si>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</si>
  <si>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</si>
  <si>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</si>
  <si>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</si>
  <si>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</si>
  <si>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</si>
  <si>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</si>
  <si>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</si>
  <si>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</si>
  <si>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</si>
  <si>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</si>
  <si>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</si>
  <si>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</si>
  <si>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</si>
  <si>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</si>
  <si>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</si>
  <si>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</si>
  <si>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</si>
  <si>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</si>
  <si>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</si>
  <si>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</si>
  <si>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</si>
  <si>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</si>
  <si>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</si>
  <si>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</si>
  <si>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</si>
  <si>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</si>
  <si>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</si>
  <si>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</si>
  <si>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1.10</t>
  </si>
  <si>
    <t>▲ 1.32</t>
  </si>
  <si>
    <t>▲ 1.86</t>
  </si>
  <si>
    <t>▲ 1.31</t>
  </si>
  <si>
    <t>一般会計</t>
  </si>
  <si>
    <t>国民健康保険特別会計</t>
  </si>
  <si>
    <t>介護保険特別会計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</si>
  <si>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</si>
  <si>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</si>
  <si>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</si>
  <si>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</si>
  <si>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</si>
  <si>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</si>
  <si>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</si>
  <si>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</si>
  <si>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</si>
  <si>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</si>
  <si>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</si>
  <si>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㈱球磨村ふるさと振興公社</t>
    <rPh sb="1" eb="4">
      <t>クマムラ</t>
    </rPh>
    <rPh sb="8" eb="10">
      <t>シンコウ</t>
    </rPh>
    <rPh sb="10" eb="12">
      <t>コウシャ</t>
    </rPh>
    <phoneticPr fontId="2"/>
  </si>
  <si>
    <t>くま川鉄道㈱</t>
    <rPh sb="2" eb="3">
      <t>カワ</t>
    </rPh>
    <rPh sb="3" eb="5">
      <t>テツドウ</t>
    </rPh>
    <phoneticPr fontId="2"/>
  </si>
  <si>
    <t>-</t>
    <phoneticPr fontId="2"/>
  </si>
  <si>
    <t>村有施設整備基金</t>
    <rPh sb="0" eb="2">
      <t>ソンユウ</t>
    </rPh>
    <rPh sb="2" eb="4">
      <t>シセツ</t>
    </rPh>
    <rPh sb="4" eb="6">
      <t>セイビ</t>
    </rPh>
    <rPh sb="6" eb="8">
      <t>キキン</t>
    </rPh>
    <phoneticPr fontId="5"/>
  </si>
  <si>
    <t>災害復興基金</t>
    <rPh sb="0" eb="2">
      <t>サイガイ</t>
    </rPh>
    <rPh sb="2" eb="4">
      <t>フッコウ</t>
    </rPh>
    <rPh sb="4" eb="6">
      <t>キキン</t>
    </rPh>
    <phoneticPr fontId="5"/>
  </si>
  <si>
    <t>ふるさと応援基金</t>
    <rPh sb="4" eb="6">
      <t>オウエン</t>
    </rPh>
    <rPh sb="6" eb="8">
      <t>キキン</t>
    </rPh>
    <phoneticPr fontId="5"/>
  </si>
  <si>
    <t>水資源活用基金</t>
    <rPh sb="0" eb="3">
      <t>ミズシゲン</t>
    </rPh>
    <rPh sb="3" eb="5">
      <t>カツヨウ</t>
    </rPh>
    <rPh sb="5" eb="7">
      <t>キキン</t>
    </rPh>
    <phoneticPr fontId="5"/>
  </si>
  <si>
    <t>一勝地交流センター活性化基金</t>
    <rPh sb="0" eb="3">
      <t>イッショウチ</t>
    </rPh>
    <rPh sb="3" eb="5">
      <t>コウリュウ</t>
    </rPh>
    <rPh sb="9" eb="11">
      <t>カッセイ</t>
    </rPh>
    <rPh sb="11" eb="12">
      <t>カ</t>
    </rPh>
    <rPh sb="12" eb="14">
      <t>キキン</t>
    </rPh>
    <phoneticPr fontId="5"/>
  </si>
  <si>
    <t>熊本県市町村総合事務組合</t>
    <rPh sb="0" eb="3">
      <t>クマモトケン</t>
    </rPh>
    <rPh sb="3" eb="6">
      <t>シチョウソン</t>
    </rPh>
    <rPh sb="6" eb="8">
      <t>ソウゴウ</t>
    </rPh>
    <rPh sb="8" eb="10">
      <t>ジム</t>
    </rPh>
    <rPh sb="10" eb="12">
      <t>クミアイ</t>
    </rPh>
    <phoneticPr fontId="2"/>
  </si>
  <si>
    <t>-</t>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</si>
  <si>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</si>
  <si>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</si>
  <si>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</si>
  <si>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</si>
  <si>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</si>
  <si>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</si>
  <si>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</si>
  <si>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</si>
  <si>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</si>
  <si>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</si>
  <si>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</si>
  <si>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</si>
  <si>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将来負担比率は（-）となっている。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</si>
  <si>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</si>
  <si>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</si>
  <si>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</si>
  <si>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</si>
  <si>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</si>
  <si>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</si>
  <si>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将来負担比率は（-）となっている。</t>
    <rPh sb="0" eb="2">
      <t>ショウライ</t>
    </rPh>
    <rPh sb="2" eb="4">
      <t>フタン</t>
    </rPh>
    <rPh sb="4" eb="6">
      <t>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</si>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</sst>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xmlns:c16r2="http://schemas.microsoft.com/office/drawing/2015/06/chart">
            <c:ext xmlns:c16="http://schemas.microsoft.com/office/drawing/2014/chart" uri="{C3380CC4-5D6E-409C-BE32-E72D297353CC}">
              <c16:uniqueId val="{00000000-555F-4515-8E8D-8AEF99DCF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312999</c:v>
                </c:pt>
                <c:pt idx="1">
                  <c:v>270917</c:v>
                </c:pt>
                <c:pt idx="2">
                  <c:v>220765</c:v>
                </c:pt>
                <c:pt idx="3">
                  <c:v>377722</c:v>
                </c:pt>
                <c:pt idx="4">
                  <c:v>274348</c:v>
                </c:pt>
              </c:numCache>
            </c:numRef>
          </c:val>
          <c:smooth val="0"/>
          <c:extLst xmlns:c16r2="http://schemas.microsoft.com/office/drawing/2015/06/chart">
            <c:ext xmlns:c16="http://schemas.microsoft.com/office/drawing/2014/chart" uri="{C3380CC4-5D6E-409C-BE32-E72D297353CC}">
              <c16:uniqueId val="{00000001-555F-4515-8E8D-8AEF99DCFE1D}"/>
            </c:ext>
          </c:extLst>
        </c:ser>
        <c:dLbls>
          <c:showLegendKey val="0"/>
          <c:showVal val="0"/>
          <c:showCatName val="0"/>
          <c:showSerName val="0"/>
          <c:showPercent val="0"/>
          <c:showBubbleSize val="0"/>
        </c:dLbls>
        <c:marker val="1"/>
        <c:smooth val="0"/>
        <c:axId val="203523664"/>
        <c:axId val="72640120"/>
      </c:lineChart>
      <c:catAx>
        <c:axId val="20352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40120"/>
        <c:crosses val="autoZero"/>
        <c:auto val="1"/>
        <c:lblAlgn val="ctr"/>
        <c:lblOffset val="100"/>
        <c:tickLblSkip val="1"/>
        <c:tickMarkSkip val="1"/>
        <c:noMultiLvlLbl val="0"/>
      </c:catAx>
      <c:valAx>
        <c:axId val="726401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2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8.76</c:v>
                </c:pt>
                <c:pt idx="1">
                  <c:v>7.88</c:v>
                </c:pt>
                <c:pt idx="2">
                  <c:v>8.83</c:v>
                </c:pt>
                <c:pt idx="3">
                  <c:v>7.4</c:v>
                </c:pt>
                <c:pt idx="4">
                  <c:v>10.07</c:v>
                </c:pt>
              </c:numCache>
            </c:numRef>
          </c:val>
          <c:extLst xmlns:c16r2="http://schemas.microsoft.com/office/drawing/2015/06/chart">
            <c:ext xmlns:c16="http://schemas.microsoft.com/office/drawing/2014/chart" uri="{C3380CC4-5D6E-409C-BE32-E72D297353CC}">
              <c16:uniqueId val="{00000000-A45B-4DE9-B4C5-CA61F4FEAE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49.95</c:v>
                </c:pt>
                <c:pt idx="1">
                  <c:v>52.09</c:v>
                </c:pt>
                <c:pt idx="2">
                  <c:v>50.65</c:v>
                </c:pt>
                <c:pt idx="3">
                  <c:v>51.1</c:v>
                </c:pt>
                <c:pt idx="4">
                  <c:v>48.39</c:v>
                </c:pt>
              </c:numCache>
            </c:numRef>
          </c:val>
          <c:extLst xmlns:c16r2="http://schemas.microsoft.com/office/drawing/2015/06/chart">
            <c:ext xmlns:c16="http://schemas.microsoft.com/office/drawing/2014/chart" uri="{C3380CC4-5D6E-409C-BE32-E72D297353CC}">
              <c16:uniqueId val="{00000001-A45B-4DE9-B4C5-CA61F4FEAE4E}"/>
            </c:ext>
          </c:extLst>
        </c:ser>
        <c:dLbls>
          <c:showLegendKey val="0"/>
          <c:showVal val="0"/>
          <c:showCatName val="0"/>
          <c:showSerName val="0"/>
          <c:showPercent val="0"/>
          <c:showBubbleSize val="0"/>
        </c:dLbls>
        <c:gapWidth val="250"/>
        <c:overlap val="100"/>
        <c:axId val="269221368"/>
        <c:axId val="26454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-1.1000000000000001</c:v>
                </c:pt>
                <c:pt idx="1">
                  <c:v>-1.32</c:v>
                </c:pt>
                <c:pt idx="2">
                  <c:v>-1.86</c:v>
                </c:pt>
                <c:pt idx="3">
                  <c:v>-1.31</c:v>
                </c:pt>
                <c:pt idx="4">
                  <c:v>3.1</c:v>
                </c:pt>
              </c:numCache>
            </c:numRef>
          </c:val>
          <c:smooth val="0"/>
          <c:extLst xmlns:c16r2="http://schemas.microsoft.com/office/drawing/2015/06/chart">
            <c:ext xmlns:c16="http://schemas.microsoft.com/office/drawing/2014/chart" uri="{C3380CC4-5D6E-409C-BE32-E72D297353CC}">
              <c16:uniqueId val="{00000002-A45B-4DE9-B4C5-CA61F4FEAE4E}"/>
            </c:ext>
          </c:extLst>
        </c:ser>
        <c:dLbls>
          <c:showLegendKey val="0"/>
          <c:showVal val="0"/>
          <c:showCatName val="0"/>
          <c:showSerName val="0"/>
          <c:showPercent val="0"/>
          <c:showBubbleSize val="0"/>
        </c:dLbls>
        <c:marker val="1"/>
        <c:smooth val="0"/>
        <c:axId val="269221368"/>
        <c:axId val="264543840"/>
      </c:lineChart>
      <c:catAx>
        <c:axId val="26922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4543840"/>
        <c:crosses val="autoZero"/>
        <c:auto val="1"/>
        <c:lblAlgn val="ctr"/>
        <c:lblOffset val="100"/>
        <c:tickLblSkip val="1"/>
        <c:tickMarkSkip val="1"/>
        <c:noMultiLvlLbl val="0"/>
      </c:catAx>
      <c:valAx>
        <c:axId val="26454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2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FA8-47F9-8BBA-7B5FC4C8DC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A8-47F9-8BBA-7B5FC4C8DC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FA8-47F9-8BBA-7B5FC4C8DC1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FA8-47F9-8BBA-7B5FC4C8DC1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FA8-47F9-8BBA-7B5FC4C8DC1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FA8-47F9-8BBA-7B5FC4C8DC1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0.2</c:v>
                </c:pt>
                <c:pt idx="4">
                  <c:v>#N/A</c:v>
                </c:pt>
                <c:pt idx="5">
                  <c:v>0.2</c:v>
                </c:pt>
                <c:pt idx="6">
                  <c:v>#N/A</c:v>
                </c:pt>
                <c:pt idx="7">
                  <c:v>0.25</c:v>
                </c:pt>
                <c:pt idx="8">
                  <c:v>#N/A</c:v>
                </c:pt>
                <c:pt idx="9">
                  <c:v>0.86</c:v>
                </c:pt>
              </c:numCache>
            </c:numRef>
          </c:val>
          <c:extLst xmlns:c16r2="http://schemas.microsoft.com/office/drawing/2015/06/chart">
            <c:ext xmlns:c16="http://schemas.microsoft.com/office/drawing/2014/chart" uri="{C3380CC4-5D6E-409C-BE32-E72D297353CC}">
              <c16:uniqueId val="{00000006-EFA8-47F9-8BBA-7B5FC4C8DC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0.53</c:v>
                </c:pt>
                <c:pt idx="4">
                  <c:v>#N/A</c:v>
                </c:pt>
                <c:pt idx="5">
                  <c:v>1.51</c:v>
                </c:pt>
                <c:pt idx="6">
                  <c:v>#N/A</c:v>
                </c:pt>
                <c:pt idx="7">
                  <c:v>0.92</c:v>
                </c:pt>
                <c:pt idx="8">
                  <c:v>#N/A</c:v>
                </c:pt>
                <c:pt idx="9">
                  <c:v>2.4</c:v>
                </c:pt>
              </c:numCache>
            </c:numRef>
          </c:val>
          <c:extLst xmlns:c16r2="http://schemas.microsoft.com/office/drawing/2015/06/chart">
            <c:ext xmlns:c16="http://schemas.microsoft.com/office/drawing/2014/chart" uri="{C3380CC4-5D6E-409C-BE32-E72D297353CC}">
              <c16:uniqueId val="{00000007-EFA8-47F9-8BBA-7B5FC4C8DC1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1.95</c:v>
                </c:pt>
                <c:pt idx="2">
                  <c:v>#N/A</c:v>
                </c:pt>
                <c:pt idx="3">
                  <c:v>1.49</c:v>
                </c:pt>
                <c:pt idx="4">
                  <c:v>#N/A</c:v>
                </c:pt>
                <c:pt idx="5">
                  <c:v>1.53</c:v>
                </c:pt>
                <c:pt idx="6">
                  <c:v>#N/A</c:v>
                </c:pt>
                <c:pt idx="7">
                  <c:v>2.27</c:v>
                </c:pt>
                <c:pt idx="8">
                  <c:v>#N/A</c:v>
                </c:pt>
                <c:pt idx="9">
                  <c:v>3</c:v>
                </c:pt>
              </c:numCache>
            </c:numRef>
          </c:val>
          <c:extLst xmlns:c16r2="http://schemas.microsoft.com/office/drawing/2015/06/chart">
            <c:ext xmlns:c16="http://schemas.microsoft.com/office/drawing/2014/chart" uri="{C3380CC4-5D6E-409C-BE32-E72D297353CC}">
              <c16:uniqueId val="{00000008-EFA8-47F9-8BBA-7B5FC4C8DC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8.75</c:v>
                </c:pt>
                <c:pt idx="2">
                  <c:v>#N/A</c:v>
                </c:pt>
                <c:pt idx="3">
                  <c:v>7.87</c:v>
                </c:pt>
                <c:pt idx="4">
                  <c:v>#N/A</c:v>
                </c:pt>
                <c:pt idx="5">
                  <c:v>8.82</c:v>
                </c:pt>
                <c:pt idx="6">
                  <c:v>#N/A</c:v>
                </c:pt>
                <c:pt idx="7">
                  <c:v>7.4</c:v>
                </c:pt>
                <c:pt idx="8">
                  <c:v>#N/A</c:v>
                </c:pt>
                <c:pt idx="9">
                  <c:v>10.07</c:v>
                </c:pt>
              </c:numCache>
            </c:numRef>
          </c:val>
          <c:extLst xmlns:c16r2="http://schemas.microsoft.com/office/drawing/2015/06/chart">
            <c:ext xmlns:c16="http://schemas.microsoft.com/office/drawing/2014/chart" uri="{C3380CC4-5D6E-409C-BE32-E72D297353CC}">
              <c16:uniqueId val="{00000009-EFA8-47F9-8BBA-7B5FC4C8DC17}"/>
            </c:ext>
          </c:extLst>
        </c:ser>
        <c:dLbls>
          <c:showLegendKey val="0"/>
          <c:showVal val="0"/>
          <c:showCatName val="0"/>
          <c:showSerName val="0"/>
          <c:showPercent val="0"/>
          <c:showBubbleSize val="0"/>
        </c:dLbls>
        <c:gapWidth val="150"/>
        <c:overlap val="100"/>
        <c:axId val="266426224"/>
        <c:axId val="266426608"/>
      </c:barChart>
      <c:catAx>
        <c:axId val="26642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426608"/>
        <c:crosses val="autoZero"/>
        <c:auto val="1"/>
        <c:lblAlgn val="ctr"/>
        <c:lblOffset val="100"/>
        <c:tickLblSkip val="1"/>
        <c:tickMarkSkip val="1"/>
        <c:noMultiLvlLbl val="0"/>
      </c:catAx>
      <c:valAx>
        <c:axId val="26642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42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339</c:v>
                </c:pt>
                <c:pt idx="5">
                  <c:v>328</c:v>
                </c:pt>
                <c:pt idx="8">
                  <c:v>311</c:v>
                </c:pt>
                <c:pt idx="11">
                  <c:v>285</c:v>
                </c:pt>
                <c:pt idx="14">
                  <c:v>292</c:v>
                </c:pt>
              </c:numCache>
            </c:numRef>
          </c:val>
          <c:extLst xmlns:c16r2="http://schemas.microsoft.com/office/drawing/2015/06/chart">
            <c:ext xmlns:c16="http://schemas.microsoft.com/office/drawing/2014/chart" uri="{C3380CC4-5D6E-409C-BE32-E72D297353CC}">
              <c16:uniqueId val="{00000000-1DB6-417B-85E5-12467502F3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B6-417B-85E5-12467502F3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DB6-417B-85E5-12467502F3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16</c:v>
                </c:pt>
                <c:pt idx="6">
                  <c:v>14</c:v>
                </c:pt>
                <c:pt idx="9">
                  <c:v>14</c:v>
                </c:pt>
                <c:pt idx="12">
                  <c:v>15</c:v>
                </c:pt>
              </c:numCache>
            </c:numRef>
          </c:val>
          <c:extLst xmlns:c16r2="http://schemas.microsoft.com/office/drawing/2015/06/chart">
            <c:ext xmlns:c16="http://schemas.microsoft.com/office/drawing/2014/chart" uri="{C3380CC4-5D6E-409C-BE32-E72D297353CC}">
              <c16:uniqueId val="{00000003-1DB6-417B-85E5-12467502F3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19</c:v>
                </c:pt>
                <c:pt idx="6">
                  <c:v>19</c:v>
                </c:pt>
                <c:pt idx="9">
                  <c:v>19</c:v>
                </c:pt>
                <c:pt idx="12">
                  <c:v>17</c:v>
                </c:pt>
              </c:numCache>
            </c:numRef>
          </c:val>
          <c:extLst xmlns:c16r2="http://schemas.microsoft.com/office/drawing/2015/06/chart">
            <c:ext xmlns:c16="http://schemas.microsoft.com/office/drawing/2014/chart" uri="{C3380CC4-5D6E-409C-BE32-E72D297353CC}">
              <c16:uniqueId val="{00000004-1DB6-417B-85E5-12467502F3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B6-417B-85E5-12467502F3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B6-417B-85E5-12467502F3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422</c:v>
                </c:pt>
                <c:pt idx="3">
                  <c:v>404</c:v>
                </c:pt>
                <c:pt idx="6">
                  <c:v>379</c:v>
                </c:pt>
                <c:pt idx="9">
                  <c:v>352</c:v>
                </c:pt>
                <c:pt idx="12">
                  <c:v>364</c:v>
                </c:pt>
              </c:numCache>
            </c:numRef>
          </c:val>
          <c:extLst xmlns:c16r2="http://schemas.microsoft.com/office/drawing/2015/06/chart">
            <c:ext xmlns:c16="http://schemas.microsoft.com/office/drawing/2014/chart" uri="{C3380CC4-5D6E-409C-BE32-E72D297353CC}">
              <c16:uniqueId val="{00000007-1DB6-417B-85E5-12467502F392}"/>
            </c:ext>
          </c:extLst>
        </c:ser>
        <c:dLbls>
          <c:showLegendKey val="0"/>
          <c:showVal val="0"/>
          <c:showCatName val="0"/>
          <c:showSerName val="0"/>
          <c:showPercent val="0"/>
          <c:showBubbleSize val="0"/>
        </c:dLbls>
        <c:gapWidth val="100"/>
        <c:overlap val="100"/>
        <c:axId val="268516456"/>
        <c:axId val="268319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133</c:v>
                </c:pt>
                <c:pt idx="2">
                  <c:v>#N/A</c:v>
                </c:pt>
                <c:pt idx="3">
                  <c:v>#N/A</c:v>
                </c:pt>
                <c:pt idx="4">
                  <c:v>111</c:v>
                </c:pt>
                <c:pt idx="5">
                  <c:v>#N/A</c:v>
                </c:pt>
                <c:pt idx="6">
                  <c:v>#N/A</c:v>
                </c:pt>
                <c:pt idx="7">
                  <c:v>101</c:v>
                </c:pt>
                <c:pt idx="8">
                  <c:v>#N/A</c:v>
                </c:pt>
                <c:pt idx="9">
                  <c:v>#N/A</c:v>
                </c:pt>
                <c:pt idx="10">
                  <c:v>100</c:v>
                </c:pt>
                <c:pt idx="11">
                  <c:v>#N/A</c:v>
                </c:pt>
                <c:pt idx="12">
                  <c:v>#N/A</c:v>
                </c:pt>
                <c:pt idx="13">
                  <c:v>104</c:v>
                </c:pt>
                <c:pt idx="14">
                  <c:v>#N/A</c:v>
                </c:pt>
              </c:numCache>
            </c:numRef>
          </c:val>
          <c:smooth val="0"/>
          <c:extLst xmlns:c16r2="http://schemas.microsoft.com/office/drawing/2015/06/chart">
            <c:ext xmlns:c16="http://schemas.microsoft.com/office/drawing/2014/chart" uri="{C3380CC4-5D6E-409C-BE32-E72D297353CC}">
              <c16:uniqueId val="{00000008-1DB6-417B-85E5-12467502F392}"/>
            </c:ext>
          </c:extLst>
        </c:ser>
        <c:dLbls>
          <c:showLegendKey val="0"/>
          <c:showVal val="0"/>
          <c:showCatName val="0"/>
          <c:showSerName val="0"/>
          <c:showPercent val="0"/>
          <c:showBubbleSize val="0"/>
        </c:dLbls>
        <c:marker val="1"/>
        <c:smooth val="0"/>
        <c:axId val="268516456"/>
        <c:axId val="268319832"/>
      </c:lineChart>
      <c:catAx>
        <c:axId val="26851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319832"/>
        <c:crosses val="autoZero"/>
        <c:auto val="1"/>
        <c:lblAlgn val="ctr"/>
        <c:lblOffset val="100"/>
        <c:tickLblSkip val="1"/>
        <c:tickMarkSkip val="1"/>
        <c:noMultiLvlLbl val="0"/>
      </c:catAx>
      <c:valAx>
        <c:axId val="268319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51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2674</c:v>
                </c:pt>
                <c:pt idx="5">
                  <c:v>2587</c:v>
                </c:pt>
                <c:pt idx="8">
                  <c:v>2626</c:v>
                </c:pt>
                <c:pt idx="11">
                  <c:v>3048</c:v>
                </c:pt>
                <c:pt idx="14">
                  <c:v>3045</c:v>
                </c:pt>
              </c:numCache>
            </c:numRef>
          </c:val>
          <c:extLst xmlns:c16r2="http://schemas.microsoft.com/office/drawing/2015/06/chart">
            <c:ext xmlns:c16="http://schemas.microsoft.com/office/drawing/2014/chart" uri="{C3380CC4-5D6E-409C-BE32-E72D297353CC}">
              <c16:uniqueId val="{00000000-015F-46C6-ACBB-3778043D2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15F-46C6-ACBB-3778043D2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1778</c:v>
                </c:pt>
                <c:pt idx="5">
                  <c:v>1770</c:v>
                </c:pt>
                <c:pt idx="8">
                  <c:v>1760</c:v>
                </c:pt>
                <c:pt idx="11">
                  <c:v>1834</c:v>
                </c:pt>
                <c:pt idx="14">
                  <c:v>2743</c:v>
                </c:pt>
              </c:numCache>
            </c:numRef>
          </c:val>
          <c:extLst xmlns:c16r2="http://schemas.microsoft.com/office/drawing/2015/06/chart">
            <c:ext xmlns:c16="http://schemas.microsoft.com/office/drawing/2014/chart" uri="{C3380CC4-5D6E-409C-BE32-E72D297353CC}">
              <c16:uniqueId val="{00000002-015F-46C6-ACBB-3778043D2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15F-46C6-ACBB-3778043D2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15F-46C6-ACBB-3778043D2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5F-46C6-ACBB-3778043D2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598</c:v>
                </c:pt>
                <c:pt idx="3">
                  <c:v>574</c:v>
                </c:pt>
                <c:pt idx="6">
                  <c:v>562</c:v>
                </c:pt>
                <c:pt idx="9">
                  <c:v>401</c:v>
                </c:pt>
                <c:pt idx="12">
                  <c:v>534</c:v>
                </c:pt>
              </c:numCache>
            </c:numRef>
          </c:val>
          <c:extLst xmlns:c16r2="http://schemas.microsoft.com/office/drawing/2015/06/chart">
            <c:ext xmlns:c16="http://schemas.microsoft.com/office/drawing/2014/chart" uri="{C3380CC4-5D6E-409C-BE32-E72D297353CC}">
              <c16:uniqueId val="{00000006-015F-46C6-ACBB-3778043D2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c:v>
                </c:pt>
                <c:pt idx="3">
                  <c:v>74</c:v>
                </c:pt>
                <c:pt idx="6">
                  <c:v>63</c:v>
                </c:pt>
                <c:pt idx="9">
                  <c:v>81</c:v>
                </c:pt>
                <c:pt idx="12">
                  <c:v>66</c:v>
                </c:pt>
              </c:numCache>
            </c:numRef>
          </c:val>
          <c:extLst xmlns:c16r2="http://schemas.microsoft.com/office/drawing/2015/06/chart">
            <c:ext xmlns:c16="http://schemas.microsoft.com/office/drawing/2014/chart" uri="{C3380CC4-5D6E-409C-BE32-E72D297353CC}">
              <c16:uniqueId val="{00000007-015F-46C6-ACBB-3778043D2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161</c:v>
                </c:pt>
                <c:pt idx="3">
                  <c:v>147</c:v>
                </c:pt>
                <c:pt idx="6">
                  <c:v>126</c:v>
                </c:pt>
                <c:pt idx="9">
                  <c:v>101</c:v>
                </c:pt>
                <c:pt idx="12">
                  <c:v>81</c:v>
                </c:pt>
              </c:numCache>
            </c:numRef>
          </c:val>
          <c:extLst xmlns:c16r2="http://schemas.microsoft.com/office/drawing/2015/06/chart">
            <c:ext xmlns:c16="http://schemas.microsoft.com/office/drawing/2014/chart" uri="{C3380CC4-5D6E-409C-BE32-E72D297353CC}">
              <c16:uniqueId val="{00000008-015F-46C6-ACBB-3778043D2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9-015F-46C6-ACBB-3778043D2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3420</c:v>
                </c:pt>
                <c:pt idx="3">
                  <c:v>3475</c:v>
                </c:pt>
                <c:pt idx="6">
                  <c:v>3382</c:v>
                </c:pt>
                <c:pt idx="9">
                  <c:v>3593</c:v>
                </c:pt>
                <c:pt idx="12">
                  <c:v>4280</c:v>
                </c:pt>
              </c:numCache>
            </c:numRef>
          </c:val>
          <c:extLst xmlns:c16r2="http://schemas.microsoft.com/office/drawing/2015/06/chart">
            <c:ext xmlns:c16="http://schemas.microsoft.com/office/drawing/2014/chart" uri="{C3380CC4-5D6E-409C-BE32-E72D297353CC}">
              <c16:uniqueId val="{0000000A-015F-46C6-ACBB-3778043D2B75}"/>
            </c:ext>
          </c:extLst>
        </c:ser>
        <c:dLbls>
          <c:showLegendKey val="0"/>
          <c:showVal val="0"/>
          <c:showCatName val="0"/>
          <c:showSerName val="0"/>
          <c:showPercent val="0"/>
          <c:showBubbleSize val="0"/>
        </c:dLbls>
        <c:gapWidth val="100"/>
        <c:overlap val="100"/>
        <c:axId val="268262280"/>
        <c:axId val="26831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15F-46C6-ACBB-3778043D2B75}"/>
            </c:ext>
          </c:extLst>
        </c:ser>
        <c:dLbls>
          <c:showLegendKey val="0"/>
          <c:showVal val="0"/>
          <c:showCatName val="0"/>
          <c:showSerName val="0"/>
          <c:showPercent val="0"/>
          <c:showBubbleSize val="0"/>
        </c:dLbls>
        <c:marker val="1"/>
        <c:smooth val="0"/>
        <c:axId val="268262280"/>
        <c:axId val="268319376"/>
      </c:lineChart>
      <c:catAx>
        <c:axId val="26826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8319376"/>
        <c:crosses val="autoZero"/>
        <c:auto val="1"/>
        <c:lblAlgn val="ctr"/>
        <c:lblOffset val="100"/>
        <c:tickLblSkip val="1"/>
        <c:tickMarkSkip val="1"/>
        <c:noMultiLvlLbl val="0"/>
      </c:catAx>
      <c:valAx>
        <c:axId val="26831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26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1111</c:v>
                </c:pt>
                <c:pt idx="1">
                  <c:v>1115</c:v>
                </c:pt>
                <c:pt idx="2">
                  <c:v>1116</c:v>
                </c:pt>
              </c:numCache>
            </c:numRef>
          </c:val>
          <c:extLst xmlns:c16r2="http://schemas.microsoft.com/office/drawing/2015/06/chart">
            <c:ext xmlns:c16="http://schemas.microsoft.com/office/drawing/2014/chart" uri="{C3380CC4-5D6E-409C-BE32-E72D297353CC}">
              <c16:uniqueId val="{00000000-AAF5-461C-A208-669471866A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356</c:v>
                </c:pt>
              </c:numCache>
            </c:numRef>
          </c:val>
          <c:extLst xmlns:c16r2="http://schemas.microsoft.com/office/drawing/2015/06/chart">
            <c:ext xmlns:c16="http://schemas.microsoft.com/office/drawing/2014/chart" uri="{C3380CC4-5D6E-409C-BE32-E72D297353CC}">
              <c16:uniqueId val="{00000001-AAF5-461C-A208-669471866A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521</c:v>
                </c:pt>
                <c:pt idx="1">
                  <c:v>439</c:v>
                </c:pt>
                <c:pt idx="2">
                  <c:v>1146</c:v>
                </c:pt>
              </c:numCache>
            </c:numRef>
          </c:val>
          <c:extLst xmlns:c16r2="http://schemas.microsoft.com/office/drawing/2015/06/chart">
            <c:ext xmlns:c16="http://schemas.microsoft.com/office/drawing/2014/chart" uri="{C3380CC4-5D6E-409C-BE32-E72D297353CC}">
              <c16:uniqueId val="{00000002-AAF5-461C-A208-669471866A8B}"/>
            </c:ext>
          </c:extLst>
        </c:ser>
        <c:dLbls>
          <c:showLegendKey val="0"/>
          <c:showVal val="0"/>
          <c:showCatName val="0"/>
          <c:showSerName val="0"/>
          <c:showPercent val="0"/>
          <c:showBubbleSize val="0"/>
        </c:dLbls>
        <c:gapWidth val="120"/>
        <c:overlap val="100"/>
        <c:axId val="204177112"/>
        <c:axId val="204177504"/>
      </c:barChart>
      <c:catAx>
        <c:axId val="20417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4177504"/>
        <c:crosses val="autoZero"/>
        <c:auto val="1"/>
        <c:lblAlgn val="ctr"/>
        <c:lblOffset val="100"/>
        <c:tickLblSkip val="1"/>
        <c:tickMarkSkip val="1"/>
        <c:noMultiLvlLbl val="0"/>
      </c:catAx>
      <c:valAx>
        <c:axId val="20417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417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2F-4AC5-A8C7-BA94228BD146}"/>
                </c:ext>
                <c:ext xmlns:c15="http://schemas.microsoft.com/office/drawing/2012/chart" uri="{CE6537A1-D6FC-4f65-9D91-7224C49458BB}">
                  <c15:dlblFieldTable>
                    <c15:dlblFTEntry>
                      <c15:txfldGUID>{95BCE198-48E9-4C84-BCA0-514498EEA288}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2F-4AC5-A8C7-BA94228BD146}"/>
                </c:ext>
                <c:ext xmlns:c15="http://schemas.microsoft.com/office/drawing/2012/chart" uri="{CE6537A1-D6FC-4f65-9D91-7224C49458BB}">
                  <c15:dlblFieldTable>
                    <c15:dlblFTEntry>
                      <c15:txfldGUID>{A9BD0A34-93EA-4841-B014-09B2AAC27BEE}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2F-4AC5-A8C7-BA94228BD146}"/>
                </c:ext>
                <c:ext xmlns:c15="http://schemas.microsoft.com/office/drawing/2012/chart" uri="{CE6537A1-D6FC-4f65-9D91-7224C49458BB}">
                  <c15:dlblFieldTable>
                    <c15:dlblFTEntry>
                      <c15:txfldGUID>{09A7E33A-9F02-4BCC-8BE6-C3CF6C8831D4}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2F-4AC5-A8C7-BA94228BD146}"/>
                </c:ext>
                <c:ext xmlns:c15="http://schemas.microsoft.com/office/drawing/2012/chart" uri="{CE6537A1-D6FC-4f65-9D91-7224C49458BB}">
                  <c15:dlblFieldTable>
                    <c15:dlblFTEntry>
                      <c15:txfldGUID>{7C8A08AC-12DD-482A-A4C4-A57CC24B6DFD}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2F-4AC5-A8C7-BA94228BD146}"/>
                </c:ext>
                <c:ext xmlns:c15="http://schemas.microsoft.com/office/drawing/2012/chart" uri="{CE6537A1-D6FC-4f65-9D91-7224C49458BB}">
                  <c15:dlblFieldTable>
                    <c15:dlblFTEntry>
                      <c15:txfldGUID>{836BA650-5B40-44A4-B320-8BAB11860013}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2F-4AC5-A8C7-BA94228BD146}"/>
                </c:ext>
                <c:ext xmlns:c15="http://schemas.microsoft.com/office/drawing/2012/chart" uri="{CE6537A1-D6FC-4f65-9D91-7224C49458BB}">
                  <c15:dlblFieldTable>
                    <c15:dlblFTEntry>
                      <c15:txfldGUID>{8F5BFC88-50BA-4E87-9CD4-E089A9485E3F}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2F-4AC5-A8C7-BA94228BD146}"/>
                </c:ext>
                <c:ext xmlns:c15="http://schemas.microsoft.com/office/drawing/2012/chart" uri="{CE6537A1-D6FC-4f65-9D91-7224C49458BB}">
                  <c15:dlblFieldTable>
                    <c15:dlblFTEntry>
                      <c15:txfldGUID>{78BC42B4-866D-4D35-9E94-1553C9FD98B0}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2F-4AC5-A8C7-BA94228BD146}"/>
                </c:ext>
                <c:ext xmlns:c15="http://schemas.microsoft.com/office/drawing/2012/chart" uri="{CE6537A1-D6FC-4f65-9D91-7224C49458BB}">
                  <c15:dlblFieldTable>
                    <c15:dlblFTEntry>
                      <c15:txfldGUID>{062509C6-B180-4FDE-95EC-60AD98139E08}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2F-4AC5-A8C7-BA94228BD146}"/>
                </c:ext>
                <c:ext xmlns:c15="http://schemas.microsoft.com/office/drawing/2012/chart" uri="{CE6537A1-D6FC-4f65-9D91-7224C49458BB}">
                  <c15:dlblFieldTable>
                    <c15:dlblFTEntry>
                      <c15:txfldGUID>{FCAFF8AD-C020-408D-9EDB-4E6F09CCC4E6}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51.3</c:v>
                </c:pt>
                <c:pt idx="16">
                  <c:v>52.4</c:v>
                </c:pt>
                <c:pt idx="24">
                  <c:v>51.4</c:v>
                </c:pt>
                <c:pt idx="32">
                  <c:v>52.3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12F-4AC5-A8C7-BA94228BD1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2F-4AC5-A8C7-BA94228BD146}"/>
                </c:ext>
                <c:ext xmlns:c15="http://schemas.microsoft.com/office/drawing/2012/chart" uri="{CE6537A1-D6FC-4f65-9D91-7224C49458BB}">
                  <c15:dlblFieldTable>
                    <c15:dlblFTEntry>
                      <c15:txfldGUID>{D4B7ED50-BC87-4813-806E-C59D6F03878A}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2F-4AC5-A8C7-BA94228BD146}"/>
                </c:ext>
                <c:ext xmlns:c15="http://schemas.microsoft.com/office/drawing/2012/chart" uri="{CE6537A1-D6FC-4f65-9D91-7224C49458BB}">
                  <c15:dlblFieldTable>
                    <c15:dlblFTEntry>
                      <c15:txfldGUID>{2EF3958F-D2A9-4872-881B-7F2AD7A20F63}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2F-4AC5-A8C7-BA94228BD146}"/>
                </c:ext>
                <c:ext xmlns:c15="http://schemas.microsoft.com/office/drawing/2012/chart" uri="{CE6537A1-D6FC-4f65-9D91-7224C49458BB}">
                  <c15:dlblFieldTable>
                    <c15:dlblFTEntry>
                      <c15:txfldGUID>{E9986657-04A6-41BD-8D7E-2C1B2B8072A5}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2F-4AC5-A8C7-BA94228BD146}"/>
                </c:ext>
                <c:ext xmlns:c15="http://schemas.microsoft.com/office/drawing/2012/chart" uri="{CE6537A1-D6FC-4f65-9D91-7224C49458BB}">
                  <c15:dlblFieldTable>
                    <c15:dlblFTEntry>
                      <c15:txfldGUID>{5898FA48-5AFE-45AA-848E-344580128053}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2F-4AC5-A8C7-BA94228BD146}"/>
                </c:ext>
                <c:ext xmlns:c15="http://schemas.microsoft.com/office/drawing/2012/chart" uri="{CE6537A1-D6FC-4f65-9D91-7224C49458BB}">
                  <c15:dlblFieldTable>
                    <c15:dlblFTEntry>
                      <c15:txfldGUID>{1B0261E9-9155-4E2A-9FDE-E38B2F193C6A}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2F-4AC5-A8C7-BA94228BD146}"/>
                </c:ext>
                <c:ext xmlns:c15="http://schemas.microsoft.com/office/drawing/2012/chart" uri="{CE6537A1-D6FC-4f65-9D91-7224C49458BB}">
                  <c15:dlblFieldTable>
                    <c15:dlblFTEntry>
                      <c15:txfldGUID>{FDBA1B0E-50EC-4A5F-A765-6AD7D637BF39}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2F-4AC5-A8C7-BA94228BD146}"/>
                </c:ext>
                <c:ext xmlns:c15="http://schemas.microsoft.com/office/drawing/2012/chart" uri="{CE6537A1-D6FC-4f65-9D91-7224C49458BB}">
                  <c15:dlblFieldTable>
                    <c15:dlblFTEntry>
                      <c15:txfldGUID>{DF0F5F8F-9024-42E3-888C-7B2EB6AB5F4F}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2F-4AC5-A8C7-BA94228BD146}"/>
                </c:ext>
                <c:ext xmlns:c15="http://schemas.microsoft.com/office/drawing/2012/chart" uri="{CE6537A1-D6FC-4f65-9D91-7224C49458BB}">
                  <c15:dlblFieldTable>
                    <c15:dlblFTEntry>
                      <c15:txfldGUID>{221A6C6A-E256-4BC2-8134-A67B96F36921}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2F-4AC5-A8C7-BA94228BD146}"/>
                </c:ext>
                <c:ext xmlns:c15="http://schemas.microsoft.com/office/drawing/2012/chart" uri="{CE6537A1-D6FC-4f65-9D91-7224C49458BB}">
                  <c15:dlblFieldTable>
                    <c15:dlblFTEntry>
                      <c15:txfldGUID>{992F2AFA-CD49-426E-AA9B-D386D43D5F19}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12F-4AC5-A8C7-BA94228BD146}"/>
            </c:ext>
          </c:extLst>
        </c:ser>
        <c:dLbls>
          <c:showLegendKey val="0"/>
          <c:showVal val="1"/>
          <c:showCatName val="0"/>
          <c:showSerName val="0"/>
          <c:showPercent val="0"/>
          <c:showBubbleSize val="0"/>
        </c:dLbls>
        <c:axId val="379803432"/>
        <c:axId val="379803824"/>
      </c:scatterChart>
      <c:valAx>
        <c:axId val="379803432"/>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803824"/>
        <c:crosses val="autoZero"/>
        <c:crossBetween val="midCat"/>
      </c:valAx>
      <c:valAx>
        <c:axId val="37980382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9803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18-4DE6-BC8F-4E7955E475F0}"/>
                </c:ext>
                <c:ext xmlns:c15="http://schemas.microsoft.com/office/drawing/2012/chart" uri="{CE6537A1-D6FC-4f65-9D91-7224C49458BB}">
                  <c15:dlblFieldTable>
                    <c15:dlblFTEntry>
                      <c15:txfldGUID>{D6CD1F6D-222C-4C98-BCC7-101E7ECE258E}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18-4DE6-BC8F-4E7955E475F0}"/>
                </c:ext>
                <c:ext xmlns:c15="http://schemas.microsoft.com/office/drawing/2012/chart" uri="{CE6537A1-D6FC-4f65-9D91-7224C49458BB}">
                  <c15:dlblFieldTable>
                    <c15:dlblFTEntry>
                      <c15:txfldGUID>{40C36EA2-7E9E-4668-8D00-C80BF52D03F2}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18-4DE6-BC8F-4E7955E475F0}"/>
                </c:ext>
                <c:ext xmlns:c15="http://schemas.microsoft.com/office/drawing/2012/chart" uri="{CE6537A1-D6FC-4f65-9D91-7224C49458BB}">
                  <c15:dlblFieldTable>
                    <c15:dlblFTEntry>
                      <c15:txfldGUID>{059303A7-D046-4314-AF44-8A1E54E4CC94}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18-4DE6-BC8F-4E7955E475F0}"/>
                </c:ext>
                <c:ext xmlns:c15="http://schemas.microsoft.com/office/drawing/2012/chart" uri="{CE6537A1-D6FC-4f65-9D91-7224C49458BB}">
                  <c15:dlblFieldTable>
                    <c15:dlblFTEntry>
                      <c15:txfldGUID>{BD8E1D3C-B74D-4578-8784-2B6D9036FC47}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18-4DE6-BC8F-4E7955E475F0}"/>
                </c:ext>
                <c:ext xmlns:c15="http://schemas.microsoft.com/office/drawing/2012/chart" uri="{CE6537A1-D6FC-4f65-9D91-7224C49458BB}">
                  <c15:dlblFieldTable>
                    <c15:dlblFTEntry>
                      <c15:txfldGUID>{63F9AB88-9CF7-4114-BF0F-FE32CF425F5F}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18-4DE6-BC8F-4E7955E475F0}"/>
                </c:ext>
                <c:ext xmlns:c15="http://schemas.microsoft.com/office/drawing/2012/chart" uri="{CE6537A1-D6FC-4f65-9D91-7224C49458BB}">
                  <c15:dlblFieldTable>
                    <c15:dlblFTEntry>
                      <c15:txfldGUID>{9A13AEB0-79FD-4E1B-96F4-CD5E5AA7BCA7}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18-4DE6-BC8F-4E7955E475F0}"/>
                </c:ext>
                <c:ext xmlns:c15="http://schemas.microsoft.com/office/drawing/2012/chart" uri="{CE6537A1-D6FC-4f65-9D91-7224C49458BB}">
                  <c15:dlblFieldTable>
                    <c15:dlblFTEntry>
                      <c15:txfldGUID>{D497B946-792D-473C-B53E-E130A6E7479C}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18-4DE6-BC8F-4E7955E475F0}"/>
                </c:ext>
                <c:ext xmlns:c15="http://schemas.microsoft.com/office/drawing/2012/chart" uri="{CE6537A1-D6FC-4f65-9D91-7224C49458BB}">
                  <c15:dlblFieldTable>
                    <c15:dlblFTEntry>
                      <c15:txfldGUID>{66DE49CA-5A4A-45C1-A327-B36BFDD12DF7}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18-4DE6-BC8F-4E7955E475F0}"/>
                </c:ext>
                <c:ext xmlns:c15="http://schemas.microsoft.com/office/drawing/2012/chart" uri="{CE6537A1-D6FC-4f65-9D91-7224C49458BB}">
                  <c15:dlblFieldTable>
                    <c15:dlblFTEntry>
                      <c15:txfldGUID>{31A80613-8207-497B-BD08-B0F25B533894}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6.2</c:v>
                </c:pt>
                <c:pt idx="16">
                  <c:v>5.9</c:v>
                </c:pt>
                <c:pt idx="24">
                  <c:v>5.5</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F18-4DE6-BC8F-4E7955E475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18-4DE6-BC8F-4E7955E475F0}"/>
                </c:ext>
                <c:ext xmlns:c15="http://schemas.microsoft.com/office/drawing/2012/chart" uri="{CE6537A1-D6FC-4f65-9D91-7224C49458BB}">
                  <c15:dlblFieldTable>
                    <c15:dlblFTEntry>
                      <c15:txfldGUID>{DFE08336-AC0A-4EAB-8B61-0C66DE097005}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18-4DE6-BC8F-4E7955E475F0}"/>
                </c:ext>
                <c:ext xmlns:c15="http://schemas.microsoft.com/office/drawing/2012/chart" uri="{CE6537A1-D6FC-4f65-9D91-7224C49458BB}">
                  <c15:dlblFieldTable>
                    <c15:dlblFTEntry>
                      <c15:txfldGUID>{EFA314B3-13B0-4AF6-B0EF-7C31DB82EE59}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18-4DE6-BC8F-4E7955E475F0}"/>
                </c:ext>
                <c:ext xmlns:c15="http://schemas.microsoft.com/office/drawing/2012/chart" uri="{CE6537A1-D6FC-4f65-9D91-7224C49458BB}">
                  <c15:dlblFieldTable>
                    <c15:dlblFTEntry>
                      <c15:txfldGUID>{CB508BE0-AAEA-4B00-A743-E468187F3606}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18-4DE6-BC8F-4E7955E475F0}"/>
                </c:ext>
                <c:ext xmlns:c15="http://schemas.microsoft.com/office/drawing/2012/chart" uri="{CE6537A1-D6FC-4f65-9D91-7224C49458BB}">
                  <c15:dlblFieldTable>
                    <c15:dlblFTEntry>
                      <c15:txfldGUID>{44D9D405-8CDC-40B3-BEE2-6F8BE8922590}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18-4DE6-BC8F-4E7955E475F0}"/>
                </c:ext>
                <c:ext xmlns:c15="http://schemas.microsoft.com/office/drawing/2012/chart" uri="{CE6537A1-D6FC-4f65-9D91-7224C49458BB}">
                  <c15:dlblFieldTable>
                    <c15:dlblFTEntry>
                      <c15:txfldGUID>{A7C1F819-FFF2-46C9-8159-BD6AA0B70635}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18-4DE6-BC8F-4E7955E475F0}"/>
                </c:ext>
                <c:ext xmlns:c15="http://schemas.microsoft.com/office/drawing/2012/chart" uri="{CE6537A1-D6FC-4f65-9D91-7224C49458BB}">
                  <c15:dlblFieldTable>
                    <c15:dlblFTEntry>
                      <c15:txfldGUID>{12B0EEC2-390B-4F7C-AE54-A7CF1B5DDF78}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18-4DE6-BC8F-4E7955E475F0}"/>
                </c:ext>
                <c:ext xmlns:c15="http://schemas.microsoft.com/office/drawing/2012/chart" uri="{CE6537A1-D6FC-4f65-9D91-7224C49458BB}">
                  <c15:dlblFieldTable>
                    <c15:dlblFTEntry>
                      <c15:txfldGUID>{B0CCE5E2-C74C-4E0D-A6EC-8CA8E00D8DAA}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18-4DE6-BC8F-4E7955E475F0}"/>
                </c:ext>
                <c:ext xmlns:c15="http://schemas.microsoft.com/office/drawing/2012/chart" uri="{CE6537A1-D6FC-4f65-9D91-7224C49458BB}">
                  <c15:dlblFieldTable>
                    <c15:dlblFTEntry>
                      <c15:txfldGUID>{401BACCE-6E41-4A45-A017-AAC435ADECEC}</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18-4DE6-BC8F-4E7955E475F0}"/>
                </c:ext>
                <c:ext xmlns:c15="http://schemas.microsoft.com/office/drawing/2012/chart" uri="{CE6537A1-D6FC-4f65-9D91-7224C49458BB}">
                  <c15:dlblFieldTable>
                    <c15:dlblFTEntry>
                      <c15:txfldGUID>{59FED5DD-C8BF-49E4-9BC0-2467E1598989}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F18-4DE6-BC8F-4E7955E475F0}"/>
            </c:ext>
          </c:extLst>
        </c:ser>
        <c:dLbls>
          <c:showLegendKey val="0"/>
          <c:showVal val="1"/>
          <c:showCatName val="0"/>
          <c:showSerName val="0"/>
          <c:showPercent val="0"/>
          <c:showBubbleSize val="0"/>
        </c:dLbls>
        <c:axId val="379804608"/>
        <c:axId val="382722808"/>
      </c:scatterChart>
      <c:valAx>
        <c:axId val="379804608"/>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722808"/>
        <c:crosses val="autoZero"/>
        <c:crossBetween val="midCat"/>
      </c:valAx>
      <c:valAx>
        <c:axId val="3827228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9804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これまでは交付税措置率の高い起債や新規借入額を年度中の元金償還額以下にする等、公債費の抑制に努めていた。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令和２年７月豪雨災害により、今後、復旧復興の財源として起債をよていしているため、地方債残高及び公債費の増加が懸念される。豪雨災害からの復旧復興事業をはじめ、今後の事業実施の際は計画的な地方債の活用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減債基金については積立等を行なっていないため該当無し。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地方債残高は防災行政無線施設整備事業や令和２年７月豪雨災害関連事業により増加した。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一方で、豪雨災害によりふるさと寄附金が増加し、ふるさと応援基金への積み立てを行なったこと、年度末の歳入実績により減債基金等への積み立てを行なったこと等により充当可能基金も増加した。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今後も豪雨災害からの復旧復興事業に起債を活用する見通しであるため、交付税措置のある有利な起債の活用や充当可能基金残高の維持に努めたい。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の歳入実績から減債基金や村有施設整備基金へ、また令和２年７月豪雨災害に対するふるさと寄附金や災害復興寄付金の増加によりふるさと応援基金及び災害復興基金へ積み立てを行なった。財政調整基金は令和２年７月豪雨災害の復旧費用として繰入を行なったが、年度末の歳入実績から繰入を減額し、前年度と同程度の残高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の復旧復興事業の財源として基金を活用する見込みであり、財政調整基金及び特定目的基金の残高が減少する可能性がある。取り崩しを行なった基金は年度末の歳入実績を見ながら、また今後の復旧復興事業をはじめとした各事業の計画を考慮し、積み立てを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村有施設整備基金：村有施設の整備や維持補修事業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災害復興基金：大規模な災害から復興を図るための事業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ふるさと応援基金：寄附者の意向に沿った各種事業の財源として活用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水資源活用基金：村民の</a:t>
          </a:r>
          <a:r>
            <a:rPr lang="ja-JP" altLang="en-US" sz="1400">
              <a:effectLst/>
              <a:latin typeface="ＭＳ ゴシック" panose="020B0609070205080204" pitchFamily="49" charset="-128"/>
              <a:ea typeface="ＭＳ ゴシック" panose="020B0609070205080204" pitchFamily="49" charset="-128"/>
            </a:rPr>
            <a:t>生活に関わる上水道施設の整備等の事業</a:t>
          </a:r>
          <a:endParaRPr lang="en-US"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一勝地交流センター活性化基金：</a:t>
          </a:r>
          <a:r>
            <a:rPr lang="ja-JP" altLang="en-US" sz="1400">
              <a:effectLst/>
              <a:latin typeface="ＭＳ ゴシック" panose="020B0609070205080204" pitchFamily="49" charset="-128"/>
              <a:ea typeface="ＭＳ ゴシック" panose="020B0609070205080204" pitchFamily="49" charset="-128"/>
            </a:rPr>
            <a:t>一勝地交流センターの活性化に資する事業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村有施設整備基金：令和２年７月豪雨災害により多数の村有施設が滅失したことで新たな施設整備が必要となる見込みであることから積み立てを行なった。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災害復興基金：令和２年７月豪雨災害により多くの寄附申し込みがあり、今後の復興事業に活用するため積み立てた。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ふるさと応援基金：令和２年７月豪雨災害をはじめ、多くの寄附申し出があり、寄附者の意向に沿った今後の各事業に活用するため積み立てた。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水資源活用基金：令和２年７月豪雨により簡易水道施設及び地区管理水道施設が被災し、その復旧財源として取り崩しを行なった。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村有施設整備金：令和２年７月豪雨災害で滅失し、再建が必要な村有施設の整備に加えて、今後も村有施設の維持改修も必要になることから、年度末の歳入実績を見ながら積み立てを行ないたい。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災害復興基金：単独で実施する大きな事業の財源として活用を図る。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ふるさと応援基金：寄附者の意向に沿った事業の財源として活用し、村の活性化を図る。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令和２年７月豪雨災害の復旧費用として繰入を行なった。一方で、年度末の歳入実績から繰入れた分を減額できる余力がでたため、繰入金の減額を行い、全年度と同程度の残高を維持した。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を進めるにあたり、国県補助金や地方債を優先して活用する見込みであるが、補助対象外や起債対象外の事業、あるいは特定目的基金の対象外の事業については、事業規模が大きければ財政調整基金で対応しなければいけないため、基金残高の減少が懸念される。年度末の歳入実績を見ながら計画的な積み立ても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令和２年７月豪雨災害の復旧復興事業の財源として地方債を活用する見込みであるため、後年度の償還に備えて年度末の実績から積み立てを行なった。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事業を中心に地方債を活用する見込みであることから、公債費の増加が懸念されるため、これが住民サービスの低下に繋がらないよう減災基金を活用して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令和２年７月豪雨災害により公営住宅や学校施設など公共施設も多く被災し施設の除去があった。今後については被災施設を全て復旧させる予定はないため、維持補修費や減価償却費などの施設にかかるコスト面は減少していくと思われる。施設を今より増やしていくことになれば計画を先行して策定し、建設費・更新費・維持費を考慮し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27432</xdr:rowOff>
    </xdr:from>
    <xdr:to>
      <xdr:col>23</xdr:col>
      <xdr:colOff>136525</xdr:colOff>
      <xdr:row>28</xdr:row>
      <xdr:rowOff>129032</xdr:rowOff>
    </xdr:to>
    <xdr:sp macro="" textlink="">
      <xdr:nvSpPr>
        <xdr:cNvPr id="89" name="楕円 88"/>
        <xdr:cNvSpPr/>
      </xdr:nvSpPr>
      <xdr:spPr>
        <a:xfrm>
          <a:off x="47117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50309</xdr:rowOff>
    </xdr:from>
    <xdr:ext cx="405111" cy="259045"/>
    <xdr:sp macro="" textlink="">
      <xdr:nvSpPr>
        <xdr:cNvPr id="90" name="有形固定資産減価償却率該当値テキスト"/>
        <xdr:cNvSpPr txBox="1"/>
      </xdr:nvSpPr>
      <xdr:spPr>
        <a:xfrm>
          <a:off x="4813300" y="545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8001</xdr:rowOff>
    </xdr:from>
    <xdr:to>
      <xdr:col>19</xdr:col>
      <xdr:colOff>187325</xdr:colOff>
      <xdr:row>28</xdr:row>
      <xdr:rowOff>109601</xdr:rowOff>
    </xdr:to>
    <xdr:sp macro="" textlink="">
      <xdr:nvSpPr>
        <xdr:cNvPr id="91" name="楕円 90"/>
        <xdr:cNvSpPr/>
      </xdr:nvSpPr>
      <xdr:spPr>
        <a:xfrm>
          <a:off x="4000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58801</xdr:rowOff>
    </xdr:from>
    <xdr:to>
      <xdr:col>23</xdr:col>
      <xdr:colOff>85725</xdr:colOff>
      <xdr:row>28</xdr:row>
      <xdr:rowOff>78232</xdr:rowOff>
    </xdr:to>
    <xdr:cxnSp macro="">
      <xdr:nvCxnSpPr>
        <xdr:cNvPr id="92" name="直線コネクタ 91"/>
        <xdr:cNvCxnSpPr/>
      </xdr:nvCxnSpPr>
      <xdr:spPr>
        <a:xfrm>
          <a:off x="4051300" y="5630926"/>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29591</xdr:rowOff>
    </xdr:from>
    <xdr:to>
      <xdr:col>15</xdr:col>
      <xdr:colOff>187325</xdr:colOff>
      <xdr:row>28</xdr:row>
      <xdr:rowOff>131191</xdr:rowOff>
    </xdr:to>
    <xdr:sp macro="" textlink="">
      <xdr:nvSpPr>
        <xdr:cNvPr id="93" name="楕円 92"/>
        <xdr:cNvSpPr/>
      </xdr:nvSpPr>
      <xdr:spPr>
        <a:xfrm>
          <a:off x="3238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58801</xdr:rowOff>
    </xdr:from>
    <xdr:to>
      <xdr:col>19</xdr:col>
      <xdr:colOff>136525</xdr:colOff>
      <xdr:row>28</xdr:row>
      <xdr:rowOff>80391</xdr:rowOff>
    </xdr:to>
    <xdr:cxnSp macro="">
      <xdr:nvCxnSpPr>
        <xdr:cNvPr id="94" name="直線コネクタ 93"/>
        <xdr:cNvCxnSpPr/>
      </xdr:nvCxnSpPr>
      <xdr:spPr>
        <a:xfrm flipV="1">
          <a:off x="3289300" y="56309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5842</xdr:rowOff>
    </xdr:from>
    <xdr:to>
      <xdr:col>11</xdr:col>
      <xdr:colOff>187325</xdr:colOff>
      <xdr:row>28</xdr:row>
      <xdr:rowOff>107442</xdr:rowOff>
    </xdr:to>
    <xdr:sp macro="" textlink="">
      <xdr:nvSpPr>
        <xdr:cNvPr id="95" name="楕円 94"/>
        <xdr:cNvSpPr/>
      </xdr:nvSpPr>
      <xdr:spPr>
        <a:xfrm>
          <a:off x="2476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56642</xdr:rowOff>
    </xdr:from>
    <xdr:to>
      <xdr:col>15</xdr:col>
      <xdr:colOff>136525</xdr:colOff>
      <xdr:row>28</xdr:row>
      <xdr:rowOff>80391</xdr:rowOff>
    </xdr:to>
    <xdr:cxnSp macro="">
      <xdr:nvCxnSpPr>
        <xdr:cNvPr id="96" name="直線コネクタ 95"/>
        <xdr:cNvCxnSpPr/>
      </xdr:nvCxnSpPr>
      <xdr:spPr>
        <a:xfrm>
          <a:off x="2527300" y="562876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1524</xdr:rowOff>
    </xdr:from>
    <xdr:to>
      <xdr:col>7</xdr:col>
      <xdr:colOff>187325</xdr:colOff>
      <xdr:row>28</xdr:row>
      <xdr:rowOff>103124</xdr:rowOff>
    </xdr:to>
    <xdr:sp macro="" textlink="">
      <xdr:nvSpPr>
        <xdr:cNvPr id="97" name="楕円 96"/>
        <xdr:cNvSpPr/>
      </xdr:nvSpPr>
      <xdr:spPr>
        <a:xfrm>
          <a:off x="1714500" y="55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52324</xdr:rowOff>
    </xdr:from>
    <xdr:to>
      <xdr:col>11</xdr:col>
      <xdr:colOff>136525</xdr:colOff>
      <xdr:row>28</xdr:row>
      <xdr:rowOff>56642</xdr:rowOff>
    </xdr:to>
    <xdr:cxnSp macro="">
      <xdr:nvCxnSpPr>
        <xdr:cNvPr id="98" name="直線コネクタ 97"/>
        <xdr:cNvCxnSpPr/>
      </xdr:nvCxnSpPr>
      <xdr:spPr>
        <a:xfrm>
          <a:off x="1765300" y="5624449"/>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126128</xdr:rowOff>
    </xdr:from>
    <xdr:ext cx="405111" cy="259045"/>
    <xdr:sp macro="" textlink="">
      <xdr:nvSpPr>
        <xdr:cNvPr id="103" name="n_1mainValue有形固定資産減価償却率"/>
        <xdr:cNvSpPr txBox="1"/>
      </xdr:nvSpPr>
      <xdr:spPr>
        <a:xfrm>
          <a:off x="38360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147718</xdr:rowOff>
    </xdr:from>
    <xdr:ext cx="405111" cy="259045"/>
    <xdr:sp macro="" textlink="">
      <xdr:nvSpPr>
        <xdr:cNvPr id="104" name="n_2mainValue有形固定資産減価償却率"/>
        <xdr:cNvSpPr txBox="1"/>
      </xdr:nvSpPr>
      <xdr:spPr>
        <a:xfrm>
          <a:off x="3086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123969</xdr:rowOff>
    </xdr:from>
    <xdr:ext cx="405111" cy="259045"/>
    <xdr:sp macro="" textlink="">
      <xdr:nvSpPr>
        <xdr:cNvPr id="105" name="n_3mainValue有形固定資産減価償却率"/>
        <xdr:cNvSpPr txBox="1"/>
      </xdr:nvSpPr>
      <xdr:spPr>
        <a:xfrm>
          <a:off x="2324744"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119651</xdr:rowOff>
    </xdr:from>
    <xdr:ext cx="405111" cy="259045"/>
    <xdr:sp macro="" textlink="">
      <xdr:nvSpPr>
        <xdr:cNvPr id="106" name="n_4mainValue有形固定資産減価償却率"/>
        <xdr:cNvSpPr txBox="1"/>
      </xdr:nvSpPr>
      <xdr:spPr>
        <a:xfrm>
          <a:off x="1562744" y="53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a:t>
          </a:r>
          <a:r>
            <a:rPr kumimoji="1" lang="en-US" altLang="ja-JP" sz="1100">
              <a:latin typeface="ＭＳ Ｐゴシック" panose="020B0600070205080204" pitchFamily="50" charset="-128"/>
              <a:ea typeface="ＭＳ Ｐゴシック" panose="020B0600070205080204" pitchFamily="50" charset="-128"/>
            </a:rPr>
            <a:t>285.2</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29.2</a:t>
          </a:r>
          <a:r>
            <a:rPr kumimoji="1" lang="ja-JP" altLang="en-US" sz="1100">
              <a:latin typeface="ＭＳ Ｐゴシック" panose="020B0600070205080204" pitchFamily="50" charset="-128"/>
              <a:ea typeface="ＭＳ Ｐゴシック" panose="020B0600070205080204" pitchFamily="50" charset="-128"/>
            </a:rPr>
            <a:t>ポイント減少しているが類似団体平均を上回っている。本比率を押し上げている要因としては令和２年７月豪雨災害に伴う復旧・復興事業関係の起債である。今後同関連事業は本格化していくため起債額の抑制を念頭に置き、中長期的視点に立った財政運営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31581</xdr:rowOff>
    </xdr:from>
    <xdr:to>
      <xdr:col>76</xdr:col>
      <xdr:colOff>73025</xdr:colOff>
      <xdr:row>29</xdr:row>
      <xdr:rowOff>133181</xdr:rowOff>
    </xdr:to>
    <xdr:sp macro="" textlink="">
      <xdr:nvSpPr>
        <xdr:cNvPr id="151" name="楕円 150"/>
        <xdr:cNvSpPr/>
      </xdr:nvSpPr>
      <xdr:spPr>
        <a:xfrm>
          <a:off x="14744700" y="57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10008</xdr:rowOff>
    </xdr:from>
    <xdr:ext cx="469744" cy="259045"/>
    <xdr:sp macro="" textlink="">
      <xdr:nvSpPr>
        <xdr:cNvPr id="152" name="債務償還比率該当値テキスト"/>
        <xdr:cNvSpPr txBox="1"/>
      </xdr:nvSpPr>
      <xdr:spPr>
        <a:xfrm>
          <a:off x="14846300" y="575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84116</xdr:rowOff>
    </xdr:from>
    <xdr:to>
      <xdr:col>72</xdr:col>
      <xdr:colOff>123825</xdr:colOff>
      <xdr:row>30</xdr:row>
      <xdr:rowOff>14266</xdr:rowOff>
    </xdr:to>
    <xdr:sp macro="" textlink="">
      <xdr:nvSpPr>
        <xdr:cNvPr id="153" name="楕円 152"/>
        <xdr:cNvSpPr/>
      </xdr:nvSpPr>
      <xdr:spPr>
        <a:xfrm>
          <a:off x="14033500" y="58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82381</xdr:rowOff>
    </xdr:from>
    <xdr:to>
      <xdr:col>76</xdr:col>
      <xdr:colOff>22225</xdr:colOff>
      <xdr:row>29</xdr:row>
      <xdr:rowOff>134916</xdr:rowOff>
    </xdr:to>
    <xdr:cxnSp macro="">
      <xdr:nvCxnSpPr>
        <xdr:cNvPr id="154" name="直線コネクタ 153"/>
        <xdr:cNvCxnSpPr/>
      </xdr:nvCxnSpPr>
      <xdr:spPr>
        <a:xfrm flipV="1">
          <a:off x="14084300" y="5825956"/>
          <a:ext cx="7112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64505</xdr:rowOff>
    </xdr:from>
    <xdr:to>
      <xdr:col>68</xdr:col>
      <xdr:colOff>123825</xdr:colOff>
      <xdr:row>29</xdr:row>
      <xdr:rowOff>166105</xdr:rowOff>
    </xdr:to>
    <xdr:sp macro="" textlink="">
      <xdr:nvSpPr>
        <xdr:cNvPr id="155" name="楕円 154"/>
        <xdr:cNvSpPr/>
      </xdr:nvSpPr>
      <xdr:spPr>
        <a:xfrm>
          <a:off x="13271500" y="58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115305</xdr:rowOff>
    </xdr:from>
    <xdr:to>
      <xdr:col>72</xdr:col>
      <xdr:colOff>73025</xdr:colOff>
      <xdr:row>29</xdr:row>
      <xdr:rowOff>134916</xdr:rowOff>
    </xdr:to>
    <xdr:cxnSp macro="">
      <xdr:nvCxnSpPr>
        <xdr:cNvPr id="156" name="直線コネクタ 155"/>
        <xdr:cNvCxnSpPr/>
      </xdr:nvCxnSpPr>
      <xdr:spPr>
        <a:xfrm>
          <a:off x="13322300" y="5858880"/>
          <a:ext cx="762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41836</xdr:rowOff>
    </xdr:from>
    <xdr:to>
      <xdr:col>64</xdr:col>
      <xdr:colOff>123825</xdr:colOff>
      <xdr:row>29</xdr:row>
      <xdr:rowOff>143436</xdr:rowOff>
    </xdr:to>
    <xdr:sp macro="" textlink="">
      <xdr:nvSpPr>
        <xdr:cNvPr id="157" name="楕円 156"/>
        <xdr:cNvSpPr/>
      </xdr:nvSpPr>
      <xdr:spPr>
        <a:xfrm>
          <a:off x="12509500" y="57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92636</xdr:rowOff>
    </xdr:from>
    <xdr:to>
      <xdr:col>68</xdr:col>
      <xdr:colOff>73025</xdr:colOff>
      <xdr:row>29</xdr:row>
      <xdr:rowOff>115305</xdr:rowOff>
    </xdr:to>
    <xdr:cxnSp macro="">
      <xdr:nvCxnSpPr>
        <xdr:cNvPr id="158" name="直線コネクタ 157"/>
        <xdr:cNvCxnSpPr/>
      </xdr:nvCxnSpPr>
      <xdr:spPr>
        <a:xfrm>
          <a:off x="12560300" y="5836211"/>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169746</xdr:rowOff>
    </xdr:from>
    <xdr:to>
      <xdr:col>60</xdr:col>
      <xdr:colOff>123825</xdr:colOff>
      <xdr:row>29</xdr:row>
      <xdr:rowOff>99896</xdr:rowOff>
    </xdr:to>
    <xdr:sp macro="" textlink="">
      <xdr:nvSpPr>
        <xdr:cNvPr id="159" name="楕円 158"/>
        <xdr:cNvSpPr/>
      </xdr:nvSpPr>
      <xdr:spPr>
        <a:xfrm>
          <a:off x="11747500" y="57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49096</xdr:rowOff>
    </xdr:from>
    <xdr:to>
      <xdr:col>64</xdr:col>
      <xdr:colOff>73025</xdr:colOff>
      <xdr:row>29</xdr:row>
      <xdr:rowOff>92636</xdr:rowOff>
    </xdr:to>
    <xdr:cxnSp macro="">
      <xdr:nvCxnSpPr>
        <xdr:cNvPr id="160" name="直線コネクタ 159"/>
        <xdr:cNvCxnSpPr/>
      </xdr:nvCxnSpPr>
      <xdr:spPr>
        <a:xfrm>
          <a:off x="11798300" y="5792671"/>
          <a:ext cx="762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4" name="n_4aveValue債務償還比率"/>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5393</xdr:rowOff>
    </xdr:from>
    <xdr:ext cx="469744" cy="259045"/>
    <xdr:sp macro="" textlink="">
      <xdr:nvSpPr>
        <xdr:cNvPr id="165" name="n_1mainValue債務償還比率"/>
        <xdr:cNvSpPr txBox="1"/>
      </xdr:nvSpPr>
      <xdr:spPr>
        <a:xfrm>
          <a:off x="13836727" y="59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157232</xdr:rowOff>
    </xdr:from>
    <xdr:ext cx="469744" cy="259045"/>
    <xdr:sp macro="" textlink="">
      <xdr:nvSpPr>
        <xdr:cNvPr id="166" name="n_2mainValue債務償還比率"/>
        <xdr:cNvSpPr txBox="1"/>
      </xdr:nvSpPr>
      <xdr:spPr>
        <a:xfrm>
          <a:off x="13087427" y="590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134563</xdr:rowOff>
    </xdr:from>
    <xdr:ext cx="469744" cy="259045"/>
    <xdr:sp macro="" textlink="">
      <xdr:nvSpPr>
        <xdr:cNvPr id="167" name="n_3mainValue債務償還比率"/>
        <xdr:cNvSpPr txBox="1"/>
      </xdr:nvSpPr>
      <xdr:spPr>
        <a:xfrm>
          <a:off x="12325427" y="58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116423</xdr:rowOff>
    </xdr:from>
    <xdr:ext cx="469744" cy="259045"/>
    <xdr:sp macro="" textlink="">
      <xdr:nvSpPr>
        <xdr:cNvPr id="168" name="n_4mainValue債務償還比率"/>
        <xdr:cNvSpPr txBox="1"/>
      </xdr:nvSpPr>
      <xdr:spPr>
        <a:xfrm>
          <a:off x="11563427" y="55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3" name="楕円 72"/>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4" name="【道路】&#10;有形固定資産減価償却率該当値テキスト"/>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116205</xdr:rowOff>
    </xdr:to>
    <xdr:cxnSp macro="">
      <xdr:nvCxnSpPr>
        <xdr:cNvPr id="76" name="直線コネクタ 75"/>
        <xdr:cNvCxnSpPr/>
      </xdr:nvCxnSpPr>
      <xdr:spPr>
        <a:xfrm>
          <a:off x="3797300" y="6435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91440</xdr:rowOff>
    </xdr:to>
    <xdr:cxnSp macro="">
      <xdr:nvCxnSpPr>
        <xdr:cNvPr id="78" name="直線コネクタ 77"/>
        <xdr:cNvCxnSpPr/>
      </xdr:nvCxnSpPr>
      <xdr:spPr>
        <a:xfrm>
          <a:off x="2908300" y="6408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9" name="楕円 78"/>
        <xdr:cNvSpPr/>
      </xdr:nvSpPr>
      <xdr:spPr>
        <a:xfrm>
          <a:off x="196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64770</xdr:rowOff>
    </xdr:to>
    <xdr:cxnSp macro="">
      <xdr:nvCxnSpPr>
        <xdr:cNvPr id="80" name="直線コネクタ 79"/>
        <xdr:cNvCxnSpPr/>
      </xdr:nvCxnSpPr>
      <xdr:spPr>
        <a:xfrm>
          <a:off x="2019300" y="6402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104775</xdr:rowOff>
    </xdr:to>
    <xdr:cxnSp macro="">
      <xdr:nvCxnSpPr>
        <xdr:cNvPr id="82" name="直線コネクタ 81"/>
        <xdr:cNvCxnSpPr/>
      </xdr:nvCxnSpPr>
      <xdr:spPr>
        <a:xfrm flipV="1">
          <a:off x="1130300" y="64027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87" name="n_1main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8" name="n_2mainValue【道路】&#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9" name="n_3main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141300</xdr:rowOff>
    </xdr:from>
    <xdr:to>
      <xdr:col>55</xdr:col>
      <xdr:colOff>50800</xdr:colOff>
      <xdr:row>39</xdr:row>
      <xdr:rowOff>71450</xdr:rowOff>
    </xdr:to>
    <xdr:sp macro="" textlink="">
      <xdr:nvSpPr>
        <xdr:cNvPr id="130" name="楕円 129"/>
        <xdr:cNvSpPr/>
      </xdr:nvSpPr>
      <xdr:spPr>
        <a:xfrm>
          <a:off x="10426700" y="6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164177</xdr:rowOff>
    </xdr:from>
    <xdr:ext cx="534377" cy="259045"/>
    <xdr:sp macro="" textlink="">
      <xdr:nvSpPr>
        <xdr:cNvPr id="131" name="【道路】&#10;一人当たり延長該当値テキスト"/>
        <xdr:cNvSpPr txBox="1"/>
      </xdr:nvSpPr>
      <xdr:spPr>
        <a:xfrm>
          <a:off x="10515600" y="65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2037</xdr:rowOff>
    </xdr:from>
    <xdr:to>
      <xdr:col>50</xdr:col>
      <xdr:colOff>165100</xdr:colOff>
      <xdr:row>39</xdr:row>
      <xdr:rowOff>103637</xdr:rowOff>
    </xdr:to>
    <xdr:sp macro="" textlink="">
      <xdr:nvSpPr>
        <xdr:cNvPr id="132" name="楕円 131"/>
        <xdr:cNvSpPr/>
      </xdr:nvSpPr>
      <xdr:spPr>
        <a:xfrm>
          <a:off x="9588500" y="66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20650</xdr:rowOff>
    </xdr:from>
    <xdr:to>
      <xdr:col>55</xdr:col>
      <xdr:colOff>0</xdr:colOff>
      <xdr:row>39</xdr:row>
      <xdr:rowOff>52837</xdr:rowOff>
    </xdr:to>
    <xdr:cxnSp macro="">
      <xdr:nvCxnSpPr>
        <xdr:cNvPr id="133" name="直線コネクタ 132"/>
        <xdr:cNvCxnSpPr/>
      </xdr:nvCxnSpPr>
      <xdr:spPr>
        <a:xfrm flipV="1">
          <a:off x="9639300" y="6707200"/>
          <a:ext cx="8382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21300</xdr:rowOff>
    </xdr:from>
    <xdr:to>
      <xdr:col>46</xdr:col>
      <xdr:colOff>38100</xdr:colOff>
      <xdr:row>39</xdr:row>
      <xdr:rowOff>122900</xdr:rowOff>
    </xdr:to>
    <xdr:sp macro="" textlink="">
      <xdr:nvSpPr>
        <xdr:cNvPr id="134" name="楕円 133"/>
        <xdr:cNvSpPr/>
      </xdr:nvSpPr>
      <xdr:spPr>
        <a:xfrm>
          <a:off x="8699500" y="67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52837</xdr:rowOff>
    </xdr:from>
    <xdr:to>
      <xdr:col>50</xdr:col>
      <xdr:colOff>114300</xdr:colOff>
      <xdr:row>39</xdr:row>
      <xdr:rowOff>72100</xdr:rowOff>
    </xdr:to>
    <xdr:cxnSp macro="">
      <xdr:nvCxnSpPr>
        <xdr:cNvPr id="135" name="直線コネクタ 134"/>
        <xdr:cNvCxnSpPr/>
      </xdr:nvCxnSpPr>
      <xdr:spPr>
        <a:xfrm flipV="1">
          <a:off x="8750300" y="6739387"/>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39657</xdr:rowOff>
    </xdr:from>
    <xdr:to>
      <xdr:col>41</xdr:col>
      <xdr:colOff>101600</xdr:colOff>
      <xdr:row>39</xdr:row>
      <xdr:rowOff>141257</xdr:rowOff>
    </xdr:to>
    <xdr:sp macro="" textlink="">
      <xdr:nvSpPr>
        <xdr:cNvPr id="136" name="楕円 135"/>
        <xdr:cNvSpPr/>
      </xdr:nvSpPr>
      <xdr:spPr>
        <a:xfrm>
          <a:off x="7810500" y="67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72100</xdr:rowOff>
    </xdr:from>
    <xdr:to>
      <xdr:col>45</xdr:col>
      <xdr:colOff>177800</xdr:colOff>
      <xdr:row>39</xdr:row>
      <xdr:rowOff>90457</xdr:rowOff>
    </xdr:to>
    <xdr:cxnSp macro="">
      <xdr:nvCxnSpPr>
        <xdr:cNvPr id="137" name="直線コネクタ 136"/>
        <xdr:cNvCxnSpPr/>
      </xdr:nvCxnSpPr>
      <xdr:spPr>
        <a:xfrm flipV="1">
          <a:off x="7861300" y="675865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41448</xdr:rowOff>
    </xdr:from>
    <xdr:to>
      <xdr:col>36</xdr:col>
      <xdr:colOff>165100</xdr:colOff>
      <xdr:row>39</xdr:row>
      <xdr:rowOff>143048</xdr:rowOff>
    </xdr:to>
    <xdr:sp macro="" textlink="">
      <xdr:nvSpPr>
        <xdr:cNvPr id="138" name="楕円 137"/>
        <xdr:cNvSpPr/>
      </xdr:nvSpPr>
      <xdr:spPr>
        <a:xfrm>
          <a:off x="6921500" y="6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90457</xdr:rowOff>
    </xdr:from>
    <xdr:to>
      <xdr:col>41</xdr:col>
      <xdr:colOff>50800</xdr:colOff>
      <xdr:row>39</xdr:row>
      <xdr:rowOff>92248</xdr:rowOff>
    </xdr:to>
    <xdr:cxnSp macro="">
      <xdr:nvCxnSpPr>
        <xdr:cNvPr id="139" name="直線コネクタ 138"/>
        <xdr:cNvCxnSpPr/>
      </xdr:nvCxnSpPr>
      <xdr:spPr>
        <a:xfrm flipV="1">
          <a:off x="6972300" y="677700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120164</xdr:rowOff>
    </xdr:from>
    <xdr:ext cx="534377" cy="259045"/>
    <xdr:sp macro="" textlink="">
      <xdr:nvSpPr>
        <xdr:cNvPr id="144" name="n_1mainValue【道路】&#10;一人当たり延長"/>
        <xdr:cNvSpPr txBox="1"/>
      </xdr:nvSpPr>
      <xdr:spPr>
        <a:xfrm>
          <a:off x="9359411" y="64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139427</xdr:rowOff>
    </xdr:from>
    <xdr:ext cx="534377" cy="259045"/>
    <xdr:sp macro="" textlink="">
      <xdr:nvSpPr>
        <xdr:cNvPr id="145" name="n_2mainValue【道路】&#10;一人当たり延長"/>
        <xdr:cNvSpPr txBox="1"/>
      </xdr:nvSpPr>
      <xdr:spPr>
        <a:xfrm>
          <a:off x="8483111" y="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157784</xdr:rowOff>
    </xdr:from>
    <xdr:ext cx="534377" cy="259045"/>
    <xdr:sp macro="" textlink="">
      <xdr:nvSpPr>
        <xdr:cNvPr id="146" name="n_3mainValue【道路】&#10;一人当たり延長"/>
        <xdr:cNvSpPr txBox="1"/>
      </xdr:nvSpPr>
      <xdr:spPr>
        <a:xfrm>
          <a:off x="7594111" y="65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159575</xdr:rowOff>
    </xdr:from>
    <xdr:ext cx="534377" cy="259045"/>
    <xdr:sp macro="" textlink="">
      <xdr:nvSpPr>
        <xdr:cNvPr id="147" name="n_4mainValue【道路】&#10;一人当たり延長"/>
        <xdr:cNvSpPr txBox="1"/>
      </xdr:nvSpPr>
      <xdr:spPr>
        <a:xfrm>
          <a:off x="6705111" y="65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7" name="楕円 186"/>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97807</xdr:rowOff>
    </xdr:from>
    <xdr:ext cx="405111" cy="259045"/>
    <xdr:sp macro="" textlink="">
      <xdr:nvSpPr>
        <xdr:cNvPr id="188" name="【橋りょう・トンネル】&#10;有形固定資産減価償却率該当値テキスト"/>
        <xdr:cNvSpPr txBox="1"/>
      </xdr:nvSpPr>
      <xdr:spPr>
        <a:xfrm>
          <a:off x="4673600" y="1055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89" name="楕円 188"/>
        <xdr:cNvSpPr/>
      </xdr:nvSpPr>
      <xdr:spPr>
        <a:xfrm>
          <a:off x="3746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95250</xdr:rowOff>
    </xdr:from>
    <xdr:to>
      <xdr:col>24</xdr:col>
      <xdr:colOff>63500</xdr:colOff>
      <xdr:row>62</xdr:row>
      <xdr:rowOff>125730</xdr:rowOff>
    </xdr:to>
    <xdr:cxnSp macro="">
      <xdr:nvCxnSpPr>
        <xdr:cNvPr id="190" name="直線コネクタ 189"/>
        <xdr:cNvCxnSpPr/>
      </xdr:nvCxnSpPr>
      <xdr:spPr>
        <a:xfrm>
          <a:off x="3797300" y="10725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91" name="楕円 190"/>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81915</xdr:rowOff>
    </xdr:from>
    <xdr:to>
      <xdr:col>19</xdr:col>
      <xdr:colOff>177800</xdr:colOff>
      <xdr:row>62</xdr:row>
      <xdr:rowOff>95250</xdr:rowOff>
    </xdr:to>
    <xdr:cxnSp macro="">
      <xdr:nvCxnSpPr>
        <xdr:cNvPr id="192" name="直線コネクタ 191"/>
        <xdr:cNvCxnSpPr/>
      </xdr:nvCxnSpPr>
      <xdr:spPr>
        <a:xfrm>
          <a:off x="2908300" y="107118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170180</xdr:rowOff>
    </xdr:from>
    <xdr:to>
      <xdr:col>10</xdr:col>
      <xdr:colOff>165100</xdr:colOff>
      <xdr:row>62</xdr:row>
      <xdr:rowOff>100330</xdr:rowOff>
    </xdr:to>
    <xdr:sp macro="" textlink="">
      <xdr:nvSpPr>
        <xdr:cNvPr id="193" name="楕円 192"/>
        <xdr:cNvSpPr/>
      </xdr:nvSpPr>
      <xdr:spPr>
        <a:xfrm>
          <a:off x="196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49530</xdr:rowOff>
    </xdr:from>
    <xdr:to>
      <xdr:col>15</xdr:col>
      <xdr:colOff>50800</xdr:colOff>
      <xdr:row>62</xdr:row>
      <xdr:rowOff>81915</xdr:rowOff>
    </xdr:to>
    <xdr:cxnSp macro="">
      <xdr:nvCxnSpPr>
        <xdr:cNvPr id="194" name="直線コネクタ 193"/>
        <xdr:cNvCxnSpPr/>
      </xdr:nvCxnSpPr>
      <xdr:spPr>
        <a:xfrm>
          <a:off x="2019300" y="10679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195" name="楕円 194"/>
        <xdr:cNvSpPr/>
      </xdr:nvSpPr>
      <xdr:spPr>
        <a:xfrm>
          <a:off x="107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40005</xdr:rowOff>
    </xdr:from>
    <xdr:to>
      <xdr:col>10</xdr:col>
      <xdr:colOff>114300</xdr:colOff>
      <xdr:row>62</xdr:row>
      <xdr:rowOff>49530</xdr:rowOff>
    </xdr:to>
    <xdr:cxnSp macro="">
      <xdr:nvCxnSpPr>
        <xdr:cNvPr id="196" name="直線コネクタ 195"/>
        <xdr:cNvCxnSpPr/>
      </xdr:nvCxnSpPr>
      <xdr:spPr>
        <a:xfrm>
          <a:off x="1130300" y="10669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162577</xdr:rowOff>
    </xdr:from>
    <xdr:ext cx="405111" cy="259045"/>
    <xdr:sp macro="" textlink="">
      <xdr:nvSpPr>
        <xdr:cNvPr id="201" name="n_1mainValue【橋りょう・トンネル】&#10;有形固定資産減価償却率"/>
        <xdr:cNvSpPr txBox="1"/>
      </xdr:nvSpPr>
      <xdr:spPr>
        <a:xfrm>
          <a:off x="3582044" y="1044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202" name="n_2mainValue【橋りょう・トンネル】&#10;有形固定資産減価償却率"/>
        <xdr:cNvSpPr txBox="1"/>
      </xdr:nvSpPr>
      <xdr:spPr>
        <a:xfrm>
          <a:off x="2705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91457</xdr:rowOff>
    </xdr:from>
    <xdr:ext cx="405111" cy="259045"/>
    <xdr:sp macro="" textlink="">
      <xdr:nvSpPr>
        <xdr:cNvPr id="203" name="n_3mainValue【橋りょう・トンネル】&#10;有形固定資産減価償却率"/>
        <xdr:cNvSpPr txBox="1"/>
      </xdr:nvSpPr>
      <xdr:spPr>
        <a:xfrm>
          <a:off x="1816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107332</xdr:rowOff>
    </xdr:from>
    <xdr:ext cx="405111" cy="259045"/>
    <xdr:sp macro="" textlink="">
      <xdr:nvSpPr>
        <xdr:cNvPr id="204" name="n_4mainValue【橋りょう・トンネル】&#10;有形固定資産減価償却率"/>
        <xdr:cNvSpPr txBox="1"/>
      </xdr:nvSpPr>
      <xdr:spPr>
        <a:xfrm>
          <a:off x="927744" y="1039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166919</xdr:rowOff>
    </xdr:from>
    <xdr:to>
      <xdr:col>55</xdr:col>
      <xdr:colOff>50800</xdr:colOff>
      <xdr:row>64</xdr:row>
      <xdr:rowOff>97069</xdr:rowOff>
    </xdr:to>
    <xdr:sp macro="" textlink="">
      <xdr:nvSpPr>
        <xdr:cNvPr id="246" name="楕円 245"/>
        <xdr:cNvSpPr/>
      </xdr:nvSpPr>
      <xdr:spPr>
        <a:xfrm>
          <a:off x="10426700" y="109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81846</xdr:rowOff>
    </xdr:from>
    <xdr:ext cx="599010" cy="259045"/>
    <xdr:sp macro="" textlink="">
      <xdr:nvSpPr>
        <xdr:cNvPr id="247" name="【橋りょう・トンネル】&#10;一人当たり有形固定資産（償却資産）額該当値テキスト"/>
        <xdr:cNvSpPr txBox="1"/>
      </xdr:nvSpPr>
      <xdr:spPr>
        <a:xfrm>
          <a:off x="10515600" y="1088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575</xdr:rowOff>
    </xdr:from>
    <xdr:to>
      <xdr:col>50</xdr:col>
      <xdr:colOff>165100</xdr:colOff>
      <xdr:row>64</xdr:row>
      <xdr:rowOff>102175</xdr:rowOff>
    </xdr:to>
    <xdr:sp macro="" textlink="">
      <xdr:nvSpPr>
        <xdr:cNvPr id="248" name="楕円 247"/>
        <xdr:cNvSpPr/>
      </xdr:nvSpPr>
      <xdr:spPr>
        <a:xfrm>
          <a:off x="9588500" y="109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46269</xdr:rowOff>
    </xdr:from>
    <xdr:to>
      <xdr:col>55</xdr:col>
      <xdr:colOff>0</xdr:colOff>
      <xdr:row>64</xdr:row>
      <xdr:rowOff>51375</xdr:rowOff>
    </xdr:to>
    <xdr:cxnSp macro="">
      <xdr:nvCxnSpPr>
        <xdr:cNvPr id="249" name="直線コネクタ 248"/>
        <xdr:cNvCxnSpPr/>
      </xdr:nvCxnSpPr>
      <xdr:spPr>
        <a:xfrm flipV="1">
          <a:off x="9639300" y="11019069"/>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4147</xdr:rowOff>
    </xdr:from>
    <xdr:to>
      <xdr:col>46</xdr:col>
      <xdr:colOff>38100</xdr:colOff>
      <xdr:row>64</xdr:row>
      <xdr:rowOff>105747</xdr:rowOff>
    </xdr:to>
    <xdr:sp macro="" textlink="">
      <xdr:nvSpPr>
        <xdr:cNvPr id="250" name="楕円 249"/>
        <xdr:cNvSpPr/>
      </xdr:nvSpPr>
      <xdr:spPr>
        <a:xfrm>
          <a:off x="8699500" y="109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51375</xdr:rowOff>
    </xdr:from>
    <xdr:to>
      <xdr:col>50</xdr:col>
      <xdr:colOff>114300</xdr:colOff>
      <xdr:row>64</xdr:row>
      <xdr:rowOff>54947</xdr:rowOff>
    </xdr:to>
    <xdr:cxnSp macro="">
      <xdr:nvCxnSpPr>
        <xdr:cNvPr id="251" name="直線コネクタ 250"/>
        <xdr:cNvCxnSpPr/>
      </xdr:nvCxnSpPr>
      <xdr:spPr>
        <a:xfrm flipV="1">
          <a:off x="8750300" y="11024175"/>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6907</xdr:rowOff>
    </xdr:from>
    <xdr:to>
      <xdr:col>41</xdr:col>
      <xdr:colOff>101600</xdr:colOff>
      <xdr:row>64</xdr:row>
      <xdr:rowOff>108507</xdr:rowOff>
    </xdr:to>
    <xdr:sp macro="" textlink="">
      <xdr:nvSpPr>
        <xdr:cNvPr id="252" name="楕円 251"/>
        <xdr:cNvSpPr/>
      </xdr:nvSpPr>
      <xdr:spPr>
        <a:xfrm>
          <a:off x="7810500" y="109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54947</xdr:rowOff>
    </xdr:from>
    <xdr:to>
      <xdr:col>45</xdr:col>
      <xdr:colOff>177800</xdr:colOff>
      <xdr:row>64</xdr:row>
      <xdr:rowOff>57707</xdr:rowOff>
    </xdr:to>
    <xdr:cxnSp macro="">
      <xdr:nvCxnSpPr>
        <xdr:cNvPr id="253" name="直線コネクタ 252"/>
        <xdr:cNvCxnSpPr/>
      </xdr:nvCxnSpPr>
      <xdr:spPr>
        <a:xfrm flipV="1">
          <a:off x="7861300" y="11027747"/>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9265</xdr:rowOff>
    </xdr:from>
    <xdr:to>
      <xdr:col>36</xdr:col>
      <xdr:colOff>165100</xdr:colOff>
      <xdr:row>64</xdr:row>
      <xdr:rowOff>110865</xdr:rowOff>
    </xdr:to>
    <xdr:sp macro="" textlink="">
      <xdr:nvSpPr>
        <xdr:cNvPr id="254" name="楕円 253"/>
        <xdr:cNvSpPr/>
      </xdr:nvSpPr>
      <xdr:spPr>
        <a:xfrm>
          <a:off x="6921500" y="10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57707</xdr:rowOff>
    </xdr:from>
    <xdr:to>
      <xdr:col>41</xdr:col>
      <xdr:colOff>50800</xdr:colOff>
      <xdr:row>64</xdr:row>
      <xdr:rowOff>60065</xdr:rowOff>
    </xdr:to>
    <xdr:cxnSp macro="">
      <xdr:nvCxnSpPr>
        <xdr:cNvPr id="255" name="直線コネクタ 254"/>
        <xdr:cNvCxnSpPr/>
      </xdr:nvCxnSpPr>
      <xdr:spPr>
        <a:xfrm flipV="1">
          <a:off x="6972300" y="11030507"/>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93302</xdr:rowOff>
    </xdr:from>
    <xdr:ext cx="599010" cy="259045"/>
    <xdr:sp macro="" textlink="">
      <xdr:nvSpPr>
        <xdr:cNvPr id="260" name="n_1mainValue【橋りょう・トンネル】&#10;一人当たり有形固定資産（償却資産）額"/>
        <xdr:cNvSpPr txBox="1"/>
      </xdr:nvSpPr>
      <xdr:spPr>
        <a:xfrm>
          <a:off x="9327095" y="1106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96874</xdr:rowOff>
    </xdr:from>
    <xdr:ext cx="599010" cy="259045"/>
    <xdr:sp macro="" textlink="">
      <xdr:nvSpPr>
        <xdr:cNvPr id="261" name="n_2mainValue【橋りょう・トンネル】&#10;一人当たり有形固定資産（償却資産）額"/>
        <xdr:cNvSpPr txBox="1"/>
      </xdr:nvSpPr>
      <xdr:spPr>
        <a:xfrm>
          <a:off x="8450795" y="1106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99634</xdr:rowOff>
    </xdr:from>
    <xdr:ext cx="599010" cy="259045"/>
    <xdr:sp macro="" textlink="">
      <xdr:nvSpPr>
        <xdr:cNvPr id="262" name="n_3mainValue【橋りょう・トンネル】&#10;一人当たり有形固定資産（償却資産）額"/>
        <xdr:cNvSpPr txBox="1"/>
      </xdr:nvSpPr>
      <xdr:spPr>
        <a:xfrm>
          <a:off x="7561795" y="1107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101992</xdr:rowOff>
    </xdr:from>
    <xdr:ext cx="599010" cy="259045"/>
    <xdr:sp macro="" textlink="">
      <xdr:nvSpPr>
        <xdr:cNvPr id="263" name="n_4mainValue【橋りょう・トンネル】&#10;一人当たり有形固定資産（償却資産）額"/>
        <xdr:cNvSpPr txBox="1"/>
      </xdr:nvSpPr>
      <xdr:spPr>
        <a:xfrm>
          <a:off x="6672795" y="1107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304" name="楕円 303"/>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305"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306" name="楕円 305"/>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82</xdr:row>
      <xdr:rowOff>13336</xdr:rowOff>
    </xdr:to>
    <xdr:cxnSp macro="">
      <xdr:nvCxnSpPr>
        <xdr:cNvPr id="307" name="直線コネクタ 306"/>
        <xdr:cNvCxnSpPr/>
      </xdr:nvCxnSpPr>
      <xdr:spPr>
        <a:xfrm flipV="1">
          <a:off x="3797300" y="13959839"/>
          <a:ext cx="8382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308" name="楕円 307"/>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13336</xdr:rowOff>
    </xdr:to>
    <xdr:cxnSp macro="">
      <xdr:nvCxnSpPr>
        <xdr:cNvPr id="309" name="直線コネクタ 308"/>
        <xdr:cNvCxnSpPr/>
      </xdr:nvCxnSpPr>
      <xdr:spPr>
        <a:xfrm>
          <a:off x="2908300" y="1407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310" name="楕円 309"/>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20955</xdr:rowOff>
    </xdr:to>
    <xdr:cxnSp macro="">
      <xdr:nvCxnSpPr>
        <xdr:cNvPr id="311" name="直線コネクタ 310"/>
        <xdr:cNvCxnSpPr/>
      </xdr:nvCxnSpPr>
      <xdr:spPr>
        <a:xfrm flipV="1">
          <a:off x="2019300" y="140722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2" name="楕円 311"/>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20955</xdr:rowOff>
    </xdr:to>
    <xdr:cxnSp macro="">
      <xdr:nvCxnSpPr>
        <xdr:cNvPr id="313" name="直線コネクタ 312"/>
        <xdr:cNvCxnSpPr/>
      </xdr:nvCxnSpPr>
      <xdr:spPr>
        <a:xfrm>
          <a:off x="1130300" y="140608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318" name="n_1mainValue【公営住宅】&#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9" name="n_2main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88282</xdr:rowOff>
    </xdr:from>
    <xdr:ext cx="405111" cy="259045"/>
    <xdr:sp macro="" textlink="">
      <xdr:nvSpPr>
        <xdr:cNvPr id="320" name="n_3mainValue【公営住宅】&#10;有形固定資産減価償却率"/>
        <xdr:cNvSpPr txBox="1"/>
      </xdr:nvSpPr>
      <xdr:spPr>
        <a:xfrm>
          <a:off x="1816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21"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140208</xdr:rowOff>
    </xdr:from>
    <xdr:to>
      <xdr:col>55</xdr:col>
      <xdr:colOff>50800</xdr:colOff>
      <xdr:row>86</xdr:row>
      <xdr:rowOff>70358</xdr:rowOff>
    </xdr:to>
    <xdr:sp macro="" textlink="">
      <xdr:nvSpPr>
        <xdr:cNvPr id="361" name="楕円 360"/>
        <xdr:cNvSpPr/>
      </xdr:nvSpPr>
      <xdr:spPr>
        <a:xfrm>
          <a:off x="104267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55135</xdr:rowOff>
    </xdr:from>
    <xdr:ext cx="469744" cy="259045"/>
    <xdr:sp macro="" textlink="">
      <xdr:nvSpPr>
        <xdr:cNvPr id="362" name="【公営住宅】&#10;一人当たり面積該当値テキスト"/>
        <xdr:cNvSpPr txBox="1"/>
      </xdr:nvSpPr>
      <xdr:spPr>
        <a:xfrm>
          <a:off x="10515600" y="1462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80518</xdr:rowOff>
    </xdr:from>
    <xdr:to>
      <xdr:col>50</xdr:col>
      <xdr:colOff>165100</xdr:colOff>
      <xdr:row>86</xdr:row>
      <xdr:rowOff>10668</xdr:rowOff>
    </xdr:to>
    <xdr:sp macro="" textlink="">
      <xdr:nvSpPr>
        <xdr:cNvPr id="363" name="楕円 362"/>
        <xdr:cNvSpPr/>
      </xdr:nvSpPr>
      <xdr:spPr>
        <a:xfrm>
          <a:off x="9588500" y="146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131318</xdr:rowOff>
    </xdr:from>
    <xdr:to>
      <xdr:col>55</xdr:col>
      <xdr:colOff>0</xdr:colOff>
      <xdr:row>86</xdr:row>
      <xdr:rowOff>19558</xdr:rowOff>
    </xdr:to>
    <xdr:cxnSp macro="">
      <xdr:nvCxnSpPr>
        <xdr:cNvPr id="364" name="直線コネクタ 363"/>
        <xdr:cNvCxnSpPr/>
      </xdr:nvCxnSpPr>
      <xdr:spPr>
        <a:xfrm>
          <a:off x="9639300" y="14704568"/>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80390</xdr:rowOff>
    </xdr:from>
    <xdr:to>
      <xdr:col>46</xdr:col>
      <xdr:colOff>38100</xdr:colOff>
      <xdr:row>86</xdr:row>
      <xdr:rowOff>10540</xdr:rowOff>
    </xdr:to>
    <xdr:sp macro="" textlink="">
      <xdr:nvSpPr>
        <xdr:cNvPr id="365" name="楕円 364"/>
        <xdr:cNvSpPr/>
      </xdr:nvSpPr>
      <xdr:spPr>
        <a:xfrm>
          <a:off x="8699500" y="146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131190</xdr:rowOff>
    </xdr:from>
    <xdr:to>
      <xdr:col>50</xdr:col>
      <xdr:colOff>114300</xdr:colOff>
      <xdr:row>85</xdr:row>
      <xdr:rowOff>131318</xdr:rowOff>
    </xdr:to>
    <xdr:cxnSp macro="">
      <xdr:nvCxnSpPr>
        <xdr:cNvPr id="366" name="直線コネクタ 365"/>
        <xdr:cNvCxnSpPr/>
      </xdr:nvCxnSpPr>
      <xdr:spPr>
        <a:xfrm>
          <a:off x="8750300" y="1470444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94996</xdr:rowOff>
    </xdr:from>
    <xdr:to>
      <xdr:col>41</xdr:col>
      <xdr:colOff>101600</xdr:colOff>
      <xdr:row>86</xdr:row>
      <xdr:rowOff>25146</xdr:rowOff>
    </xdr:to>
    <xdr:sp macro="" textlink="">
      <xdr:nvSpPr>
        <xdr:cNvPr id="367" name="楕円 366"/>
        <xdr:cNvSpPr/>
      </xdr:nvSpPr>
      <xdr:spPr>
        <a:xfrm>
          <a:off x="7810500" y="146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131190</xdr:rowOff>
    </xdr:from>
    <xdr:to>
      <xdr:col>45</xdr:col>
      <xdr:colOff>177800</xdr:colOff>
      <xdr:row>85</xdr:row>
      <xdr:rowOff>145796</xdr:rowOff>
    </xdr:to>
    <xdr:cxnSp macro="">
      <xdr:nvCxnSpPr>
        <xdr:cNvPr id="368" name="直線コネクタ 367"/>
        <xdr:cNvCxnSpPr/>
      </xdr:nvCxnSpPr>
      <xdr:spPr>
        <a:xfrm flipV="1">
          <a:off x="7861300" y="14704440"/>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93345</xdr:rowOff>
    </xdr:from>
    <xdr:to>
      <xdr:col>36</xdr:col>
      <xdr:colOff>165100</xdr:colOff>
      <xdr:row>86</xdr:row>
      <xdr:rowOff>23495</xdr:rowOff>
    </xdr:to>
    <xdr:sp macro="" textlink="">
      <xdr:nvSpPr>
        <xdr:cNvPr id="369" name="楕円 368"/>
        <xdr:cNvSpPr/>
      </xdr:nvSpPr>
      <xdr:spPr>
        <a:xfrm>
          <a:off x="6921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144145</xdr:rowOff>
    </xdr:from>
    <xdr:to>
      <xdr:col>41</xdr:col>
      <xdr:colOff>50800</xdr:colOff>
      <xdr:row>85</xdr:row>
      <xdr:rowOff>145796</xdr:rowOff>
    </xdr:to>
    <xdr:cxnSp macro="">
      <xdr:nvCxnSpPr>
        <xdr:cNvPr id="370" name="直線コネクタ 369"/>
        <xdr:cNvCxnSpPr/>
      </xdr:nvCxnSpPr>
      <xdr:spPr>
        <a:xfrm>
          <a:off x="6972300" y="1471739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1795</xdr:rowOff>
    </xdr:from>
    <xdr:ext cx="469744" cy="259045"/>
    <xdr:sp macro="" textlink="">
      <xdr:nvSpPr>
        <xdr:cNvPr id="375" name="n_1mainValue【公営住宅】&#10;一人当たり面積"/>
        <xdr:cNvSpPr txBox="1"/>
      </xdr:nvSpPr>
      <xdr:spPr>
        <a:xfrm>
          <a:off x="9391727" y="1474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1667</xdr:rowOff>
    </xdr:from>
    <xdr:ext cx="469744" cy="259045"/>
    <xdr:sp macro="" textlink="">
      <xdr:nvSpPr>
        <xdr:cNvPr id="376" name="n_2mainValue【公営住宅】&#10;一人当たり面積"/>
        <xdr:cNvSpPr txBox="1"/>
      </xdr:nvSpPr>
      <xdr:spPr>
        <a:xfrm>
          <a:off x="8515427" y="1474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16273</xdr:rowOff>
    </xdr:from>
    <xdr:ext cx="469744" cy="259045"/>
    <xdr:sp macro="" textlink="">
      <xdr:nvSpPr>
        <xdr:cNvPr id="377" name="n_3mainValue【公営住宅】&#10;一人当たり面積"/>
        <xdr:cNvSpPr txBox="1"/>
      </xdr:nvSpPr>
      <xdr:spPr>
        <a:xfrm>
          <a:off x="7626427" y="147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14622</xdr:rowOff>
    </xdr:from>
    <xdr:ext cx="469744" cy="259045"/>
    <xdr:sp macro="" textlink="">
      <xdr:nvSpPr>
        <xdr:cNvPr id="378" name="n_4mainValue【公営住宅】&#10;一人当たり面積"/>
        <xdr:cNvSpPr txBox="1"/>
      </xdr:nvSpPr>
      <xdr:spPr>
        <a:xfrm>
          <a:off x="6737427" y="1475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59690</xdr:rowOff>
    </xdr:from>
    <xdr:to>
      <xdr:col>67</xdr:col>
      <xdr:colOff>101600</xdr:colOff>
      <xdr:row>35</xdr:row>
      <xdr:rowOff>161290</xdr:rowOff>
    </xdr:to>
    <xdr:sp macro="" textlink="">
      <xdr:nvSpPr>
        <xdr:cNvPr id="436" name="楕円 435"/>
        <xdr:cNvSpPr/>
      </xdr:nvSpPr>
      <xdr:spPr>
        <a:xfrm>
          <a:off x="1276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159855</xdr:rowOff>
    </xdr:from>
    <xdr:ext cx="405111" cy="259045"/>
    <xdr:sp macro="" textlink="">
      <xdr:nvSpPr>
        <xdr:cNvPr id="437"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3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39"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0" name="n_4aveValue【認定こども園・幼稚園・保育所】&#10;有形固定資産減価償却率"/>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441" name="n_4mainValue【認定こども園・幼稚園・保育所】&#10;有形固定資産減価償却率"/>
        <xdr:cNvSpPr txBox="1"/>
      </xdr:nvSpPr>
      <xdr:spPr>
        <a:xfrm>
          <a:off x="12611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3" name="テキスト ボックス 4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5" name="テキスト ボックス 4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7" name="テキスト ボックス 4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9" name="テキスト ボックス 4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1" name="テキスト ボックス 4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3" name="テキスト ボックス 4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67" name="直線コネクタ 466"/>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68"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69" name="直線コネクタ 468"/>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70"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71" name="直線コネクタ 470"/>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72" name="【認定こども園・幼稚園・保育所】&#10;一人当たり面積平均値テキスト"/>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73" name="フローチャート: 判断 472"/>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74" name="フローチャート: 判断 47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75" name="フローチャート: 判断 474"/>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76" name="フローチャート: 判断 475"/>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77" name="フローチャート: 判断 476"/>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42</xdr:row>
      <xdr:rowOff>4717</xdr:rowOff>
    </xdr:from>
    <xdr:to>
      <xdr:col>98</xdr:col>
      <xdr:colOff>38100</xdr:colOff>
      <xdr:row>42</xdr:row>
      <xdr:rowOff>106317</xdr:rowOff>
    </xdr:to>
    <xdr:sp macro="" textlink="">
      <xdr:nvSpPr>
        <xdr:cNvPr id="483" name="楕円 482"/>
        <xdr:cNvSpPr/>
      </xdr:nvSpPr>
      <xdr:spPr>
        <a:xfrm>
          <a:off x="18605500" y="72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22696</xdr:rowOff>
    </xdr:from>
    <xdr:ext cx="469744" cy="259045"/>
    <xdr:sp macro="" textlink="">
      <xdr:nvSpPr>
        <xdr:cNvPr id="484"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85"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86"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87"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97444</xdr:rowOff>
    </xdr:from>
    <xdr:ext cx="469744" cy="259045"/>
    <xdr:sp macro="" textlink="">
      <xdr:nvSpPr>
        <xdr:cNvPr id="488" name="n_4mainValue【認定こども園・幼稚園・保育所】&#10;一人当たり面積"/>
        <xdr:cNvSpPr txBox="1"/>
      </xdr:nvSpPr>
      <xdr:spPr>
        <a:xfrm>
          <a:off x="18421427" y="729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13" name="直線コネクタ 512"/>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14"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15" name="直線コネクタ 514"/>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16"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17" name="直線コネクタ 516"/>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20" name="フローチャート: 判断 519"/>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21" name="フローチャート: 判断 520"/>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2" name="フローチャート: 判断 52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23" name="フローチャート: 判断 522"/>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529" name="楕円 528"/>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530" name="【学校施設】&#10;有形固定資産減価償却率該当値テキスト"/>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31" name="楕円 530"/>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154305</xdr:rowOff>
    </xdr:from>
    <xdr:to>
      <xdr:col>85</xdr:col>
      <xdr:colOff>127000</xdr:colOff>
      <xdr:row>58</xdr:row>
      <xdr:rowOff>163830</xdr:rowOff>
    </xdr:to>
    <xdr:cxnSp macro="">
      <xdr:nvCxnSpPr>
        <xdr:cNvPr id="532" name="直線コネクタ 531"/>
        <xdr:cNvCxnSpPr/>
      </xdr:nvCxnSpPr>
      <xdr:spPr>
        <a:xfrm flipV="1">
          <a:off x="15481300" y="100984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533" name="楕円 532"/>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163830</xdr:rowOff>
    </xdr:to>
    <xdr:cxnSp macro="">
      <xdr:nvCxnSpPr>
        <xdr:cNvPr id="534" name="直線コネクタ 533"/>
        <xdr:cNvCxnSpPr/>
      </xdr:nvCxnSpPr>
      <xdr:spPr>
        <a:xfrm>
          <a:off x="14592300" y="100412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xdr:rowOff>
    </xdr:from>
    <xdr:to>
      <xdr:col>72</xdr:col>
      <xdr:colOff>38100</xdr:colOff>
      <xdr:row>58</xdr:row>
      <xdr:rowOff>106045</xdr:rowOff>
    </xdr:to>
    <xdr:sp macro="" textlink="">
      <xdr:nvSpPr>
        <xdr:cNvPr id="535" name="楕円 534"/>
        <xdr:cNvSpPr/>
      </xdr:nvSpPr>
      <xdr:spPr>
        <a:xfrm>
          <a:off x="13652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55245</xdr:rowOff>
    </xdr:from>
    <xdr:to>
      <xdr:col>76</xdr:col>
      <xdr:colOff>114300</xdr:colOff>
      <xdr:row>58</xdr:row>
      <xdr:rowOff>97155</xdr:rowOff>
    </xdr:to>
    <xdr:cxnSp macro="">
      <xdr:nvCxnSpPr>
        <xdr:cNvPr id="536" name="直線コネクタ 535"/>
        <xdr:cNvCxnSpPr/>
      </xdr:nvCxnSpPr>
      <xdr:spPr>
        <a:xfrm>
          <a:off x="13703300" y="9999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101600</xdr:rowOff>
    </xdr:from>
    <xdr:to>
      <xdr:col>67</xdr:col>
      <xdr:colOff>101600</xdr:colOff>
      <xdr:row>58</xdr:row>
      <xdr:rowOff>31750</xdr:rowOff>
    </xdr:to>
    <xdr:sp macro="" textlink="">
      <xdr:nvSpPr>
        <xdr:cNvPr id="537" name="楕円 536"/>
        <xdr:cNvSpPr/>
      </xdr:nvSpPr>
      <xdr:spPr>
        <a:xfrm>
          <a:off x="1276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152400</xdr:rowOff>
    </xdr:from>
    <xdr:to>
      <xdr:col>71</xdr:col>
      <xdr:colOff>177800</xdr:colOff>
      <xdr:row>58</xdr:row>
      <xdr:rowOff>55245</xdr:rowOff>
    </xdr:to>
    <xdr:cxnSp macro="">
      <xdr:nvCxnSpPr>
        <xdr:cNvPr id="538" name="直線コネクタ 537"/>
        <xdr:cNvCxnSpPr/>
      </xdr:nvCxnSpPr>
      <xdr:spPr>
        <a:xfrm>
          <a:off x="12814300" y="99250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39" name="n_1ave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40"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41"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42" name="n_4aveValue【学校施設】&#10;有形固定資産減価償却率"/>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43" name="n_1main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544" name="n_2mainValue【学校施設】&#10;有形固定資産減価償却率"/>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122572</xdr:rowOff>
    </xdr:from>
    <xdr:ext cx="405111" cy="259045"/>
    <xdr:sp macro="" textlink="">
      <xdr:nvSpPr>
        <xdr:cNvPr id="545" name="n_3mainValue【学校施設】&#10;有形固定資産減価償却率"/>
        <xdr:cNvSpPr txBox="1"/>
      </xdr:nvSpPr>
      <xdr:spPr>
        <a:xfrm>
          <a:off x="13500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546" name="n_4mainValue【学校施設】&#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6" name="テキスト ボックス 56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70" name="直線コネクタ 569"/>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71"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72" name="直線コネクタ 571"/>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73"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74" name="直線コネクタ 573"/>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75"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76" name="フローチャート: 判断 575"/>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77" name="フローチャート: 判断 576"/>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78" name="フローチャート: 判断 577"/>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79" name="フローチャート: 判断 578"/>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80" name="フローチャート: 判断 579"/>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16002</xdr:rowOff>
    </xdr:from>
    <xdr:to>
      <xdr:col>116</xdr:col>
      <xdr:colOff>114300</xdr:colOff>
      <xdr:row>61</xdr:row>
      <xdr:rowOff>117602</xdr:rowOff>
    </xdr:to>
    <xdr:sp macro="" textlink="">
      <xdr:nvSpPr>
        <xdr:cNvPr id="586" name="楕円 585"/>
        <xdr:cNvSpPr/>
      </xdr:nvSpPr>
      <xdr:spPr>
        <a:xfrm>
          <a:off x="22110700" y="104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38879</xdr:rowOff>
    </xdr:from>
    <xdr:ext cx="469744" cy="259045"/>
    <xdr:sp macro="" textlink="">
      <xdr:nvSpPr>
        <xdr:cNvPr id="587" name="【学校施設】&#10;一人当たり面積該当値テキスト"/>
        <xdr:cNvSpPr txBox="1"/>
      </xdr:nvSpPr>
      <xdr:spPr>
        <a:xfrm>
          <a:off x="22199600" y="1032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35814</xdr:rowOff>
    </xdr:from>
    <xdr:to>
      <xdr:col>112</xdr:col>
      <xdr:colOff>38100</xdr:colOff>
      <xdr:row>61</xdr:row>
      <xdr:rowOff>137414</xdr:rowOff>
    </xdr:to>
    <xdr:sp macro="" textlink="">
      <xdr:nvSpPr>
        <xdr:cNvPr id="588" name="楕円 587"/>
        <xdr:cNvSpPr/>
      </xdr:nvSpPr>
      <xdr:spPr>
        <a:xfrm>
          <a:off x="21272500" y="104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66802</xdr:rowOff>
    </xdr:from>
    <xdr:to>
      <xdr:col>116</xdr:col>
      <xdr:colOff>63500</xdr:colOff>
      <xdr:row>61</xdr:row>
      <xdr:rowOff>86614</xdr:rowOff>
    </xdr:to>
    <xdr:cxnSp macro="">
      <xdr:nvCxnSpPr>
        <xdr:cNvPr id="589" name="直線コネクタ 588"/>
        <xdr:cNvCxnSpPr/>
      </xdr:nvCxnSpPr>
      <xdr:spPr>
        <a:xfrm flipV="1">
          <a:off x="21323300" y="1052525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590" name="楕円 589"/>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86614</xdr:rowOff>
    </xdr:from>
    <xdr:to>
      <xdr:col>111</xdr:col>
      <xdr:colOff>177800</xdr:colOff>
      <xdr:row>61</xdr:row>
      <xdr:rowOff>99060</xdr:rowOff>
    </xdr:to>
    <xdr:cxnSp macro="">
      <xdr:nvCxnSpPr>
        <xdr:cNvPr id="591" name="直線コネクタ 590"/>
        <xdr:cNvCxnSpPr/>
      </xdr:nvCxnSpPr>
      <xdr:spPr>
        <a:xfrm flipV="1">
          <a:off x="20434300" y="10545064"/>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60960</xdr:rowOff>
    </xdr:from>
    <xdr:to>
      <xdr:col>102</xdr:col>
      <xdr:colOff>165100</xdr:colOff>
      <xdr:row>61</xdr:row>
      <xdr:rowOff>162560</xdr:rowOff>
    </xdr:to>
    <xdr:sp macro="" textlink="">
      <xdr:nvSpPr>
        <xdr:cNvPr id="592" name="楕円 591"/>
        <xdr:cNvSpPr/>
      </xdr:nvSpPr>
      <xdr:spPr>
        <a:xfrm>
          <a:off x="19494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111760</xdr:rowOff>
    </xdr:to>
    <xdr:cxnSp macro="">
      <xdr:nvCxnSpPr>
        <xdr:cNvPr id="593" name="直線コネクタ 592"/>
        <xdr:cNvCxnSpPr/>
      </xdr:nvCxnSpPr>
      <xdr:spPr>
        <a:xfrm flipV="1">
          <a:off x="19545300" y="105575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116078</xdr:rowOff>
    </xdr:from>
    <xdr:to>
      <xdr:col>98</xdr:col>
      <xdr:colOff>38100</xdr:colOff>
      <xdr:row>59</xdr:row>
      <xdr:rowOff>46228</xdr:rowOff>
    </xdr:to>
    <xdr:sp macro="" textlink="">
      <xdr:nvSpPr>
        <xdr:cNvPr id="594" name="楕円 593"/>
        <xdr:cNvSpPr/>
      </xdr:nvSpPr>
      <xdr:spPr>
        <a:xfrm>
          <a:off x="18605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166878</xdr:rowOff>
    </xdr:from>
    <xdr:to>
      <xdr:col>102</xdr:col>
      <xdr:colOff>114300</xdr:colOff>
      <xdr:row>61</xdr:row>
      <xdr:rowOff>111760</xdr:rowOff>
    </xdr:to>
    <xdr:cxnSp macro="">
      <xdr:nvCxnSpPr>
        <xdr:cNvPr id="595" name="直線コネクタ 594"/>
        <xdr:cNvCxnSpPr/>
      </xdr:nvCxnSpPr>
      <xdr:spPr>
        <a:xfrm>
          <a:off x="18656300" y="10110978"/>
          <a:ext cx="889000" cy="4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96"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97" name="n_2aveValue【学校施設】&#10;一人当たり面積"/>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98"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599" name="n_4aveValue【学校施設】&#10;一人当たり面積"/>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153941</xdr:rowOff>
    </xdr:from>
    <xdr:ext cx="469744" cy="259045"/>
    <xdr:sp macro="" textlink="">
      <xdr:nvSpPr>
        <xdr:cNvPr id="600" name="n_1mainValue【学校施設】&#10;一人当たり面積"/>
        <xdr:cNvSpPr txBox="1"/>
      </xdr:nvSpPr>
      <xdr:spPr>
        <a:xfrm>
          <a:off x="21075727" y="1026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601" name="n_2mainValue【学校施設】&#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7637</xdr:rowOff>
    </xdr:from>
    <xdr:ext cx="469744" cy="259045"/>
    <xdr:sp macro="" textlink="">
      <xdr:nvSpPr>
        <xdr:cNvPr id="602" name="n_3mainValue【学校施設】&#10;一人当たり面積"/>
        <xdr:cNvSpPr txBox="1"/>
      </xdr:nvSpPr>
      <xdr:spPr>
        <a:xfrm>
          <a:off x="19310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62755</xdr:rowOff>
    </xdr:from>
    <xdr:ext cx="469744" cy="259045"/>
    <xdr:sp macro="" textlink="">
      <xdr:nvSpPr>
        <xdr:cNvPr id="603" name="n_4mainValue【学校施設】&#10;一人当たり面積"/>
        <xdr:cNvSpPr txBox="1"/>
      </xdr:nvSpPr>
      <xdr:spPr>
        <a:xfrm>
          <a:off x="18421427" y="98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0" name="テキスト ボックス 6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1" name="直線コネクタ 6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2" name="テキスト ボックス 6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3" name="直線コネクタ 6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4" name="テキスト ボックス 6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5" name="直線コネクタ 6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6" name="テキスト ボックス 6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7" name="直線コネクタ 6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8" name="テキスト ボックス 6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9" name="直線コネクタ 6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0" name="テキスト ボックス 6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2" name="テキスト ボックス 6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44" name="直線コネクタ 643"/>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6" name="直線コネクタ 64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47"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48" name="直線コネクタ 647"/>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49"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50" name="フローチャート: 判断 649"/>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51" name="フローチャート: 判断 650"/>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52" name="フローチャート: 判断 651"/>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53" name="フローチャート: 判断 652"/>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54" name="フローチャート: 判断 653"/>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660" name="楕円 659"/>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71138</xdr:rowOff>
    </xdr:from>
    <xdr:ext cx="405111" cy="259045"/>
    <xdr:sp macro="" textlink="">
      <xdr:nvSpPr>
        <xdr:cNvPr id="661" name="【公民館】&#10;有形固定資産減価償却率該当値テキスト"/>
        <xdr:cNvSpPr txBox="1"/>
      </xdr:nvSpPr>
      <xdr:spPr>
        <a:xfrm>
          <a:off x="16357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662" name="楕円 661"/>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99061</xdr:rowOff>
    </xdr:to>
    <xdr:cxnSp macro="">
      <xdr:nvCxnSpPr>
        <xdr:cNvPr id="663" name="直線コネクタ 662"/>
        <xdr:cNvCxnSpPr/>
      </xdr:nvCxnSpPr>
      <xdr:spPr>
        <a:xfrm>
          <a:off x="15481300" y="18063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664" name="楕円 663"/>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106</xdr:row>
      <xdr:rowOff>7620</xdr:rowOff>
    </xdr:to>
    <xdr:cxnSp macro="">
      <xdr:nvCxnSpPr>
        <xdr:cNvPr id="665" name="直線コネクタ 664"/>
        <xdr:cNvCxnSpPr/>
      </xdr:nvCxnSpPr>
      <xdr:spPr>
        <a:xfrm flipV="1">
          <a:off x="14592300" y="180632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95886</xdr:rowOff>
    </xdr:from>
    <xdr:to>
      <xdr:col>72</xdr:col>
      <xdr:colOff>38100</xdr:colOff>
      <xdr:row>106</xdr:row>
      <xdr:rowOff>26036</xdr:rowOff>
    </xdr:to>
    <xdr:sp macro="" textlink="">
      <xdr:nvSpPr>
        <xdr:cNvPr id="666" name="楕円 665"/>
        <xdr:cNvSpPr/>
      </xdr:nvSpPr>
      <xdr:spPr>
        <a:xfrm>
          <a:off x="1365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146686</xdr:rowOff>
    </xdr:from>
    <xdr:to>
      <xdr:col>76</xdr:col>
      <xdr:colOff>114300</xdr:colOff>
      <xdr:row>106</xdr:row>
      <xdr:rowOff>7620</xdr:rowOff>
    </xdr:to>
    <xdr:cxnSp macro="">
      <xdr:nvCxnSpPr>
        <xdr:cNvPr id="667" name="直線コネクタ 666"/>
        <xdr:cNvCxnSpPr/>
      </xdr:nvCxnSpPr>
      <xdr:spPr>
        <a:xfrm>
          <a:off x="13703300" y="181489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50164</xdr:rowOff>
    </xdr:from>
    <xdr:to>
      <xdr:col>67</xdr:col>
      <xdr:colOff>101600</xdr:colOff>
      <xdr:row>105</xdr:row>
      <xdr:rowOff>151764</xdr:rowOff>
    </xdr:to>
    <xdr:sp macro="" textlink="">
      <xdr:nvSpPr>
        <xdr:cNvPr id="668" name="楕円 667"/>
        <xdr:cNvSpPr/>
      </xdr:nvSpPr>
      <xdr:spPr>
        <a:xfrm>
          <a:off x="12763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100964</xdr:rowOff>
    </xdr:from>
    <xdr:to>
      <xdr:col>71</xdr:col>
      <xdr:colOff>177800</xdr:colOff>
      <xdr:row>105</xdr:row>
      <xdr:rowOff>146686</xdr:rowOff>
    </xdr:to>
    <xdr:cxnSp macro="">
      <xdr:nvCxnSpPr>
        <xdr:cNvPr id="669" name="直線コネクタ 668"/>
        <xdr:cNvCxnSpPr/>
      </xdr:nvCxnSpPr>
      <xdr:spPr>
        <a:xfrm>
          <a:off x="12814300" y="181032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70"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71"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72"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73"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674" name="n_1mainValue【公民館】&#10;有形固定資産減価償却率"/>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675" name="n_2mainValue【公民館】&#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17163</xdr:rowOff>
    </xdr:from>
    <xdr:ext cx="405111" cy="259045"/>
    <xdr:sp macro="" textlink="">
      <xdr:nvSpPr>
        <xdr:cNvPr id="676" name="n_3mainValue【公民館】&#10;有形固定資産減価償却率"/>
        <xdr:cNvSpPr txBox="1"/>
      </xdr:nvSpPr>
      <xdr:spPr>
        <a:xfrm>
          <a:off x="13500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142891</xdr:rowOff>
    </xdr:from>
    <xdr:ext cx="405111" cy="259045"/>
    <xdr:sp macro="" textlink="">
      <xdr:nvSpPr>
        <xdr:cNvPr id="677" name="n_4mainValue【公民館】&#10;有形固定資産減価償却率"/>
        <xdr:cNvSpPr txBox="1"/>
      </xdr:nvSpPr>
      <xdr:spPr>
        <a:xfrm>
          <a:off x="12611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01" name="直線コネクタ 700"/>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02"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03" name="直線コネクタ 702"/>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04"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05" name="直線コネクタ 704"/>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06" name="【公民館】&#10;一人当たり面積平均値テキスト"/>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07" name="フローチャート: 判断 706"/>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08" name="フローチャート: 判断 707"/>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09" name="フローチャート: 判断 708"/>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10" name="フローチャート: 判断 709"/>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11" name="フローチャート: 判断 710"/>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146177</xdr:rowOff>
    </xdr:from>
    <xdr:to>
      <xdr:col>116</xdr:col>
      <xdr:colOff>114300</xdr:colOff>
      <xdr:row>105</xdr:row>
      <xdr:rowOff>76327</xdr:rowOff>
    </xdr:to>
    <xdr:sp macro="" textlink="">
      <xdr:nvSpPr>
        <xdr:cNvPr id="717" name="楕円 716"/>
        <xdr:cNvSpPr/>
      </xdr:nvSpPr>
      <xdr:spPr>
        <a:xfrm>
          <a:off x="22110700" y="179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169054</xdr:rowOff>
    </xdr:from>
    <xdr:ext cx="469744" cy="259045"/>
    <xdr:sp macro="" textlink="">
      <xdr:nvSpPr>
        <xdr:cNvPr id="718" name="【公民館】&#10;一人当たり面積該当値テキスト"/>
        <xdr:cNvSpPr txBox="1"/>
      </xdr:nvSpPr>
      <xdr:spPr>
        <a:xfrm>
          <a:off x="22199600" y="178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xdr:rowOff>
    </xdr:from>
    <xdr:to>
      <xdr:col>112</xdr:col>
      <xdr:colOff>38100</xdr:colOff>
      <xdr:row>105</xdr:row>
      <xdr:rowOff>115188</xdr:rowOff>
    </xdr:to>
    <xdr:sp macro="" textlink="">
      <xdr:nvSpPr>
        <xdr:cNvPr id="719" name="楕円 718"/>
        <xdr:cNvSpPr/>
      </xdr:nvSpPr>
      <xdr:spPr>
        <a:xfrm>
          <a:off x="21272500" y="180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25527</xdr:rowOff>
    </xdr:from>
    <xdr:to>
      <xdr:col>116</xdr:col>
      <xdr:colOff>63500</xdr:colOff>
      <xdr:row>105</xdr:row>
      <xdr:rowOff>64388</xdr:rowOff>
    </xdr:to>
    <xdr:cxnSp macro="">
      <xdr:nvCxnSpPr>
        <xdr:cNvPr id="720" name="直線コネクタ 719"/>
        <xdr:cNvCxnSpPr/>
      </xdr:nvCxnSpPr>
      <xdr:spPr>
        <a:xfrm flipV="1">
          <a:off x="21323300" y="1802777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21" name="楕円 720"/>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64388</xdr:rowOff>
    </xdr:from>
    <xdr:to>
      <xdr:col>111</xdr:col>
      <xdr:colOff>177800</xdr:colOff>
      <xdr:row>105</xdr:row>
      <xdr:rowOff>83058</xdr:rowOff>
    </xdr:to>
    <xdr:cxnSp macro="">
      <xdr:nvCxnSpPr>
        <xdr:cNvPr id="722" name="直線コネクタ 721"/>
        <xdr:cNvCxnSpPr/>
      </xdr:nvCxnSpPr>
      <xdr:spPr>
        <a:xfrm flipV="1">
          <a:off x="20434300" y="18066638"/>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53594</xdr:rowOff>
    </xdr:from>
    <xdr:to>
      <xdr:col>102</xdr:col>
      <xdr:colOff>165100</xdr:colOff>
      <xdr:row>105</xdr:row>
      <xdr:rowOff>155194</xdr:rowOff>
    </xdr:to>
    <xdr:sp macro="" textlink="">
      <xdr:nvSpPr>
        <xdr:cNvPr id="723" name="楕円 722"/>
        <xdr:cNvSpPr/>
      </xdr:nvSpPr>
      <xdr:spPr>
        <a:xfrm>
          <a:off x="19494500" y="180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104394</xdr:rowOff>
    </xdr:to>
    <xdr:cxnSp macro="">
      <xdr:nvCxnSpPr>
        <xdr:cNvPr id="724" name="直線コネクタ 723"/>
        <xdr:cNvCxnSpPr/>
      </xdr:nvCxnSpPr>
      <xdr:spPr>
        <a:xfrm flipV="1">
          <a:off x="19545300" y="1808530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22733</xdr:rowOff>
    </xdr:from>
    <xdr:to>
      <xdr:col>98</xdr:col>
      <xdr:colOff>38100</xdr:colOff>
      <xdr:row>105</xdr:row>
      <xdr:rowOff>124333</xdr:rowOff>
    </xdr:to>
    <xdr:sp macro="" textlink="">
      <xdr:nvSpPr>
        <xdr:cNvPr id="725" name="楕円 724"/>
        <xdr:cNvSpPr/>
      </xdr:nvSpPr>
      <xdr:spPr>
        <a:xfrm>
          <a:off x="18605500" y="180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73533</xdr:rowOff>
    </xdr:from>
    <xdr:to>
      <xdr:col>102</xdr:col>
      <xdr:colOff>114300</xdr:colOff>
      <xdr:row>105</xdr:row>
      <xdr:rowOff>104394</xdr:rowOff>
    </xdr:to>
    <xdr:cxnSp macro="">
      <xdr:nvCxnSpPr>
        <xdr:cNvPr id="726" name="直線コネクタ 725"/>
        <xdr:cNvCxnSpPr/>
      </xdr:nvCxnSpPr>
      <xdr:spPr>
        <a:xfrm>
          <a:off x="18656300" y="1807578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27" name="n_1aveValue【公民館】&#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28" name="n_2aveValue【公民館】&#10;一人当たり面積"/>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29" name="n_3aveValue【公民館】&#10;一人当たり面積"/>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30" name="n_4aveValue【公民館】&#10;一人当たり面積"/>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131715</xdr:rowOff>
    </xdr:from>
    <xdr:ext cx="469744" cy="259045"/>
    <xdr:sp macro="" textlink="">
      <xdr:nvSpPr>
        <xdr:cNvPr id="731" name="n_1mainValue【公民館】&#10;一人当たり面積"/>
        <xdr:cNvSpPr txBox="1"/>
      </xdr:nvSpPr>
      <xdr:spPr>
        <a:xfrm>
          <a:off x="21075727" y="177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32"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271</xdr:rowOff>
    </xdr:from>
    <xdr:ext cx="469744" cy="259045"/>
    <xdr:sp macro="" textlink="">
      <xdr:nvSpPr>
        <xdr:cNvPr id="733" name="n_3mainValue【公民館】&#10;一人当たり面積"/>
        <xdr:cNvSpPr txBox="1"/>
      </xdr:nvSpPr>
      <xdr:spPr>
        <a:xfrm>
          <a:off x="19310427"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140860</xdr:rowOff>
    </xdr:from>
    <xdr:ext cx="469744" cy="259045"/>
    <xdr:sp macro="" textlink="">
      <xdr:nvSpPr>
        <xdr:cNvPr id="734" name="n_4mainValue【公民館】&#10;一人当たり面積"/>
        <xdr:cNvSpPr txBox="1"/>
      </xdr:nvSpPr>
      <xdr:spPr>
        <a:xfrm>
          <a:off x="18421427" y="1780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類似団体と比較して特に有形固定資産減価償却率が低くなっている施設は、公営住宅である。令和２年７月豪雨災害により被災しその一部を除去したことが償却率が低くなった要因である。令和３年度も除去は続く見込みである。今後新たに施設を建設する場合は計画を先行して策定し、建設費・更新費・維持費を考慮し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90" name="直線コネクタ 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94" name="直線コネクタ 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96" name="フローチャート: 判断 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97" name="フローチャート: 判断 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98" name="フローチャート: 判断 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99" name="フローチャート: 判断 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00" name="フローチャート: 判断 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106" name="楕円 105"/>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107"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macro="" textlink="">
      <xdr:nvSpPr>
        <xdr:cNvPr id="108" name="楕円 107"/>
        <xdr:cNvSpPr/>
      </xdr:nvSpPr>
      <xdr:spPr>
        <a:xfrm>
          <a:off x="3746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88719</xdr:rowOff>
    </xdr:from>
    <xdr:to>
      <xdr:col>24</xdr:col>
      <xdr:colOff>63500</xdr:colOff>
      <xdr:row>82</xdr:row>
      <xdr:rowOff>129539</xdr:rowOff>
    </xdr:to>
    <xdr:cxnSp macro="">
      <xdr:nvCxnSpPr>
        <xdr:cNvPr id="109" name="直線コネクタ 108"/>
        <xdr:cNvCxnSpPr/>
      </xdr:nvCxnSpPr>
      <xdr:spPr>
        <a:xfrm>
          <a:off x="3797300" y="1414761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363</xdr:rowOff>
    </xdr:from>
    <xdr:to>
      <xdr:col>15</xdr:col>
      <xdr:colOff>101600</xdr:colOff>
      <xdr:row>82</xdr:row>
      <xdr:rowOff>101963</xdr:rowOff>
    </xdr:to>
    <xdr:sp macro="" textlink="">
      <xdr:nvSpPr>
        <xdr:cNvPr id="110" name="楕円 109"/>
        <xdr:cNvSpPr/>
      </xdr:nvSpPr>
      <xdr:spPr>
        <a:xfrm>
          <a:off x="2857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51163</xdr:rowOff>
    </xdr:from>
    <xdr:to>
      <xdr:col>19</xdr:col>
      <xdr:colOff>177800</xdr:colOff>
      <xdr:row>82</xdr:row>
      <xdr:rowOff>88719</xdr:rowOff>
    </xdr:to>
    <xdr:cxnSp macro="">
      <xdr:nvCxnSpPr>
        <xdr:cNvPr id="111" name="直線コネクタ 110"/>
        <xdr:cNvCxnSpPr/>
      </xdr:nvCxnSpPr>
      <xdr:spPr>
        <a:xfrm>
          <a:off x="2908300" y="141100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119562</xdr:rowOff>
    </xdr:from>
    <xdr:to>
      <xdr:col>10</xdr:col>
      <xdr:colOff>165100</xdr:colOff>
      <xdr:row>82</xdr:row>
      <xdr:rowOff>49712</xdr:rowOff>
    </xdr:to>
    <xdr:sp macro="" textlink="">
      <xdr:nvSpPr>
        <xdr:cNvPr id="112" name="楕円 111"/>
        <xdr:cNvSpPr/>
      </xdr:nvSpPr>
      <xdr:spPr>
        <a:xfrm>
          <a:off x="1968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170362</xdr:rowOff>
    </xdr:from>
    <xdr:to>
      <xdr:col>15</xdr:col>
      <xdr:colOff>50800</xdr:colOff>
      <xdr:row>82</xdr:row>
      <xdr:rowOff>51163</xdr:rowOff>
    </xdr:to>
    <xdr:cxnSp macro="">
      <xdr:nvCxnSpPr>
        <xdr:cNvPr id="113" name="直線コネクタ 112"/>
        <xdr:cNvCxnSpPr/>
      </xdr:nvCxnSpPr>
      <xdr:spPr>
        <a:xfrm>
          <a:off x="2019300" y="1405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77107</xdr:rowOff>
    </xdr:from>
    <xdr:to>
      <xdr:col>6</xdr:col>
      <xdr:colOff>38100</xdr:colOff>
      <xdr:row>82</xdr:row>
      <xdr:rowOff>7257</xdr:rowOff>
    </xdr:to>
    <xdr:sp macro="" textlink="">
      <xdr:nvSpPr>
        <xdr:cNvPr id="114" name="楕円 113"/>
        <xdr:cNvSpPr/>
      </xdr:nvSpPr>
      <xdr:spPr>
        <a:xfrm>
          <a:off x="1079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127907</xdr:rowOff>
    </xdr:from>
    <xdr:to>
      <xdr:col>10</xdr:col>
      <xdr:colOff>114300</xdr:colOff>
      <xdr:row>81</xdr:row>
      <xdr:rowOff>170362</xdr:rowOff>
    </xdr:to>
    <xdr:cxnSp macro="">
      <xdr:nvCxnSpPr>
        <xdr:cNvPr id="115" name="直線コネクタ 114"/>
        <xdr:cNvCxnSpPr/>
      </xdr:nvCxnSpPr>
      <xdr:spPr>
        <a:xfrm>
          <a:off x="1130300" y="140153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116" name="n_1aveValue【福祉施設】&#10;有形固定資産減価償却率"/>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117"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118" name="n_3aveValue【福祉施設】&#10;有形固定資産減価償却率"/>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119" name="n_4aveValue【福祉施設】&#10;有形固定資産減価償却率"/>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130646</xdr:rowOff>
    </xdr:from>
    <xdr:ext cx="405111" cy="259045"/>
    <xdr:sp macro="" textlink="">
      <xdr:nvSpPr>
        <xdr:cNvPr id="120" name="n_1mainValue【福祉施設】&#10;有形固定資産減価償却率"/>
        <xdr:cNvSpPr txBox="1"/>
      </xdr:nvSpPr>
      <xdr:spPr>
        <a:xfrm>
          <a:off x="3582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93090</xdr:rowOff>
    </xdr:from>
    <xdr:ext cx="405111" cy="259045"/>
    <xdr:sp macro="" textlink="">
      <xdr:nvSpPr>
        <xdr:cNvPr id="121" name="n_2mainValue【福祉施設】&#10;有形固定資産減価償却率"/>
        <xdr:cNvSpPr txBox="1"/>
      </xdr:nvSpPr>
      <xdr:spPr>
        <a:xfrm>
          <a:off x="2705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122" name="n_3mainValue【福祉施設】&#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23784</xdr:rowOff>
    </xdr:from>
    <xdr:ext cx="405111" cy="259045"/>
    <xdr:sp macro="" textlink="">
      <xdr:nvSpPr>
        <xdr:cNvPr id="123" name="n_4mainValue【福祉施設】&#10;有形固定資産減価償却率"/>
        <xdr:cNvSpPr txBox="1"/>
      </xdr:nvSpPr>
      <xdr:spPr>
        <a:xfrm>
          <a:off x="927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145" name="直線コネクタ 144"/>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146"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147" name="直線コネクタ 146"/>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148"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149" name="直線コネクタ 148"/>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150" name="【福祉施設】&#10;一人当たり面積平均値テキスト"/>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151" name="フローチャート: 判断 150"/>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52" name="フローチャート: 判断 1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153" name="フローチャート: 判断 152"/>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154" name="フローチャート: 判断 153"/>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155" name="フローチャート: 判断 154"/>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123774</xdr:rowOff>
    </xdr:from>
    <xdr:to>
      <xdr:col>55</xdr:col>
      <xdr:colOff>50800</xdr:colOff>
      <xdr:row>85</xdr:row>
      <xdr:rowOff>53924</xdr:rowOff>
    </xdr:to>
    <xdr:sp macro="" textlink="">
      <xdr:nvSpPr>
        <xdr:cNvPr id="161" name="楕円 160"/>
        <xdr:cNvSpPr/>
      </xdr:nvSpPr>
      <xdr:spPr>
        <a:xfrm>
          <a:off x="10426700" y="145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146651</xdr:rowOff>
    </xdr:from>
    <xdr:ext cx="469744" cy="259045"/>
    <xdr:sp macro="" textlink="">
      <xdr:nvSpPr>
        <xdr:cNvPr id="162" name="【福祉施設】&#10;一人当たり面積該当値テキスト"/>
        <xdr:cNvSpPr txBox="1"/>
      </xdr:nvSpPr>
      <xdr:spPr>
        <a:xfrm>
          <a:off x="10515600" y="1437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136347</xdr:rowOff>
    </xdr:from>
    <xdr:to>
      <xdr:col>50</xdr:col>
      <xdr:colOff>165100</xdr:colOff>
      <xdr:row>85</xdr:row>
      <xdr:rowOff>66497</xdr:rowOff>
    </xdr:to>
    <xdr:sp macro="" textlink="">
      <xdr:nvSpPr>
        <xdr:cNvPr id="163" name="楕円 162"/>
        <xdr:cNvSpPr/>
      </xdr:nvSpPr>
      <xdr:spPr>
        <a:xfrm>
          <a:off x="9588500" y="14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xdr:rowOff>
    </xdr:from>
    <xdr:to>
      <xdr:col>55</xdr:col>
      <xdr:colOff>0</xdr:colOff>
      <xdr:row>85</xdr:row>
      <xdr:rowOff>15697</xdr:rowOff>
    </xdr:to>
    <xdr:cxnSp macro="">
      <xdr:nvCxnSpPr>
        <xdr:cNvPr id="164" name="直線コネクタ 163"/>
        <xdr:cNvCxnSpPr/>
      </xdr:nvCxnSpPr>
      <xdr:spPr>
        <a:xfrm flipV="1">
          <a:off x="9639300" y="145763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142291</xdr:rowOff>
    </xdr:from>
    <xdr:to>
      <xdr:col>46</xdr:col>
      <xdr:colOff>38100</xdr:colOff>
      <xdr:row>85</xdr:row>
      <xdr:rowOff>72441</xdr:rowOff>
    </xdr:to>
    <xdr:sp macro="" textlink="">
      <xdr:nvSpPr>
        <xdr:cNvPr id="165" name="楕円 164"/>
        <xdr:cNvSpPr/>
      </xdr:nvSpPr>
      <xdr:spPr>
        <a:xfrm>
          <a:off x="8699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15697</xdr:rowOff>
    </xdr:from>
    <xdr:to>
      <xdr:col>50</xdr:col>
      <xdr:colOff>114300</xdr:colOff>
      <xdr:row>85</xdr:row>
      <xdr:rowOff>21641</xdr:rowOff>
    </xdr:to>
    <xdr:cxnSp macro="">
      <xdr:nvCxnSpPr>
        <xdr:cNvPr id="166" name="直線コネクタ 165"/>
        <xdr:cNvCxnSpPr/>
      </xdr:nvCxnSpPr>
      <xdr:spPr>
        <a:xfrm flipV="1">
          <a:off x="8750300" y="1458894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149149</xdr:rowOff>
    </xdr:from>
    <xdr:to>
      <xdr:col>41</xdr:col>
      <xdr:colOff>101600</xdr:colOff>
      <xdr:row>85</xdr:row>
      <xdr:rowOff>79299</xdr:rowOff>
    </xdr:to>
    <xdr:sp macro="" textlink="">
      <xdr:nvSpPr>
        <xdr:cNvPr id="167" name="楕円 166"/>
        <xdr:cNvSpPr/>
      </xdr:nvSpPr>
      <xdr:spPr>
        <a:xfrm>
          <a:off x="7810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21641</xdr:rowOff>
    </xdr:from>
    <xdr:to>
      <xdr:col>45</xdr:col>
      <xdr:colOff>177800</xdr:colOff>
      <xdr:row>85</xdr:row>
      <xdr:rowOff>28499</xdr:rowOff>
    </xdr:to>
    <xdr:cxnSp macro="">
      <xdr:nvCxnSpPr>
        <xdr:cNvPr id="168" name="直線コネクタ 167"/>
        <xdr:cNvCxnSpPr/>
      </xdr:nvCxnSpPr>
      <xdr:spPr>
        <a:xfrm flipV="1">
          <a:off x="7861300" y="1459489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150521</xdr:rowOff>
    </xdr:from>
    <xdr:to>
      <xdr:col>36</xdr:col>
      <xdr:colOff>165100</xdr:colOff>
      <xdr:row>85</xdr:row>
      <xdr:rowOff>80671</xdr:rowOff>
    </xdr:to>
    <xdr:sp macro="" textlink="">
      <xdr:nvSpPr>
        <xdr:cNvPr id="169" name="楕円 168"/>
        <xdr:cNvSpPr/>
      </xdr:nvSpPr>
      <xdr:spPr>
        <a:xfrm>
          <a:off x="6921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28499</xdr:rowOff>
    </xdr:from>
    <xdr:to>
      <xdr:col>41</xdr:col>
      <xdr:colOff>50800</xdr:colOff>
      <xdr:row>85</xdr:row>
      <xdr:rowOff>29871</xdr:rowOff>
    </xdr:to>
    <xdr:cxnSp macro="">
      <xdr:nvCxnSpPr>
        <xdr:cNvPr id="170" name="直線コネクタ 169"/>
        <xdr:cNvCxnSpPr/>
      </xdr:nvCxnSpPr>
      <xdr:spPr>
        <a:xfrm flipV="1">
          <a:off x="6972300" y="146017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171" name="n_1aveValue【福祉施設】&#10;一人当たり面積"/>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172"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173" name="n_3aveValue【福祉施設】&#10;一人当たり面積"/>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174" name="n_4aveValue【福祉施設】&#10;一人当たり面積"/>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83024</xdr:rowOff>
    </xdr:from>
    <xdr:ext cx="469744" cy="259045"/>
    <xdr:sp macro="" textlink="">
      <xdr:nvSpPr>
        <xdr:cNvPr id="175" name="n_1mainValue【福祉施設】&#10;一人当たり面積"/>
        <xdr:cNvSpPr txBox="1"/>
      </xdr:nvSpPr>
      <xdr:spPr>
        <a:xfrm>
          <a:off x="9391727" y="1431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63568</xdr:rowOff>
    </xdr:from>
    <xdr:ext cx="469744" cy="259045"/>
    <xdr:sp macro="" textlink="">
      <xdr:nvSpPr>
        <xdr:cNvPr id="176" name="n_2mainValue【福祉施設】&#10;一人当たり面積"/>
        <xdr:cNvSpPr txBox="1"/>
      </xdr:nvSpPr>
      <xdr:spPr>
        <a:xfrm>
          <a:off x="8515427" y="1463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95826</xdr:rowOff>
    </xdr:from>
    <xdr:ext cx="469744" cy="259045"/>
    <xdr:sp macro="" textlink="">
      <xdr:nvSpPr>
        <xdr:cNvPr id="177" name="n_3mainValue【福祉施設】&#10;一人当たり面積"/>
        <xdr:cNvSpPr txBox="1"/>
      </xdr:nvSpPr>
      <xdr:spPr>
        <a:xfrm>
          <a:off x="7626427" y="1432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97198</xdr:rowOff>
    </xdr:from>
    <xdr:ext cx="469744" cy="259045"/>
    <xdr:sp macro="" textlink="">
      <xdr:nvSpPr>
        <xdr:cNvPr id="178" name="n_4mainValue【福祉施設】&#10;一人当たり面積"/>
        <xdr:cNvSpPr txBox="1"/>
      </xdr:nvSpPr>
      <xdr:spPr>
        <a:xfrm>
          <a:off x="6737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0" name="直線コネクタ 1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1" name="テキスト ボックス 1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2" name="直線コネクタ 1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3" name="テキスト ボックス 1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4" name="直線コネクタ 1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5" name="テキスト ボックス 1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6" name="直線コネクタ 1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7" name="テキスト ボックス 1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8" name="直線コネクタ 1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9" name="テキスト ボックス 1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1" name="テキスト ボックス 2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203" name="直線コネクタ 202"/>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204" name="【市民会館】&#10;有形固定資産減価償却率最小値テキスト"/>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205" name="直線コネクタ 204"/>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06"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07" name="直線コネクタ 206"/>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208" name="【市民会館】&#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209" name="フローチャート: 判断 208"/>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210" name="フローチャート: 判断 209"/>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211" name="フローチャート: 判断 210"/>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212" name="フローチャート: 判断 211"/>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213" name="フローチャート: 判断 212"/>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135889</xdr:rowOff>
    </xdr:from>
    <xdr:to>
      <xdr:col>15</xdr:col>
      <xdr:colOff>101600</xdr:colOff>
      <xdr:row>106</xdr:row>
      <xdr:rowOff>66039</xdr:rowOff>
    </xdr:to>
    <xdr:sp macro="" textlink="">
      <xdr:nvSpPr>
        <xdr:cNvPr id="219" name="楕円 218"/>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69214</xdr:rowOff>
    </xdr:from>
    <xdr:to>
      <xdr:col>6</xdr:col>
      <xdr:colOff>38100</xdr:colOff>
      <xdr:row>104</xdr:row>
      <xdr:rowOff>170814</xdr:rowOff>
    </xdr:to>
    <xdr:sp macro="" textlink="">
      <xdr:nvSpPr>
        <xdr:cNvPr id="220" name="楕円 219"/>
        <xdr:cNvSpPr/>
      </xdr:nvSpPr>
      <xdr:spPr>
        <a:xfrm>
          <a:off x="1079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168291</xdr:rowOff>
    </xdr:from>
    <xdr:ext cx="405111" cy="259045"/>
    <xdr:sp macro="" textlink="">
      <xdr:nvSpPr>
        <xdr:cNvPr id="221" name="n_1aveValue【市民会館】&#10;有形固定資産減価償却率"/>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222"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223" name="n_3aveValue【市民会館】&#10;有形固定資産減価償却率"/>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224" name="n_4aveValue【市民会館】&#10;有形固定資産減価償却率"/>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225" name="n_2mainValue【市民会館】&#10;有形固定資産減価償却率"/>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161941</xdr:rowOff>
    </xdr:from>
    <xdr:ext cx="405111" cy="259045"/>
    <xdr:sp macro="" textlink="">
      <xdr:nvSpPr>
        <xdr:cNvPr id="226" name="n_4mainValue【市民会館】&#10;有形固定資産減価償却率"/>
        <xdr:cNvSpPr txBox="1"/>
      </xdr:nvSpPr>
      <xdr:spPr>
        <a:xfrm>
          <a:off x="927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5" name="テキスト ボックス 2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7" name="直線コネクタ 2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8" name="テキスト ボックス 2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9" name="直線コネクタ 2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0" name="テキスト ボックス 2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1" name="直線コネクタ 2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2" name="テキスト ボックス 2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3" name="直線コネクタ 2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4" name="テキスト ボックス 2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5" name="直線コネクタ 2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6" name="テキスト ボックス 2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7" name="直線コネクタ 2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8" name="テキスト ボックス 2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250" name="直線コネクタ 249"/>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251" name="【市民会館】&#10;一人当たり面積最小値テキスト"/>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252" name="直線コネクタ 251"/>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253" name="【市民会館】&#10;一人当たり面積最大値テキスト"/>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254" name="直線コネクタ 253"/>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255" name="【市民会館】&#10;一人当たり面積平均値テキスト"/>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256" name="フローチャート: 判断 255"/>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257" name="フローチャート: 判断 256"/>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258" name="フローチャート: 判断 257"/>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259" name="フローチャート: 判断 258"/>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260" name="フローチャート: 判断 259"/>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1" name="テキスト ボックス 2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2" name="テキスト ボックス 2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3" name="テキスト ボックス 2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4" name="テキスト ボックス 2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5" name="テキスト ボックス 2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80645</xdr:rowOff>
    </xdr:from>
    <xdr:to>
      <xdr:col>46</xdr:col>
      <xdr:colOff>38100</xdr:colOff>
      <xdr:row>107</xdr:row>
      <xdr:rowOff>10795</xdr:rowOff>
    </xdr:to>
    <xdr:sp macro="" textlink="">
      <xdr:nvSpPr>
        <xdr:cNvPr id="266" name="楕円 265"/>
        <xdr:cNvSpPr/>
      </xdr:nvSpPr>
      <xdr:spPr>
        <a:xfrm>
          <a:off x="8699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83693</xdr:rowOff>
    </xdr:from>
    <xdr:to>
      <xdr:col>36</xdr:col>
      <xdr:colOff>165100</xdr:colOff>
      <xdr:row>107</xdr:row>
      <xdr:rowOff>13843</xdr:rowOff>
    </xdr:to>
    <xdr:sp macro="" textlink="">
      <xdr:nvSpPr>
        <xdr:cNvPr id="267" name="楕円 266"/>
        <xdr:cNvSpPr/>
      </xdr:nvSpPr>
      <xdr:spPr>
        <a:xfrm>
          <a:off x="6921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15512</xdr:rowOff>
    </xdr:from>
    <xdr:ext cx="469744" cy="259045"/>
    <xdr:sp macro="" textlink="">
      <xdr:nvSpPr>
        <xdr:cNvPr id="268" name="n_1aveValue【市民会館】&#10;一人当たり面積"/>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269" name="n_2aveValue【市民会館】&#10;一人当たり面積"/>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270" name="n_3aveValue【市民会館】&#10;一人当たり面積"/>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271" name="n_4aveValue【市民会館】&#10;一人当たり面積"/>
        <xdr:cNvSpPr txBox="1"/>
      </xdr:nvSpPr>
      <xdr:spPr>
        <a:xfrm>
          <a:off x="6737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27322</xdr:rowOff>
    </xdr:from>
    <xdr:ext cx="469744" cy="259045"/>
    <xdr:sp macro="" textlink="">
      <xdr:nvSpPr>
        <xdr:cNvPr id="272" name="n_2mainValue【市民会館】&#10;一人当たり面積"/>
        <xdr:cNvSpPr txBox="1"/>
      </xdr:nvSpPr>
      <xdr:spPr>
        <a:xfrm>
          <a:off x="8515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30370</xdr:rowOff>
    </xdr:from>
    <xdr:ext cx="469744" cy="259045"/>
    <xdr:sp macro="" textlink="">
      <xdr:nvSpPr>
        <xdr:cNvPr id="273" name="n_4mainValue【市民会館】&#10;一人当たり面積"/>
        <xdr:cNvSpPr txBox="1"/>
      </xdr:nvSpPr>
      <xdr:spPr>
        <a:xfrm>
          <a:off x="6737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299" name="直線コネクタ 298"/>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00" name="【一般廃棄物処理施設】&#10;有形固定資産減価償却率最小値テキスト"/>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01" name="直線コネクタ 300"/>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02" name="【一般廃棄物処理施設】&#10;有形固定資産減価償却率最大値テキスト"/>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03" name="直線コネクタ 302"/>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04" name="【一般廃棄物処理施設】&#10;有形固定資産減価償却率平均値テキスト"/>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05" name="フローチャート: 判断 304"/>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06" name="フローチャート: 判断 305"/>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07" name="フローチャート: 判断 306"/>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08" name="フローチャート: 判断 307"/>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09" name="フローチャート: 判断 308"/>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315" name="楕円 314"/>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23421</xdr:rowOff>
    </xdr:from>
    <xdr:ext cx="405111" cy="259045"/>
    <xdr:sp macro="" textlink="">
      <xdr:nvSpPr>
        <xdr:cNvPr id="316" name="【一般廃棄物処理施設】&#10;有形固定資産減価償却率該当値テキスト"/>
        <xdr:cNvSpPr txBox="1"/>
      </xdr:nvSpPr>
      <xdr:spPr>
        <a:xfrm>
          <a:off x="16357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17" name="楕円 316"/>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95794</xdr:rowOff>
    </xdr:to>
    <xdr:cxnSp macro="">
      <xdr:nvCxnSpPr>
        <xdr:cNvPr id="318" name="直線コネクタ 317"/>
        <xdr:cNvCxnSpPr/>
      </xdr:nvCxnSpPr>
      <xdr:spPr>
        <a:xfrm>
          <a:off x="15481300" y="639699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319" name="楕円 318"/>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9253</xdr:rowOff>
    </xdr:from>
    <xdr:to>
      <xdr:col>81</xdr:col>
      <xdr:colOff>50800</xdr:colOff>
      <xdr:row>37</xdr:row>
      <xdr:rowOff>53340</xdr:rowOff>
    </xdr:to>
    <xdr:cxnSp macro="">
      <xdr:nvCxnSpPr>
        <xdr:cNvPr id="320" name="直線コネクタ 319"/>
        <xdr:cNvCxnSpPr/>
      </xdr:nvCxnSpPr>
      <xdr:spPr>
        <a:xfrm>
          <a:off x="14592300" y="63529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321" name="楕円 320"/>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9253</xdr:rowOff>
    </xdr:to>
    <xdr:cxnSp macro="">
      <xdr:nvCxnSpPr>
        <xdr:cNvPr id="322" name="直線コネクタ 321"/>
        <xdr:cNvCxnSpPr/>
      </xdr:nvCxnSpPr>
      <xdr:spPr>
        <a:xfrm>
          <a:off x="13703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23" name="n_1aveValue【一般廃棄物処理施設】&#10;有形固定資産減価償却率"/>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24" name="n_2aveValue【一般廃棄物処理施設】&#10;有形固定資産減価償却率"/>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25" name="n_3aveValue【一般廃棄物処理施設】&#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26" name="n_4aveValue【一般廃棄物処理施設】&#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95267</xdr:rowOff>
    </xdr:from>
    <xdr:ext cx="405111" cy="259045"/>
    <xdr:sp macro="" textlink="">
      <xdr:nvSpPr>
        <xdr:cNvPr id="327" name="n_1main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51180</xdr:rowOff>
    </xdr:from>
    <xdr:ext cx="405111" cy="259045"/>
    <xdr:sp macro="" textlink="">
      <xdr:nvSpPr>
        <xdr:cNvPr id="328" name="n_2mainValue【一般廃棄物処理施設】&#10;有形固定資産減価償却率"/>
        <xdr:cNvSpPr txBox="1"/>
      </xdr:nvSpPr>
      <xdr:spPr>
        <a:xfrm>
          <a:off x="14389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329" name="n_3mainValue【一般廃棄物処理施設】&#10;有形固定資産減価償却率"/>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3" name="テキスト ボックス 342"/>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5" name="テキスト ボックス 344"/>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47" name="テキスト ボックス 346"/>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9" name="テキスト ボックス 34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51" name="直線コネクタ 350"/>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52" name="【一般廃棄物処理施設】&#10;一人当たり有形固定資産（償却資産）額最小値テキスト"/>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53" name="直線コネクタ 352"/>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54" name="【一般廃棄物処理施設】&#10;一人当たり有形固定資産（償却資産）額最大値テキスト"/>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55" name="直線コネクタ 354"/>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356" name="【一般廃棄物処理施設】&#10;一人当たり有形固定資産（償却資産）額平均値テキスト"/>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57" name="フローチャート: 判断 356"/>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58" name="フローチャート: 判断 357"/>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59" name="フローチャート: 判断 358"/>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60" name="フローチャート: 判断 359"/>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61" name="フローチャート: 判断 360"/>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158362</xdr:rowOff>
    </xdr:from>
    <xdr:to>
      <xdr:col>116</xdr:col>
      <xdr:colOff>114300</xdr:colOff>
      <xdr:row>41</xdr:row>
      <xdr:rowOff>88512</xdr:rowOff>
    </xdr:to>
    <xdr:sp macro="" textlink="">
      <xdr:nvSpPr>
        <xdr:cNvPr id="367" name="楕円 366"/>
        <xdr:cNvSpPr/>
      </xdr:nvSpPr>
      <xdr:spPr>
        <a:xfrm>
          <a:off x="22110700" y="70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117739</xdr:rowOff>
    </xdr:from>
    <xdr:ext cx="599010" cy="259045"/>
    <xdr:sp macro="" textlink="">
      <xdr:nvSpPr>
        <xdr:cNvPr id="368" name="【一般廃棄物処理施設】&#10;一人当たり有形固定資産（償却資産）額該当値テキスト"/>
        <xdr:cNvSpPr txBox="1"/>
      </xdr:nvSpPr>
      <xdr:spPr>
        <a:xfrm>
          <a:off x="22199600" y="680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168399</xdr:rowOff>
    </xdr:from>
    <xdr:to>
      <xdr:col>112</xdr:col>
      <xdr:colOff>38100</xdr:colOff>
      <xdr:row>41</xdr:row>
      <xdr:rowOff>98549</xdr:rowOff>
    </xdr:to>
    <xdr:sp macro="" textlink="">
      <xdr:nvSpPr>
        <xdr:cNvPr id="369" name="楕円 368"/>
        <xdr:cNvSpPr/>
      </xdr:nvSpPr>
      <xdr:spPr>
        <a:xfrm>
          <a:off x="21272500" y="70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37712</xdr:rowOff>
    </xdr:from>
    <xdr:to>
      <xdr:col>116</xdr:col>
      <xdr:colOff>63500</xdr:colOff>
      <xdr:row>41</xdr:row>
      <xdr:rowOff>47749</xdr:rowOff>
    </xdr:to>
    <xdr:cxnSp macro="">
      <xdr:nvCxnSpPr>
        <xdr:cNvPr id="370" name="直線コネクタ 369"/>
        <xdr:cNvCxnSpPr/>
      </xdr:nvCxnSpPr>
      <xdr:spPr>
        <a:xfrm flipV="1">
          <a:off x="21323300" y="7067162"/>
          <a:ext cx="8382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343</xdr:rowOff>
    </xdr:from>
    <xdr:to>
      <xdr:col>107</xdr:col>
      <xdr:colOff>101600</xdr:colOff>
      <xdr:row>41</xdr:row>
      <xdr:rowOff>101943</xdr:rowOff>
    </xdr:to>
    <xdr:sp macro="" textlink="">
      <xdr:nvSpPr>
        <xdr:cNvPr id="371" name="楕円 370"/>
        <xdr:cNvSpPr/>
      </xdr:nvSpPr>
      <xdr:spPr>
        <a:xfrm>
          <a:off x="20383500" y="70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47749</xdr:rowOff>
    </xdr:from>
    <xdr:to>
      <xdr:col>111</xdr:col>
      <xdr:colOff>177800</xdr:colOff>
      <xdr:row>41</xdr:row>
      <xdr:rowOff>51143</xdr:rowOff>
    </xdr:to>
    <xdr:cxnSp macro="">
      <xdr:nvCxnSpPr>
        <xdr:cNvPr id="372" name="直線コネクタ 371"/>
        <xdr:cNvCxnSpPr/>
      </xdr:nvCxnSpPr>
      <xdr:spPr>
        <a:xfrm flipV="1">
          <a:off x="20434300" y="7077199"/>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13646</xdr:rowOff>
    </xdr:from>
    <xdr:to>
      <xdr:col>102</xdr:col>
      <xdr:colOff>165100</xdr:colOff>
      <xdr:row>41</xdr:row>
      <xdr:rowOff>115246</xdr:rowOff>
    </xdr:to>
    <xdr:sp macro="" textlink="">
      <xdr:nvSpPr>
        <xdr:cNvPr id="373" name="楕円 372"/>
        <xdr:cNvSpPr/>
      </xdr:nvSpPr>
      <xdr:spPr>
        <a:xfrm>
          <a:off x="19494500" y="70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51143</xdr:rowOff>
    </xdr:from>
    <xdr:to>
      <xdr:col>107</xdr:col>
      <xdr:colOff>50800</xdr:colOff>
      <xdr:row>41</xdr:row>
      <xdr:rowOff>64446</xdr:rowOff>
    </xdr:to>
    <xdr:cxnSp macro="">
      <xdr:nvCxnSpPr>
        <xdr:cNvPr id="374" name="直線コネクタ 373"/>
        <xdr:cNvCxnSpPr/>
      </xdr:nvCxnSpPr>
      <xdr:spPr>
        <a:xfrm flipV="1">
          <a:off x="19545300" y="7080593"/>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375" name="n_1aveValue【一般廃棄物処理施設】&#10;一人当たり有形固定資産（償却資産）額"/>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376" name="n_2aveValue【一般廃棄物処理施設】&#10;一人当たり有形固定資産（償却資産）額"/>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377" name="n_3aveValue【一般廃棄物処理施設】&#10;一人当たり有形固定資産（償却資産）額"/>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378" name="n_4aveValue【一般廃棄物処理施設】&#10;一人当たり有形固定資産（償却資産）額"/>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89676</xdr:rowOff>
    </xdr:from>
    <xdr:ext cx="599010" cy="259045"/>
    <xdr:sp macro="" textlink="">
      <xdr:nvSpPr>
        <xdr:cNvPr id="379" name="n_1mainValue【一般廃棄物処理施設】&#10;一人当たり有形固定資産（償却資産）額"/>
        <xdr:cNvSpPr txBox="1"/>
      </xdr:nvSpPr>
      <xdr:spPr>
        <a:xfrm>
          <a:off x="21011095" y="711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93070</xdr:rowOff>
    </xdr:from>
    <xdr:ext cx="599010" cy="259045"/>
    <xdr:sp macro="" textlink="">
      <xdr:nvSpPr>
        <xdr:cNvPr id="380" name="n_2mainValue【一般廃棄物処理施設】&#10;一人当たり有形固定資産（償却資産）額"/>
        <xdr:cNvSpPr txBox="1"/>
      </xdr:nvSpPr>
      <xdr:spPr>
        <a:xfrm>
          <a:off x="20134795" y="71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131773</xdr:rowOff>
    </xdr:from>
    <xdr:ext cx="599010" cy="259045"/>
    <xdr:sp macro="" textlink="">
      <xdr:nvSpPr>
        <xdr:cNvPr id="381" name="n_3mainValue【一般廃棄物処理施設】&#10;一人当たり有形固定資産（償却資産）額"/>
        <xdr:cNvSpPr txBox="1"/>
      </xdr:nvSpPr>
      <xdr:spPr>
        <a:xfrm>
          <a:off x="19245795" y="681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4" name="テキスト ボックス 4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5" name="直線コネクタ 4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6" name="テキスト ボックス 4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7" name="直線コネクタ 4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8" name="テキスト ボックス 4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9" name="直線コネクタ 4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0" name="テキスト ボックス 4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1" name="直線コネクタ 4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2" name="テキスト ボックス 4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3" name="直線コネクタ 4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4" name="テキスト ボックス 4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5" name="直線コネクタ 4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6" name="テキスト ボックス 4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7" name="直線コネクタ 4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22316</xdr:rowOff>
    </xdr:from>
    <xdr:to>
      <xdr:col>85</xdr:col>
      <xdr:colOff>126364</xdr:colOff>
      <xdr:row>109</xdr:row>
      <xdr:rowOff>35379</xdr:rowOff>
    </xdr:to>
    <xdr:cxnSp macro="">
      <xdr:nvCxnSpPr>
        <xdr:cNvPr id="439" name="直線コネクタ 438"/>
        <xdr:cNvCxnSpPr/>
      </xdr:nvCxnSpPr>
      <xdr:spPr>
        <a:xfrm flipV="1">
          <a:off x="16318864" y="17510216"/>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1" name="直線コネクタ 44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140443</xdr:rowOff>
    </xdr:from>
    <xdr:ext cx="405111" cy="259045"/>
    <xdr:sp macro="" textlink="">
      <xdr:nvSpPr>
        <xdr:cNvPr id="442" name="【庁舎】&#10;有形固定資産減価償却率最大値テキスト"/>
        <xdr:cNvSpPr txBox="1"/>
      </xdr:nvSpPr>
      <xdr:spPr>
        <a:xfrm>
          <a:off x="16357600" y="1728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22316</xdr:rowOff>
    </xdr:from>
    <xdr:to>
      <xdr:col>86</xdr:col>
      <xdr:colOff>25400</xdr:colOff>
      <xdr:row>102</xdr:row>
      <xdr:rowOff>22316</xdr:rowOff>
    </xdr:to>
    <xdr:cxnSp macro="">
      <xdr:nvCxnSpPr>
        <xdr:cNvPr id="443" name="直線コネクタ 442"/>
        <xdr:cNvCxnSpPr/>
      </xdr:nvCxnSpPr>
      <xdr:spPr>
        <a:xfrm>
          <a:off x="16230600" y="1751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444"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45" name="フローチャート: 判断 444"/>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118473</xdr:rowOff>
    </xdr:from>
    <xdr:to>
      <xdr:col>81</xdr:col>
      <xdr:colOff>101600</xdr:colOff>
      <xdr:row>106</xdr:row>
      <xdr:rowOff>48623</xdr:rowOff>
    </xdr:to>
    <xdr:sp macro="" textlink="">
      <xdr:nvSpPr>
        <xdr:cNvPr id="446" name="フローチャート: 判断 445"/>
        <xdr:cNvSpPr/>
      </xdr:nvSpPr>
      <xdr:spPr>
        <a:xfrm>
          <a:off x="15430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447" name="フローチャート: 判断 446"/>
        <xdr:cNvSpPr/>
      </xdr:nvSpPr>
      <xdr:spPr>
        <a:xfrm>
          <a:off x="14541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448" name="フローチャート: 判断 447"/>
        <xdr:cNvSpPr/>
      </xdr:nvSpPr>
      <xdr:spPr>
        <a:xfrm>
          <a:off x="13652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449" name="フローチャート: 判断 448"/>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455" name="楕円 454"/>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95993</xdr:rowOff>
    </xdr:from>
    <xdr:ext cx="405111" cy="259045"/>
    <xdr:sp macro="" textlink="">
      <xdr:nvSpPr>
        <xdr:cNvPr id="456" name="【庁舎】&#10;有形固定資産減価償却率該当値テキスト"/>
        <xdr:cNvSpPr txBox="1"/>
      </xdr:nvSpPr>
      <xdr:spPr>
        <a:xfrm>
          <a:off x="16357600" y="1741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79284</xdr:rowOff>
    </xdr:from>
    <xdr:to>
      <xdr:col>81</xdr:col>
      <xdr:colOff>101600</xdr:colOff>
      <xdr:row>102</xdr:row>
      <xdr:rowOff>9434</xdr:rowOff>
    </xdr:to>
    <xdr:sp macro="" textlink="">
      <xdr:nvSpPr>
        <xdr:cNvPr id="457" name="楕円 456"/>
        <xdr:cNvSpPr/>
      </xdr:nvSpPr>
      <xdr:spPr>
        <a:xfrm>
          <a:off x="15430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130084</xdr:rowOff>
    </xdr:from>
    <xdr:to>
      <xdr:col>85</xdr:col>
      <xdr:colOff>127000</xdr:colOff>
      <xdr:row>102</xdr:row>
      <xdr:rowOff>22316</xdr:rowOff>
    </xdr:to>
    <xdr:cxnSp macro="">
      <xdr:nvCxnSpPr>
        <xdr:cNvPr id="458" name="直線コネクタ 457"/>
        <xdr:cNvCxnSpPr/>
      </xdr:nvCxnSpPr>
      <xdr:spPr>
        <a:xfrm>
          <a:off x="15481300" y="1744653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459" name="楕円 458"/>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130084</xdr:rowOff>
    </xdr:to>
    <xdr:cxnSp macro="">
      <xdr:nvCxnSpPr>
        <xdr:cNvPr id="460" name="直線コネクタ 459"/>
        <xdr:cNvCxnSpPr/>
      </xdr:nvCxnSpPr>
      <xdr:spPr>
        <a:xfrm>
          <a:off x="14592300" y="173926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111942</xdr:rowOff>
    </xdr:from>
    <xdr:to>
      <xdr:col>72</xdr:col>
      <xdr:colOff>38100</xdr:colOff>
      <xdr:row>101</xdr:row>
      <xdr:rowOff>42092</xdr:rowOff>
    </xdr:to>
    <xdr:sp macro="" textlink="">
      <xdr:nvSpPr>
        <xdr:cNvPr id="461" name="楕円 460"/>
        <xdr:cNvSpPr/>
      </xdr:nvSpPr>
      <xdr:spPr>
        <a:xfrm>
          <a:off x="13652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162742</xdr:rowOff>
    </xdr:from>
    <xdr:to>
      <xdr:col>76</xdr:col>
      <xdr:colOff>114300</xdr:colOff>
      <xdr:row>101</xdr:row>
      <xdr:rowOff>76200</xdr:rowOff>
    </xdr:to>
    <xdr:cxnSp macro="">
      <xdr:nvCxnSpPr>
        <xdr:cNvPr id="462" name="直線コネクタ 461"/>
        <xdr:cNvCxnSpPr/>
      </xdr:nvCxnSpPr>
      <xdr:spPr>
        <a:xfrm>
          <a:off x="13703300" y="1730774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46627</xdr:rowOff>
    </xdr:from>
    <xdr:to>
      <xdr:col>67</xdr:col>
      <xdr:colOff>101600</xdr:colOff>
      <xdr:row>100</xdr:row>
      <xdr:rowOff>148227</xdr:rowOff>
    </xdr:to>
    <xdr:sp macro="" textlink="">
      <xdr:nvSpPr>
        <xdr:cNvPr id="463" name="楕円 462"/>
        <xdr:cNvSpPr/>
      </xdr:nvSpPr>
      <xdr:spPr>
        <a:xfrm>
          <a:off x="12763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97427</xdr:rowOff>
    </xdr:from>
    <xdr:to>
      <xdr:col>71</xdr:col>
      <xdr:colOff>177800</xdr:colOff>
      <xdr:row>100</xdr:row>
      <xdr:rowOff>162742</xdr:rowOff>
    </xdr:to>
    <xdr:cxnSp macro="">
      <xdr:nvCxnSpPr>
        <xdr:cNvPr id="464" name="直線コネクタ 463"/>
        <xdr:cNvCxnSpPr/>
      </xdr:nvCxnSpPr>
      <xdr:spPr>
        <a:xfrm>
          <a:off x="12814300" y="172424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39750</xdr:rowOff>
    </xdr:from>
    <xdr:ext cx="405111" cy="259045"/>
    <xdr:sp macro="" textlink="">
      <xdr:nvSpPr>
        <xdr:cNvPr id="465" name="n_1ave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macro="" textlink="">
      <xdr:nvSpPr>
        <xdr:cNvPr id="466" name="n_2aveValue【庁舎】&#10;有形固定資産減価償却率"/>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467" name="n_3aveValue【庁舎】&#10;有形固定資産減価償却率"/>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93634</xdr:rowOff>
    </xdr:from>
    <xdr:ext cx="405111" cy="259045"/>
    <xdr:sp macro="" textlink="">
      <xdr:nvSpPr>
        <xdr:cNvPr id="468" name="n_4aveValue【庁舎】&#10;有形固定資産減価償却率"/>
        <xdr:cNvSpPr txBox="1"/>
      </xdr:nvSpPr>
      <xdr:spPr>
        <a:xfrm>
          <a:off x="12611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25961</xdr:rowOff>
    </xdr:from>
    <xdr:ext cx="405111" cy="259045"/>
    <xdr:sp macro="" textlink="">
      <xdr:nvSpPr>
        <xdr:cNvPr id="469" name="n_1mainValue【庁舎】&#10;有形固定資産減価償却率"/>
        <xdr:cNvSpPr txBox="1"/>
      </xdr:nvSpPr>
      <xdr:spPr>
        <a:xfrm>
          <a:off x="152660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470"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58619</xdr:rowOff>
    </xdr:from>
    <xdr:ext cx="405111" cy="259045"/>
    <xdr:sp macro="" textlink="">
      <xdr:nvSpPr>
        <xdr:cNvPr id="471" name="n_3mainValue【庁舎】&#10;有形固定資産減価償却率"/>
        <xdr:cNvSpPr txBox="1"/>
      </xdr:nvSpPr>
      <xdr:spPr>
        <a:xfrm>
          <a:off x="135007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164754</xdr:rowOff>
    </xdr:from>
    <xdr:ext cx="340478" cy="259045"/>
    <xdr:sp macro="" textlink="">
      <xdr:nvSpPr>
        <xdr:cNvPr id="472" name="n_4mainValue【庁舎】&#10;有形固定資産減価償却率"/>
        <xdr:cNvSpPr txBox="1"/>
      </xdr:nvSpPr>
      <xdr:spPr>
        <a:xfrm>
          <a:off x="12644061" y="1696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3" name="正方形/長方形 4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4" name="正方形/長方形 4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5" name="正方形/長方形 4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6" name="正方形/長方形 4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7" name="正方形/長方形 4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8" name="正方形/長方形 4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9" name="正方形/長方形 4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0" name="正方形/長方形 4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1" name="テキスト ボックス 4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2" name="直線コネクタ 4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3" name="直線コネクタ 4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4" name="テキスト ボックス 4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5" name="直線コネクタ 4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6" name="テキスト ボックス 4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7" name="直線コネクタ 4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8" name="テキスト ボックス 4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89" name="直線コネクタ 4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0" name="テキスト ボックス 4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1" name="直線コネクタ 4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2" name="テキスト ボックス 4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94" name="直線コネクタ 493"/>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95"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96" name="直線コネクタ 495"/>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97"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98" name="直線コネクタ 497"/>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499"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00" name="フローチャート: 判断 499"/>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01" name="フローチャート: 判断 500"/>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502" name="フローチャート: 判断 501"/>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503" name="フローチャート: 判断 502"/>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504" name="フローチャート: 判断 503"/>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5" name="テキスト ボックス 5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6" name="テキスト ボックス 5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7" name="テキスト ボックス 5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8" name="テキスト ボックス 5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9" name="テキスト ボックス 5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104496</xdr:rowOff>
    </xdr:from>
    <xdr:to>
      <xdr:col>116</xdr:col>
      <xdr:colOff>114300</xdr:colOff>
      <xdr:row>107</xdr:row>
      <xdr:rowOff>34646</xdr:rowOff>
    </xdr:to>
    <xdr:sp macro="" textlink="">
      <xdr:nvSpPr>
        <xdr:cNvPr id="510" name="楕円 509"/>
        <xdr:cNvSpPr/>
      </xdr:nvSpPr>
      <xdr:spPr>
        <a:xfrm>
          <a:off x="221107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82923</xdr:rowOff>
    </xdr:from>
    <xdr:ext cx="469744" cy="259045"/>
    <xdr:sp macro="" textlink="">
      <xdr:nvSpPr>
        <xdr:cNvPr id="511" name="【庁舎】&#10;一人当たり面積該当値テキスト"/>
        <xdr:cNvSpPr txBox="1"/>
      </xdr:nvSpPr>
      <xdr:spPr>
        <a:xfrm>
          <a:off x="22199600" y="182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120498</xdr:rowOff>
    </xdr:from>
    <xdr:to>
      <xdr:col>112</xdr:col>
      <xdr:colOff>38100</xdr:colOff>
      <xdr:row>107</xdr:row>
      <xdr:rowOff>50648</xdr:rowOff>
    </xdr:to>
    <xdr:sp macro="" textlink="">
      <xdr:nvSpPr>
        <xdr:cNvPr id="512" name="楕円 511"/>
        <xdr:cNvSpPr/>
      </xdr:nvSpPr>
      <xdr:spPr>
        <a:xfrm>
          <a:off x="21272500" y="182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155296</xdr:rowOff>
    </xdr:from>
    <xdr:to>
      <xdr:col>116</xdr:col>
      <xdr:colOff>63500</xdr:colOff>
      <xdr:row>106</xdr:row>
      <xdr:rowOff>171298</xdr:rowOff>
    </xdr:to>
    <xdr:cxnSp macro="">
      <xdr:nvCxnSpPr>
        <xdr:cNvPr id="513" name="直線コネクタ 512"/>
        <xdr:cNvCxnSpPr/>
      </xdr:nvCxnSpPr>
      <xdr:spPr>
        <a:xfrm flipV="1">
          <a:off x="21323300" y="183289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127812</xdr:rowOff>
    </xdr:from>
    <xdr:to>
      <xdr:col>107</xdr:col>
      <xdr:colOff>101600</xdr:colOff>
      <xdr:row>107</xdr:row>
      <xdr:rowOff>57962</xdr:rowOff>
    </xdr:to>
    <xdr:sp macro="" textlink="">
      <xdr:nvSpPr>
        <xdr:cNvPr id="514" name="楕円 513"/>
        <xdr:cNvSpPr/>
      </xdr:nvSpPr>
      <xdr:spPr>
        <a:xfrm>
          <a:off x="20383500" y="18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171298</xdr:rowOff>
    </xdr:from>
    <xdr:to>
      <xdr:col>111</xdr:col>
      <xdr:colOff>177800</xdr:colOff>
      <xdr:row>107</xdr:row>
      <xdr:rowOff>7162</xdr:rowOff>
    </xdr:to>
    <xdr:cxnSp macro="">
      <xdr:nvCxnSpPr>
        <xdr:cNvPr id="515" name="直線コネクタ 514"/>
        <xdr:cNvCxnSpPr/>
      </xdr:nvCxnSpPr>
      <xdr:spPr>
        <a:xfrm flipV="1">
          <a:off x="20434300" y="18344998"/>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136958</xdr:rowOff>
    </xdr:from>
    <xdr:to>
      <xdr:col>102</xdr:col>
      <xdr:colOff>165100</xdr:colOff>
      <xdr:row>107</xdr:row>
      <xdr:rowOff>67108</xdr:rowOff>
    </xdr:to>
    <xdr:sp macro="" textlink="">
      <xdr:nvSpPr>
        <xdr:cNvPr id="516" name="楕円 515"/>
        <xdr:cNvSpPr/>
      </xdr:nvSpPr>
      <xdr:spPr>
        <a:xfrm>
          <a:off x="19494500" y="183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xdr:rowOff>
    </xdr:from>
    <xdr:to>
      <xdr:col>107</xdr:col>
      <xdr:colOff>50800</xdr:colOff>
      <xdr:row>107</xdr:row>
      <xdr:rowOff>16308</xdr:rowOff>
    </xdr:to>
    <xdr:cxnSp macro="">
      <xdr:nvCxnSpPr>
        <xdr:cNvPr id="517" name="直線コネクタ 516"/>
        <xdr:cNvCxnSpPr/>
      </xdr:nvCxnSpPr>
      <xdr:spPr>
        <a:xfrm flipV="1">
          <a:off x="19545300" y="18352312"/>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137871</xdr:rowOff>
    </xdr:from>
    <xdr:to>
      <xdr:col>98</xdr:col>
      <xdr:colOff>38100</xdr:colOff>
      <xdr:row>107</xdr:row>
      <xdr:rowOff>68021</xdr:rowOff>
    </xdr:to>
    <xdr:sp macro="" textlink="">
      <xdr:nvSpPr>
        <xdr:cNvPr id="518" name="楕円 517"/>
        <xdr:cNvSpPr/>
      </xdr:nvSpPr>
      <xdr:spPr>
        <a:xfrm>
          <a:off x="18605500" y="183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16308</xdr:rowOff>
    </xdr:from>
    <xdr:to>
      <xdr:col>102</xdr:col>
      <xdr:colOff>114300</xdr:colOff>
      <xdr:row>107</xdr:row>
      <xdr:rowOff>17221</xdr:rowOff>
    </xdr:to>
    <xdr:cxnSp macro="">
      <xdr:nvCxnSpPr>
        <xdr:cNvPr id="519" name="直線コネクタ 518"/>
        <xdr:cNvCxnSpPr/>
      </xdr:nvCxnSpPr>
      <xdr:spPr>
        <a:xfrm flipV="1">
          <a:off x="18656300" y="1836145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520"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521"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22"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523"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41775</xdr:rowOff>
    </xdr:from>
    <xdr:ext cx="469744" cy="259045"/>
    <xdr:sp macro="" textlink="">
      <xdr:nvSpPr>
        <xdr:cNvPr id="524" name="n_1mainValue【庁舎】&#10;一人当たり面積"/>
        <xdr:cNvSpPr txBox="1"/>
      </xdr:nvSpPr>
      <xdr:spPr>
        <a:xfrm>
          <a:off x="21075727" y="183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49089</xdr:rowOff>
    </xdr:from>
    <xdr:ext cx="469744" cy="259045"/>
    <xdr:sp macro="" textlink="">
      <xdr:nvSpPr>
        <xdr:cNvPr id="525" name="n_2mainValue【庁舎】&#10;一人当たり面積"/>
        <xdr:cNvSpPr txBox="1"/>
      </xdr:nvSpPr>
      <xdr:spPr>
        <a:xfrm>
          <a:off x="20199427" y="183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58235</xdr:rowOff>
    </xdr:from>
    <xdr:ext cx="469744" cy="259045"/>
    <xdr:sp macro="" textlink="">
      <xdr:nvSpPr>
        <xdr:cNvPr id="526" name="n_3mainValue【庁舎】&#10;一人当たり面積"/>
        <xdr:cNvSpPr txBox="1"/>
      </xdr:nvSpPr>
      <xdr:spPr>
        <a:xfrm>
          <a:off x="19310427" y="184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59148</xdr:rowOff>
    </xdr:from>
    <xdr:ext cx="469744" cy="259045"/>
    <xdr:sp macro="" textlink="">
      <xdr:nvSpPr>
        <xdr:cNvPr id="527" name="n_4mainValue【庁舎】&#10;一人当たり面積"/>
        <xdr:cNvSpPr txBox="1"/>
      </xdr:nvSpPr>
      <xdr:spPr>
        <a:xfrm>
          <a:off x="18421427" y="184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福祉施設と一般廃棄物処理施設である。令和２年７月豪雨災害に伴い被災した福祉施設が後年度に除去される見込みであり、福祉施設の有形固定資産減価償却率は低くなる予想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村内の事業所が少なく、人口減少も進んでいるため、税収等の自主財源が乏しい状況にあり、類似団体との比較でも数値が下回っている。しかし、昨年度からは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増加となっており、森林環境譲与税が増加していることに起因するものである。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今後は令和２年７月豪雨災害や新型コロナウイルス感染症の影響により、事業所の経営不振や個人所得の減少も予想されるため、数値は同程度で推移するものと思われる。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社会再生事業費の新設で普通交付税交付額が前年度よりも増加したことや、令和元年度まで経常経費としていたふるさと寄附関係経費を臨時経費に変更したことから、経常収支比率は前年度より減少した。経常経費の割合は人件費が最も高いことから、適正な定員管理を図り、経常収支比率の上昇を抑制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一方で、学校教育において</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化が進められる等、システム関係経費も増加してきているので注視したい。</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78232</xdr:rowOff>
    </xdr:to>
    <xdr:cxnSp macro="">
      <xdr:nvCxnSpPr>
        <xdr:cNvPr id="125" name="直線コネクタ 124"/>
        <xdr:cNvCxnSpPr/>
      </xdr:nvCxnSpPr>
      <xdr:spPr>
        <a:xfrm flipV="1">
          <a:off x="4114800" y="106840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78232</xdr:rowOff>
    </xdr:to>
    <xdr:cxnSp macro="">
      <xdr:nvCxnSpPr>
        <xdr:cNvPr id="128" name="直線コネクタ 127"/>
        <xdr:cNvCxnSpPr/>
      </xdr:nvCxnSpPr>
      <xdr:spPr>
        <a:xfrm>
          <a:off x="3225800" y="1068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54102</xdr:rowOff>
    </xdr:to>
    <xdr:cxnSp macro="">
      <xdr:nvCxnSpPr>
        <xdr:cNvPr id="131" name="直線コネクタ 130"/>
        <xdr:cNvCxnSpPr/>
      </xdr:nvCxnSpPr>
      <xdr:spPr>
        <a:xfrm>
          <a:off x="2336800" y="105826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61</xdr:row>
      <xdr:rowOff>124206</xdr:rowOff>
    </xdr:to>
    <xdr:cxnSp macro="">
      <xdr:nvCxnSpPr>
        <xdr:cNvPr id="134" name="直線コネクタ 133"/>
        <xdr:cNvCxnSpPr/>
      </xdr:nvCxnSpPr>
      <xdr:spPr>
        <a:xfrm>
          <a:off x="1447800" y="105199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4" name="楕円 143"/>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45"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46" name="楕円 145"/>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47" name="テキスト ボックス 146"/>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48" name="楕円 147"/>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49" name="テキスト ボックス 148"/>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0" name="楕円 149"/>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13733</xdr:rowOff>
    </xdr:from>
    <xdr:ext cx="762000" cy="259045"/>
    <xdr:sp macro="" textlink="">
      <xdr:nvSpPr>
        <xdr:cNvPr id="151" name="テキスト ボックス 150"/>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52" name="楕円 151"/>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53" name="テキスト ボックス 15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令和２年７月豪雨災害にかかる物件費の増加により、前年度よりも大幅に増加している。この大幅な増加は災害による一過性のものと考える。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今後は、会計年度任用職員制度導入による人件費の増加や、各システム関係経費の増加に注視しつつ、まずは令和２年７月豪雨災害からの復旧復興を進めていく。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87388</xdr:rowOff>
    </xdr:from>
    <xdr:to>
      <xdr:col>23</xdr:col>
      <xdr:colOff>133350</xdr:colOff>
      <xdr:row>83</xdr:row>
      <xdr:rowOff>80421</xdr:rowOff>
    </xdr:to>
    <xdr:cxnSp macro="">
      <xdr:nvCxnSpPr>
        <xdr:cNvPr id="188" name="直線コネクタ 187"/>
        <xdr:cNvCxnSpPr/>
      </xdr:nvCxnSpPr>
      <xdr:spPr>
        <a:xfrm>
          <a:off x="4114800" y="13803388"/>
          <a:ext cx="8382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69841</xdr:rowOff>
    </xdr:from>
    <xdr:to>
      <xdr:col>19</xdr:col>
      <xdr:colOff>133350</xdr:colOff>
      <xdr:row>80</xdr:row>
      <xdr:rowOff>87388</xdr:rowOff>
    </xdr:to>
    <xdr:cxnSp macro="">
      <xdr:nvCxnSpPr>
        <xdr:cNvPr id="191" name="直線コネクタ 190"/>
        <xdr:cNvCxnSpPr/>
      </xdr:nvCxnSpPr>
      <xdr:spPr>
        <a:xfrm>
          <a:off x="3225800" y="1378584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45982</xdr:rowOff>
    </xdr:from>
    <xdr:to>
      <xdr:col>15</xdr:col>
      <xdr:colOff>82550</xdr:colOff>
      <xdr:row>80</xdr:row>
      <xdr:rowOff>69841</xdr:rowOff>
    </xdr:to>
    <xdr:cxnSp macro="">
      <xdr:nvCxnSpPr>
        <xdr:cNvPr id="194" name="直線コネクタ 193"/>
        <xdr:cNvCxnSpPr/>
      </xdr:nvCxnSpPr>
      <xdr:spPr>
        <a:xfrm>
          <a:off x="2336800" y="1376198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36057</xdr:rowOff>
    </xdr:from>
    <xdr:to>
      <xdr:col>11</xdr:col>
      <xdr:colOff>31750</xdr:colOff>
      <xdr:row>80</xdr:row>
      <xdr:rowOff>45982</xdr:rowOff>
    </xdr:to>
    <xdr:cxnSp macro="">
      <xdr:nvCxnSpPr>
        <xdr:cNvPr id="197" name="直線コネクタ 196"/>
        <xdr:cNvCxnSpPr/>
      </xdr:nvCxnSpPr>
      <xdr:spPr>
        <a:xfrm>
          <a:off x="1447800" y="13752057"/>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29621</xdr:rowOff>
    </xdr:from>
    <xdr:to>
      <xdr:col>23</xdr:col>
      <xdr:colOff>184150</xdr:colOff>
      <xdr:row>83</xdr:row>
      <xdr:rowOff>131221</xdr:rowOff>
    </xdr:to>
    <xdr:sp macro="" textlink="">
      <xdr:nvSpPr>
        <xdr:cNvPr id="207" name="楕円 206"/>
        <xdr:cNvSpPr/>
      </xdr:nvSpPr>
      <xdr:spPr>
        <a:xfrm>
          <a:off x="4902200" y="142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1698</xdr:rowOff>
    </xdr:from>
    <xdr:ext cx="762000" cy="259045"/>
    <xdr:sp macro="" textlink="">
      <xdr:nvSpPr>
        <xdr:cNvPr id="208" name="人件費・物件費等の状況該当値テキスト"/>
        <xdr:cNvSpPr txBox="1"/>
      </xdr:nvSpPr>
      <xdr:spPr>
        <a:xfrm>
          <a:off x="5041900" y="142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36588</xdr:rowOff>
    </xdr:from>
    <xdr:to>
      <xdr:col>19</xdr:col>
      <xdr:colOff>184150</xdr:colOff>
      <xdr:row>80</xdr:row>
      <xdr:rowOff>138188</xdr:rowOff>
    </xdr:to>
    <xdr:sp macro="" textlink="">
      <xdr:nvSpPr>
        <xdr:cNvPr id="209" name="楕円 208"/>
        <xdr:cNvSpPr/>
      </xdr:nvSpPr>
      <xdr:spPr>
        <a:xfrm>
          <a:off x="4064000" y="137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148365</xdr:rowOff>
    </xdr:from>
    <xdr:ext cx="736600" cy="259045"/>
    <xdr:sp macro="" textlink="">
      <xdr:nvSpPr>
        <xdr:cNvPr id="210" name="テキスト ボックス 209"/>
        <xdr:cNvSpPr txBox="1"/>
      </xdr:nvSpPr>
      <xdr:spPr>
        <a:xfrm>
          <a:off x="3733800" y="1352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19041</xdr:rowOff>
    </xdr:from>
    <xdr:to>
      <xdr:col>15</xdr:col>
      <xdr:colOff>133350</xdr:colOff>
      <xdr:row>80</xdr:row>
      <xdr:rowOff>120641</xdr:rowOff>
    </xdr:to>
    <xdr:sp macro="" textlink="">
      <xdr:nvSpPr>
        <xdr:cNvPr id="211" name="楕円 210"/>
        <xdr:cNvSpPr/>
      </xdr:nvSpPr>
      <xdr:spPr>
        <a:xfrm>
          <a:off x="3175000" y="137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130818</xdr:rowOff>
    </xdr:from>
    <xdr:ext cx="762000" cy="259045"/>
    <xdr:sp macro="" textlink="">
      <xdr:nvSpPr>
        <xdr:cNvPr id="212" name="テキスト ボックス 211"/>
        <xdr:cNvSpPr txBox="1"/>
      </xdr:nvSpPr>
      <xdr:spPr>
        <a:xfrm>
          <a:off x="2844800" y="1350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166632</xdr:rowOff>
    </xdr:from>
    <xdr:to>
      <xdr:col>11</xdr:col>
      <xdr:colOff>82550</xdr:colOff>
      <xdr:row>80</xdr:row>
      <xdr:rowOff>96782</xdr:rowOff>
    </xdr:to>
    <xdr:sp macro="" textlink="">
      <xdr:nvSpPr>
        <xdr:cNvPr id="213" name="楕円 212"/>
        <xdr:cNvSpPr/>
      </xdr:nvSpPr>
      <xdr:spPr>
        <a:xfrm>
          <a:off x="2286000" y="137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106959</xdr:rowOff>
    </xdr:from>
    <xdr:ext cx="762000" cy="259045"/>
    <xdr:sp macro="" textlink="">
      <xdr:nvSpPr>
        <xdr:cNvPr id="214" name="テキスト ボックス 213"/>
        <xdr:cNvSpPr txBox="1"/>
      </xdr:nvSpPr>
      <xdr:spPr>
        <a:xfrm>
          <a:off x="1955800" y="1348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156707</xdr:rowOff>
    </xdr:from>
    <xdr:to>
      <xdr:col>7</xdr:col>
      <xdr:colOff>31750</xdr:colOff>
      <xdr:row>80</xdr:row>
      <xdr:rowOff>86857</xdr:rowOff>
    </xdr:to>
    <xdr:sp macro="" textlink="">
      <xdr:nvSpPr>
        <xdr:cNvPr id="215" name="楕円 214"/>
        <xdr:cNvSpPr/>
      </xdr:nvSpPr>
      <xdr:spPr>
        <a:xfrm>
          <a:off x="1397000" y="137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97034</xdr:rowOff>
    </xdr:from>
    <xdr:ext cx="762000" cy="259045"/>
    <xdr:sp macro="" textlink="">
      <xdr:nvSpPr>
        <xdr:cNvPr id="216" name="テキスト ボックス 215"/>
        <xdr:cNvSpPr txBox="1"/>
      </xdr:nvSpPr>
      <xdr:spPr>
        <a:xfrm>
          <a:off x="1066800" y="134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本村のような職員数が少ない自治体においては、職員構成の動きにより大きく数値が変動する。今年度は昨年度と比較すると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ポイント増加しており、依然として類似団体よりも高い状況である。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今後も、給与制度に基づく適正な給与水準の確保に努める。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7365</xdr:rowOff>
    </xdr:from>
    <xdr:to>
      <xdr:col>81</xdr:col>
      <xdr:colOff>44450</xdr:colOff>
      <xdr:row>87</xdr:row>
      <xdr:rowOff>26670</xdr:rowOff>
    </xdr:to>
    <xdr:cxnSp macro="">
      <xdr:nvCxnSpPr>
        <xdr:cNvPr id="248" name="直線コネクタ 247"/>
        <xdr:cNvCxnSpPr/>
      </xdr:nvCxnSpPr>
      <xdr:spPr>
        <a:xfrm>
          <a:off x="16179800" y="149235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7365</xdr:rowOff>
    </xdr:from>
    <xdr:to>
      <xdr:col>77</xdr:col>
      <xdr:colOff>44450</xdr:colOff>
      <xdr:row>87</xdr:row>
      <xdr:rowOff>123189</xdr:rowOff>
    </xdr:to>
    <xdr:cxnSp macro="">
      <xdr:nvCxnSpPr>
        <xdr:cNvPr id="251" name="直線コネクタ 250"/>
        <xdr:cNvCxnSpPr/>
      </xdr:nvCxnSpPr>
      <xdr:spPr>
        <a:xfrm flipV="1">
          <a:off x="15290800" y="14923515"/>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123189</xdr:rowOff>
    </xdr:to>
    <xdr:cxnSp macro="">
      <xdr:nvCxnSpPr>
        <xdr:cNvPr id="254" name="直線コネクタ 253"/>
        <xdr:cNvCxnSpPr/>
      </xdr:nvCxnSpPr>
      <xdr:spPr>
        <a:xfrm>
          <a:off x="14401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169163</xdr:rowOff>
    </xdr:from>
    <xdr:to>
      <xdr:col>68</xdr:col>
      <xdr:colOff>152400</xdr:colOff>
      <xdr:row>87</xdr:row>
      <xdr:rowOff>123189</xdr:rowOff>
    </xdr:to>
    <xdr:cxnSp macro="">
      <xdr:nvCxnSpPr>
        <xdr:cNvPr id="257" name="直線コネクタ 256"/>
        <xdr:cNvCxnSpPr/>
      </xdr:nvCxnSpPr>
      <xdr:spPr>
        <a:xfrm>
          <a:off x="13512800" y="14913863"/>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7" name="楕円 266"/>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8"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128015</xdr:rowOff>
    </xdr:from>
    <xdr:to>
      <xdr:col>77</xdr:col>
      <xdr:colOff>95250</xdr:colOff>
      <xdr:row>87</xdr:row>
      <xdr:rowOff>58165</xdr:rowOff>
    </xdr:to>
    <xdr:sp macro="" textlink="">
      <xdr:nvSpPr>
        <xdr:cNvPr id="269" name="楕円 268"/>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42942</xdr:rowOff>
    </xdr:from>
    <xdr:ext cx="736600" cy="259045"/>
    <xdr:sp macro="" textlink="">
      <xdr:nvSpPr>
        <xdr:cNvPr id="270" name="テキスト ボックス 269"/>
        <xdr:cNvSpPr txBox="1"/>
      </xdr:nvSpPr>
      <xdr:spPr>
        <a:xfrm>
          <a:off x="15798800" y="149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1" name="楕円 270"/>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2" name="テキスト ボックス 271"/>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3" name="楕円 272"/>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4" name="テキスト ボックス 273"/>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118363</xdr:rowOff>
    </xdr:from>
    <xdr:to>
      <xdr:col>64</xdr:col>
      <xdr:colOff>152400</xdr:colOff>
      <xdr:row>87</xdr:row>
      <xdr:rowOff>48513</xdr:rowOff>
    </xdr:to>
    <xdr:sp macro="" textlink="">
      <xdr:nvSpPr>
        <xdr:cNvPr id="275" name="楕円 274"/>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33290</xdr:rowOff>
    </xdr:from>
    <xdr:ext cx="762000" cy="259045"/>
    <xdr:sp macro="" textlink="">
      <xdr:nvSpPr>
        <xdr:cNvPr id="276" name="テキスト ボックス 275"/>
        <xdr:cNvSpPr txBox="1"/>
      </xdr:nvSpPr>
      <xdr:spPr>
        <a:xfrm>
          <a:off x="13131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計画的な定員管理を行なっているものの、令和２年７月豪雨災害による人口減少及び復旧復興従事職員の増加により数値が増加した。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今後しばらくは復旧復興従事職員の雇用が継続される一方で、人口減少の歯止めがかからない見込みであるため、業務量を見ながら適切な定員管理を図っていく。</a:t>
          </a: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79491</xdr:rowOff>
    </xdr:from>
    <xdr:to>
      <xdr:col>81</xdr:col>
      <xdr:colOff>44450</xdr:colOff>
      <xdr:row>61</xdr:row>
      <xdr:rowOff>3958</xdr:rowOff>
    </xdr:to>
    <xdr:cxnSp macro="">
      <xdr:nvCxnSpPr>
        <xdr:cNvPr id="310" name="直線コネクタ 309"/>
        <xdr:cNvCxnSpPr/>
      </xdr:nvCxnSpPr>
      <xdr:spPr>
        <a:xfrm>
          <a:off x="16179800" y="10366491"/>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62399</xdr:rowOff>
    </xdr:from>
    <xdr:to>
      <xdr:col>77</xdr:col>
      <xdr:colOff>44450</xdr:colOff>
      <xdr:row>60</xdr:row>
      <xdr:rowOff>79491</xdr:rowOff>
    </xdr:to>
    <xdr:cxnSp macro="">
      <xdr:nvCxnSpPr>
        <xdr:cNvPr id="313" name="直線コネクタ 312"/>
        <xdr:cNvCxnSpPr/>
      </xdr:nvCxnSpPr>
      <xdr:spPr>
        <a:xfrm>
          <a:off x="15290800" y="1034939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38873</xdr:rowOff>
    </xdr:from>
    <xdr:to>
      <xdr:col>72</xdr:col>
      <xdr:colOff>203200</xdr:colOff>
      <xdr:row>60</xdr:row>
      <xdr:rowOff>62399</xdr:rowOff>
    </xdr:to>
    <xdr:cxnSp macro="">
      <xdr:nvCxnSpPr>
        <xdr:cNvPr id="316" name="直線コネクタ 315"/>
        <xdr:cNvCxnSpPr/>
      </xdr:nvCxnSpPr>
      <xdr:spPr>
        <a:xfrm>
          <a:off x="14401800" y="10325873"/>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23590</xdr:rowOff>
    </xdr:from>
    <xdr:to>
      <xdr:col>68</xdr:col>
      <xdr:colOff>152400</xdr:colOff>
      <xdr:row>60</xdr:row>
      <xdr:rowOff>38873</xdr:rowOff>
    </xdr:to>
    <xdr:cxnSp macro="">
      <xdr:nvCxnSpPr>
        <xdr:cNvPr id="319" name="直線コネクタ 318"/>
        <xdr:cNvCxnSpPr/>
      </xdr:nvCxnSpPr>
      <xdr:spPr>
        <a:xfrm>
          <a:off x="13512800" y="1031059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124608</xdr:rowOff>
    </xdr:from>
    <xdr:to>
      <xdr:col>81</xdr:col>
      <xdr:colOff>95250</xdr:colOff>
      <xdr:row>61</xdr:row>
      <xdr:rowOff>54758</xdr:rowOff>
    </xdr:to>
    <xdr:sp macro="" textlink="">
      <xdr:nvSpPr>
        <xdr:cNvPr id="329" name="楕円 328"/>
        <xdr:cNvSpPr/>
      </xdr:nvSpPr>
      <xdr:spPr>
        <a:xfrm>
          <a:off x="16967200" y="10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96685</xdr:rowOff>
    </xdr:from>
    <xdr:ext cx="762000" cy="259045"/>
    <xdr:sp macro="" textlink="">
      <xdr:nvSpPr>
        <xdr:cNvPr id="330" name="定員管理の状況該当値テキスト"/>
        <xdr:cNvSpPr txBox="1"/>
      </xdr:nvSpPr>
      <xdr:spPr>
        <a:xfrm>
          <a:off x="17106900" y="103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28691</xdr:rowOff>
    </xdr:from>
    <xdr:to>
      <xdr:col>77</xdr:col>
      <xdr:colOff>95250</xdr:colOff>
      <xdr:row>60</xdr:row>
      <xdr:rowOff>130291</xdr:rowOff>
    </xdr:to>
    <xdr:sp macro="" textlink="">
      <xdr:nvSpPr>
        <xdr:cNvPr id="331" name="楕円 330"/>
        <xdr:cNvSpPr/>
      </xdr:nvSpPr>
      <xdr:spPr>
        <a:xfrm>
          <a:off x="16129000" y="10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140468</xdr:rowOff>
    </xdr:from>
    <xdr:ext cx="736600" cy="259045"/>
    <xdr:sp macro="" textlink="">
      <xdr:nvSpPr>
        <xdr:cNvPr id="332" name="テキスト ボックス 331"/>
        <xdr:cNvSpPr txBox="1"/>
      </xdr:nvSpPr>
      <xdr:spPr>
        <a:xfrm>
          <a:off x="15798800" y="1008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11599</xdr:rowOff>
    </xdr:from>
    <xdr:to>
      <xdr:col>73</xdr:col>
      <xdr:colOff>44450</xdr:colOff>
      <xdr:row>60</xdr:row>
      <xdr:rowOff>113199</xdr:rowOff>
    </xdr:to>
    <xdr:sp macro="" textlink="">
      <xdr:nvSpPr>
        <xdr:cNvPr id="333" name="楕円 332"/>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123376</xdr:rowOff>
    </xdr:from>
    <xdr:ext cx="762000" cy="259045"/>
    <xdr:sp macro="" textlink="">
      <xdr:nvSpPr>
        <xdr:cNvPr id="334" name="テキスト ボックス 333"/>
        <xdr:cNvSpPr txBox="1"/>
      </xdr:nvSpPr>
      <xdr:spPr>
        <a:xfrm>
          <a:off x="14909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159523</xdr:rowOff>
    </xdr:from>
    <xdr:to>
      <xdr:col>68</xdr:col>
      <xdr:colOff>203200</xdr:colOff>
      <xdr:row>60</xdr:row>
      <xdr:rowOff>89673</xdr:rowOff>
    </xdr:to>
    <xdr:sp macro="" textlink="">
      <xdr:nvSpPr>
        <xdr:cNvPr id="335" name="楕円 334"/>
        <xdr:cNvSpPr/>
      </xdr:nvSpPr>
      <xdr:spPr>
        <a:xfrm>
          <a:off x="14351000" y="10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99850</xdr:rowOff>
    </xdr:from>
    <xdr:ext cx="762000" cy="259045"/>
    <xdr:sp macro="" textlink="">
      <xdr:nvSpPr>
        <xdr:cNvPr id="336" name="テキスト ボックス 335"/>
        <xdr:cNvSpPr txBox="1"/>
      </xdr:nvSpPr>
      <xdr:spPr>
        <a:xfrm>
          <a:off x="14020800" y="1004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144240</xdr:rowOff>
    </xdr:from>
    <xdr:to>
      <xdr:col>64</xdr:col>
      <xdr:colOff>152400</xdr:colOff>
      <xdr:row>60</xdr:row>
      <xdr:rowOff>74390</xdr:rowOff>
    </xdr:to>
    <xdr:sp macro="" textlink="">
      <xdr:nvSpPr>
        <xdr:cNvPr id="337" name="楕円 336"/>
        <xdr:cNvSpPr/>
      </xdr:nvSpPr>
      <xdr:spPr>
        <a:xfrm>
          <a:off x="13462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84567</xdr:rowOff>
    </xdr:from>
    <xdr:ext cx="762000" cy="259045"/>
    <xdr:sp macro="" textlink="">
      <xdr:nvSpPr>
        <xdr:cNvPr id="338" name="テキスト ボックス 337"/>
        <xdr:cNvSpPr txBox="1"/>
      </xdr:nvSpPr>
      <xdr:spPr>
        <a:xfrm>
          <a:off x="13131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実質公債費比率の分母となる標準税収入額等が増加する一方で、分子となる元利償還金額が減少したことにより比率が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今後は令和２年７月豪雨災害からの復旧復興事業の財源は国県補助金や地方債が主になるため、元利償還金額の増加も懸念されるが、交付税措置のある有利な地方債を活用し、復旧復興を進めていく。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167217</xdr:rowOff>
    </xdr:to>
    <xdr:cxnSp macro="">
      <xdr:nvCxnSpPr>
        <xdr:cNvPr id="371" name="直線コネクタ 370"/>
        <xdr:cNvCxnSpPr/>
      </xdr:nvCxnSpPr>
      <xdr:spPr>
        <a:xfrm flipV="1">
          <a:off x="16179800" y="70010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27940</xdr:rowOff>
    </xdr:to>
    <xdr:cxnSp macro="">
      <xdr:nvCxnSpPr>
        <xdr:cNvPr id="374" name="直線コネクタ 373"/>
        <xdr:cNvCxnSpPr/>
      </xdr:nvCxnSpPr>
      <xdr:spPr>
        <a:xfrm flipV="1">
          <a:off x="15290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77" name="直線コネクタ 376"/>
        <xdr:cNvCxnSpPr/>
      </xdr:nvCxnSpPr>
      <xdr:spPr>
        <a:xfrm flipV="1">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60113</xdr:rowOff>
    </xdr:to>
    <xdr:cxnSp macro="">
      <xdr:nvCxnSpPr>
        <xdr:cNvPr id="380" name="直線コネクタ 379"/>
        <xdr:cNvCxnSpPr/>
      </xdr:nvCxnSpPr>
      <xdr:spPr>
        <a:xfrm flipV="1">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0" name="楕円 389"/>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1"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2" name="楕円 39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3" name="テキスト ボックス 39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4" name="楕円 393"/>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5" name="テキスト ボックス 39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6" name="楕円 39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7" name="テキスト ボックス 396"/>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98" name="楕円 397"/>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399" name="テキスト ボックス 398"/>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地方債の借入を償還元金以上に行なわないことや、交付税措置がある有利な地方債を活用すること等、地方債残高の抑制を図っていたため、比率の算定がなされない結果が続いている。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今後は令和２年７月豪雨災害からの復旧復興に伴う起債や基金取り崩しが見込まれるため、将来負担比率の増加が懸念されるが、適正な財源を充当し、復旧復興を進めていく。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令和２年７月豪雨災害の対応等により、前年度と比較すると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今後も豪雨災害からの復旧復興業務への対応が必要となるため、人件費は同程度で推移すると思われる。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4" name="直線コネクタ 63"/>
        <xdr:cNvCxnSpPr/>
      </xdr:nvCxnSpPr>
      <xdr:spPr>
        <a:xfrm>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127000</xdr:rowOff>
    </xdr:to>
    <xdr:cxnSp macro="">
      <xdr:nvCxnSpPr>
        <xdr:cNvPr id="67" name="直線コネクタ 66"/>
        <xdr:cNvCxnSpPr/>
      </xdr:nvCxnSpPr>
      <xdr:spPr>
        <a:xfrm>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104140</xdr:rowOff>
    </xdr:to>
    <xdr:cxnSp macro="">
      <xdr:nvCxnSpPr>
        <xdr:cNvPr id="70" name="直線コネクタ 69"/>
        <xdr:cNvCxnSpPr/>
      </xdr:nvCxnSpPr>
      <xdr:spPr>
        <a:xfrm>
          <a:off x="2209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76708</xdr:rowOff>
    </xdr:to>
    <xdr:cxnSp macro="">
      <xdr:nvCxnSpPr>
        <xdr:cNvPr id="73" name="直線コネクタ 72"/>
        <xdr:cNvCxnSpPr/>
      </xdr:nvCxnSpPr>
      <xdr:spPr>
        <a:xfrm>
          <a:off x="1320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前年度まで経常経費で計上していたふるさと寄附関係経費を、今年度から臨時経費で計上したことから、比率が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今後は各システム関係経費や職員増加による庁内経費の増加が懸念されるため、事業内容の精査を行ない、最小の経費で最大の効果があげられるように努める。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16</xdr:row>
      <xdr:rowOff>81280</xdr:rowOff>
    </xdr:to>
    <xdr:cxnSp macro="">
      <xdr:nvCxnSpPr>
        <xdr:cNvPr id="124" name="直線コネクタ 123"/>
        <xdr:cNvCxnSpPr/>
      </xdr:nvCxnSpPr>
      <xdr:spPr>
        <a:xfrm flipV="1">
          <a:off x="15671800" y="2774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81280</xdr:rowOff>
    </xdr:to>
    <xdr:cxnSp macro="">
      <xdr:nvCxnSpPr>
        <xdr:cNvPr id="127" name="直線コネクタ 126"/>
        <xdr:cNvCxnSpPr/>
      </xdr:nvCxnSpPr>
      <xdr:spPr>
        <a:xfrm>
          <a:off x="14782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43180</xdr:rowOff>
    </xdr:to>
    <xdr:cxnSp macro="">
      <xdr:nvCxnSpPr>
        <xdr:cNvPr id="130" name="直線コネクタ 129"/>
        <xdr:cNvCxnSpPr/>
      </xdr:nvCxnSpPr>
      <xdr:spPr>
        <a:xfrm>
          <a:off x="13893800" y="2698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111760</xdr:rowOff>
    </xdr:from>
    <xdr:to>
      <xdr:col>69</xdr:col>
      <xdr:colOff>92075</xdr:colOff>
      <xdr:row>15</xdr:row>
      <xdr:rowOff>127000</xdr:rowOff>
    </xdr:to>
    <xdr:cxnSp macro="">
      <xdr:nvCxnSpPr>
        <xdr:cNvPr id="133" name="直線コネクタ 132"/>
        <xdr:cNvCxnSpPr/>
      </xdr:nvCxnSpPr>
      <xdr:spPr>
        <a:xfrm>
          <a:off x="13004800" y="2683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3" name="楕円 142"/>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124477</xdr:rowOff>
    </xdr:from>
    <xdr:ext cx="762000" cy="259045"/>
    <xdr:sp macro="" textlink="">
      <xdr:nvSpPr>
        <xdr:cNvPr id="144" name="物件費該当値テキスト"/>
        <xdr:cNvSpPr txBox="1"/>
      </xdr:nvSpPr>
      <xdr:spPr>
        <a:xfrm>
          <a:off x="16598900" y="26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7" name="楕円 146"/>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8" name="テキスト ボックス 147"/>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9" name="楕円 148"/>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0" name="テキスト ボックス 149"/>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60960</xdr:rowOff>
    </xdr:from>
    <xdr:to>
      <xdr:col>65</xdr:col>
      <xdr:colOff>53975</xdr:colOff>
      <xdr:row>15</xdr:row>
      <xdr:rowOff>162560</xdr:rowOff>
    </xdr:to>
    <xdr:sp macro="" textlink="">
      <xdr:nvSpPr>
        <xdr:cNvPr id="151" name="楕円 150"/>
        <xdr:cNvSpPr/>
      </xdr:nvSpPr>
      <xdr:spPr>
        <a:xfrm>
          <a:off x="12954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1287</xdr:rowOff>
    </xdr:from>
    <xdr:ext cx="762000" cy="259045"/>
    <xdr:sp macro="" textlink="">
      <xdr:nvSpPr>
        <xdr:cNvPr id="152" name="テキスト ボックス 151"/>
        <xdr:cNvSpPr txBox="1"/>
      </xdr:nvSpPr>
      <xdr:spPr>
        <a:xfrm>
          <a:off x="126238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による避難等の影響により、１つの保育園が休園し、保育所運営費が前年度比べ減少した。しかし、依然として類似団との比較は高いままとなっているが、今後は高齢者及び子供の人口が減少することが予想されるため、扶助費も減少する見込み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31750</xdr:rowOff>
    </xdr:to>
    <xdr:cxnSp macro="">
      <xdr:nvCxnSpPr>
        <xdr:cNvPr id="184" name="直線コネクタ 183"/>
        <xdr:cNvCxnSpPr/>
      </xdr:nvCxnSpPr>
      <xdr:spPr>
        <a:xfrm flipV="1">
          <a:off x="3987800" y="10147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88900</xdr:rowOff>
    </xdr:to>
    <xdr:cxnSp macro="">
      <xdr:nvCxnSpPr>
        <xdr:cNvPr id="187" name="直線コネクタ 186"/>
        <xdr:cNvCxnSpPr/>
      </xdr:nvCxnSpPr>
      <xdr:spPr>
        <a:xfrm flipV="1">
          <a:off x="3098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146050</xdr:rowOff>
    </xdr:to>
    <xdr:cxnSp macro="">
      <xdr:nvCxnSpPr>
        <xdr:cNvPr id="190" name="直線コネクタ 189"/>
        <xdr:cNvCxnSpPr/>
      </xdr:nvCxnSpPr>
      <xdr:spPr>
        <a:xfrm flipV="1">
          <a:off x="2209800" y="1037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146050</xdr:rowOff>
    </xdr:to>
    <xdr:cxnSp macro="">
      <xdr:nvCxnSpPr>
        <xdr:cNvPr id="193" name="直線コネクタ 192"/>
        <xdr:cNvCxnSpPr/>
      </xdr:nvCxnSpPr>
      <xdr:spPr>
        <a:xfrm>
          <a:off x="1320800" y="1031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5" name="楕円 204"/>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6" name="テキスト ボックス 205"/>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7" name="楕円 206"/>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08" name="テキスト ボックス 207"/>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09" name="楕円 208"/>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10" name="テキスト ボックス 209"/>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1" name="楕円 210"/>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2" name="テキスト ボックス 211"/>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国民健康保険特別会計及び介護保険特別会計において、会計年度任用職員制度開始に伴う人件費の増加等から昨年度と比べると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ポイント増加しているが、類似団体と比べると低くなっている。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今後は簡易水道施設の豪雨災害からの復旧費用等が必要となるため、繰出金の増加が懸念される。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67564</xdr:rowOff>
    </xdr:to>
    <xdr:cxnSp macro="">
      <xdr:nvCxnSpPr>
        <xdr:cNvPr id="242" name="直線コネクタ 241"/>
        <xdr:cNvCxnSpPr/>
      </xdr:nvCxnSpPr>
      <xdr:spPr>
        <a:xfrm>
          <a:off x="15671800" y="9659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58420</xdr:rowOff>
    </xdr:to>
    <xdr:cxnSp macro="">
      <xdr:nvCxnSpPr>
        <xdr:cNvPr id="245" name="直線コネクタ 244"/>
        <xdr:cNvCxnSpPr/>
      </xdr:nvCxnSpPr>
      <xdr:spPr>
        <a:xfrm>
          <a:off x="14782800" y="9645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44704</xdr:rowOff>
    </xdr:to>
    <xdr:cxnSp macro="">
      <xdr:nvCxnSpPr>
        <xdr:cNvPr id="248" name="直線コネクタ 247"/>
        <xdr:cNvCxnSpPr/>
      </xdr:nvCxnSpPr>
      <xdr:spPr>
        <a:xfrm>
          <a:off x="13893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44704</xdr:rowOff>
    </xdr:to>
    <xdr:cxnSp macro="">
      <xdr:nvCxnSpPr>
        <xdr:cNvPr id="251" name="直線コネクタ 250"/>
        <xdr:cNvCxnSpPr/>
      </xdr:nvCxnSpPr>
      <xdr:spPr>
        <a:xfrm>
          <a:off x="13004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1" name="楕円 260"/>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2"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3" name="楕円 262"/>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4" name="テキスト ボックス 263"/>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今年度は一部事務組合負担金が増加したため、補助費等の支出額は増加したが、</a:t>
          </a:r>
          <a:r>
            <a:rPr kumimoji="1" lang="ja-JP" altLang="ja-JP" sz="1300">
              <a:solidFill>
                <a:schemeClr val="dk1"/>
              </a:solidFill>
              <a:effectLst/>
              <a:latin typeface="+mn-lt"/>
              <a:ea typeface="+mn-ea"/>
              <a:cs typeface="+mn-cs"/>
            </a:rPr>
            <a:t>全体的な決算総額も増加したことから、構成比率は減少した。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本村は住民や各団体への補助事業を多数実施しているが、終期設定の無い補助金も多いため、事業の効果等を見極め、時代にあった補助事業へと転換する必要がある。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0" name="直線コネクタ 299"/>
        <xdr:cNvCxnSpPr/>
      </xdr:nvCxnSpPr>
      <xdr:spPr>
        <a:xfrm flipV="1">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90424</xdr:rowOff>
    </xdr:to>
    <xdr:cxnSp macro="">
      <xdr:nvCxnSpPr>
        <xdr:cNvPr id="303" name="直線コネクタ 302"/>
        <xdr:cNvCxnSpPr/>
      </xdr:nvCxnSpPr>
      <xdr:spPr>
        <a:xfrm>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85852</xdr:rowOff>
    </xdr:to>
    <xdr:cxnSp macro="">
      <xdr:nvCxnSpPr>
        <xdr:cNvPr id="306" name="直線コネクタ 305"/>
        <xdr:cNvCxnSpPr/>
      </xdr:nvCxnSpPr>
      <xdr:spPr>
        <a:xfrm>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09" name="直線コネクタ 308"/>
        <xdr:cNvCxnSpPr/>
      </xdr:nvCxnSpPr>
      <xdr:spPr>
        <a:xfrm flipV="1">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5" name="楕円 324"/>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6" name="テキスト ボックス 32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7" name="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8" name="テキスト ボックス 327"/>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これまでは起債額を年度内の元金償還額以下に抑制することで地方債の残高及び元利償還金額の抑制を行なっていた。しかし、今後は令和２年７月豪雨災害関連の起債により公債費の増加が見込まれる。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85089</xdr:rowOff>
    </xdr:to>
    <xdr:cxnSp macro="">
      <xdr:nvCxnSpPr>
        <xdr:cNvPr id="360" name="直線コネクタ 359"/>
        <xdr:cNvCxnSpPr/>
      </xdr:nvCxnSpPr>
      <xdr:spPr>
        <a:xfrm>
          <a:off x="3987800" y="13107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119380</xdr:rowOff>
    </xdr:to>
    <xdr:cxnSp macro="">
      <xdr:nvCxnSpPr>
        <xdr:cNvPr id="363" name="直線コネクタ 362"/>
        <xdr:cNvCxnSpPr/>
      </xdr:nvCxnSpPr>
      <xdr:spPr>
        <a:xfrm flipV="1">
          <a:off x="3098800" y="13107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149861</xdr:rowOff>
    </xdr:to>
    <xdr:cxnSp macro="">
      <xdr:nvCxnSpPr>
        <xdr:cNvPr id="366" name="直線コネクタ 365"/>
        <xdr:cNvCxnSpPr/>
      </xdr:nvCxnSpPr>
      <xdr:spPr>
        <a:xfrm flipV="1">
          <a:off x="2209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153670</xdr:rowOff>
    </xdr:to>
    <xdr:cxnSp macro="">
      <xdr:nvCxnSpPr>
        <xdr:cNvPr id="369" name="直線コネクタ 368"/>
        <xdr:cNvCxnSpPr/>
      </xdr:nvCxnSpPr>
      <xdr:spPr>
        <a:xfrm flipV="1">
          <a:off x="1320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9" name="楕円 378"/>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0"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1" name="楕円 380"/>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2" name="テキスト ボックス 381"/>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4" name="テキスト ボックス 38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6" name="テキスト ボックス 38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87" name="楕円 386"/>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88" name="テキスト ボックス 387"/>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ポイント減少したが、類似団体と比べるとほぼ同程度となった。比率の上昇は財政の硬直化を示し、行政運営に支障をきたすこととなるので、今後も経常経費の抑制を図り、適正な財政運営を目指す。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76</xdr:row>
      <xdr:rowOff>146050</xdr:rowOff>
    </xdr:to>
    <xdr:cxnSp macro="">
      <xdr:nvCxnSpPr>
        <xdr:cNvPr id="421" name="直線コネクタ 420"/>
        <xdr:cNvCxnSpPr/>
      </xdr:nvCxnSpPr>
      <xdr:spPr>
        <a:xfrm flipV="1">
          <a:off x="15671800" y="13149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76</xdr:row>
      <xdr:rowOff>146050</xdr:rowOff>
    </xdr:to>
    <xdr:cxnSp macro="">
      <xdr:nvCxnSpPr>
        <xdr:cNvPr id="424" name="直線コネクタ 423"/>
        <xdr:cNvCxnSpPr/>
      </xdr:nvCxnSpPr>
      <xdr:spPr>
        <a:xfrm>
          <a:off x="14782800" y="13115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85089</xdr:rowOff>
    </xdr:to>
    <xdr:cxnSp macro="">
      <xdr:nvCxnSpPr>
        <xdr:cNvPr id="427" name="直線コネクタ 426"/>
        <xdr:cNvCxnSpPr/>
      </xdr:nvCxnSpPr>
      <xdr:spPr>
        <a:xfrm>
          <a:off x="13893800" y="130048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146050</xdr:rowOff>
    </xdr:to>
    <xdr:cxnSp macro="">
      <xdr:nvCxnSpPr>
        <xdr:cNvPr id="430" name="直線コネクタ 429"/>
        <xdr:cNvCxnSpPr/>
      </xdr:nvCxnSpPr>
      <xdr:spPr>
        <a:xfrm>
          <a:off x="13004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0" name="楕円 439"/>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1"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95250</xdr:rowOff>
    </xdr:from>
    <xdr:to>
      <xdr:col>78</xdr:col>
      <xdr:colOff>120650</xdr:colOff>
      <xdr:row>77</xdr:row>
      <xdr:rowOff>25400</xdr:rowOff>
    </xdr:to>
    <xdr:sp macro="" textlink="">
      <xdr:nvSpPr>
        <xdr:cNvPr id="442" name="楕円 441"/>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35577</xdr:rowOff>
    </xdr:from>
    <xdr:ext cx="736600" cy="259045"/>
    <xdr:sp macro="" textlink="">
      <xdr:nvSpPr>
        <xdr:cNvPr id="443" name="テキスト ボックス 442"/>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44" name="楕円 443"/>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45" name="テキスト ボックス 444"/>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6" name="楕円 445"/>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7" name="テキスト ボックス 446"/>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8" name="楕円 44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9" name="テキスト ボックス 44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145981</xdr:rowOff>
    </xdr:from>
    <xdr:to>
      <xdr:col>29</xdr:col>
      <xdr:colOff>127000</xdr:colOff>
      <xdr:row>19</xdr:row>
      <xdr:rowOff>15683</xdr:rowOff>
    </xdr:to>
    <xdr:cxnSp macro="">
      <xdr:nvCxnSpPr>
        <xdr:cNvPr id="52" name="直線コネクタ 51"/>
        <xdr:cNvCxnSpPr/>
      </xdr:nvCxnSpPr>
      <xdr:spPr bwMode="auto">
        <a:xfrm flipV="1">
          <a:off x="5003800" y="3108256"/>
          <a:ext cx="647700" cy="212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15683</xdr:rowOff>
    </xdr:from>
    <xdr:to>
      <xdr:col>26</xdr:col>
      <xdr:colOff>50800</xdr:colOff>
      <xdr:row>19</xdr:row>
      <xdr:rowOff>50515</xdr:rowOff>
    </xdr:to>
    <xdr:cxnSp macro="">
      <xdr:nvCxnSpPr>
        <xdr:cNvPr id="55" name="直線コネクタ 54"/>
        <xdr:cNvCxnSpPr/>
      </xdr:nvCxnSpPr>
      <xdr:spPr bwMode="auto">
        <a:xfrm flipV="1">
          <a:off x="4305300" y="3320858"/>
          <a:ext cx="698500" cy="34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50515</xdr:rowOff>
    </xdr:from>
    <xdr:to>
      <xdr:col>22</xdr:col>
      <xdr:colOff>114300</xdr:colOff>
      <xdr:row>19</xdr:row>
      <xdr:rowOff>80602</xdr:rowOff>
    </xdr:to>
    <xdr:cxnSp macro="">
      <xdr:nvCxnSpPr>
        <xdr:cNvPr id="58" name="直線コネクタ 57"/>
        <xdr:cNvCxnSpPr/>
      </xdr:nvCxnSpPr>
      <xdr:spPr bwMode="auto">
        <a:xfrm flipV="1">
          <a:off x="3606800" y="3355690"/>
          <a:ext cx="698500" cy="3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80602</xdr:rowOff>
    </xdr:from>
    <xdr:to>
      <xdr:col>18</xdr:col>
      <xdr:colOff>177800</xdr:colOff>
      <xdr:row>19</xdr:row>
      <xdr:rowOff>89762</xdr:rowOff>
    </xdr:to>
    <xdr:cxnSp macro="">
      <xdr:nvCxnSpPr>
        <xdr:cNvPr id="61" name="直線コネクタ 60"/>
        <xdr:cNvCxnSpPr/>
      </xdr:nvCxnSpPr>
      <xdr:spPr bwMode="auto">
        <a:xfrm flipV="1">
          <a:off x="2908300" y="3385777"/>
          <a:ext cx="6985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95181</xdr:rowOff>
    </xdr:from>
    <xdr:to>
      <xdr:col>29</xdr:col>
      <xdr:colOff>177800</xdr:colOff>
      <xdr:row>18</xdr:row>
      <xdr:rowOff>25331</xdr:rowOff>
    </xdr:to>
    <xdr:sp macro="" textlink="">
      <xdr:nvSpPr>
        <xdr:cNvPr id="71" name="楕円 70"/>
        <xdr:cNvSpPr/>
      </xdr:nvSpPr>
      <xdr:spPr bwMode="auto">
        <a:xfrm>
          <a:off x="5600700" y="305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111708</xdr:rowOff>
    </xdr:from>
    <xdr:ext cx="762000" cy="259045"/>
    <xdr:sp macro="" textlink="">
      <xdr:nvSpPr>
        <xdr:cNvPr id="72" name="人口1人当たり決算額の推移該当値テキスト130"/>
        <xdr:cNvSpPr txBox="1"/>
      </xdr:nvSpPr>
      <xdr:spPr>
        <a:xfrm>
          <a:off x="5740400" y="290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136333</xdr:rowOff>
    </xdr:from>
    <xdr:to>
      <xdr:col>26</xdr:col>
      <xdr:colOff>101600</xdr:colOff>
      <xdr:row>19</xdr:row>
      <xdr:rowOff>66483</xdr:rowOff>
    </xdr:to>
    <xdr:sp macro="" textlink="">
      <xdr:nvSpPr>
        <xdr:cNvPr id="73" name="楕円 72"/>
        <xdr:cNvSpPr/>
      </xdr:nvSpPr>
      <xdr:spPr bwMode="auto">
        <a:xfrm>
          <a:off x="4953000" y="327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51260</xdr:rowOff>
    </xdr:from>
    <xdr:ext cx="736600" cy="259045"/>
    <xdr:sp macro="" textlink="">
      <xdr:nvSpPr>
        <xdr:cNvPr id="74" name="テキスト ボックス 73"/>
        <xdr:cNvSpPr txBox="1"/>
      </xdr:nvSpPr>
      <xdr:spPr>
        <a:xfrm>
          <a:off x="4622800" y="335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171165</xdr:rowOff>
    </xdr:from>
    <xdr:to>
      <xdr:col>22</xdr:col>
      <xdr:colOff>165100</xdr:colOff>
      <xdr:row>19</xdr:row>
      <xdr:rowOff>101315</xdr:rowOff>
    </xdr:to>
    <xdr:sp macro="" textlink="">
      <xdr:nvSpPr>
        <xdr:cNvPr id="75" name="楕円 74"/>
        <xdr:cNvSpPr/>
      </xdr:nvSpPr>
      <xdr:spPr bwMode="auto">
        <a:xfrm>
          <a:off x="4254500" y="330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86092</xdr:rowOff>
    </xdr:from>
    <xdr:ext cx="762000" cy="259045"/>
    <xdr:sp macro="" textlink="">
      <xdr:nvSpPr>
        <xdr:cNvPr id="76" name="テキスト ボックス 75"/>
        <xdr:cNvSpPr txBox="1"/>
      </xdr:nvSpPr>
      <xdr:spPr>
        <a:xfrm>
          <a:off x="3924300" y="33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29802</xdr:rowOff>
    </xdr:from>
    <xdr:to>
      <xdr:col>19</xdr:col>
      <xdr:colOff>38100</xdr:colOff>
      <xdr:row>19</xdr:row>
      <xdr:rowOff>131402</xdr:rowOff>
    </xdr:to>
    <xdr:sp macro="" textlink="">
      <xdr:nvSpPr>
        <xdr:cNvPr id="77" name="楕円 76"/>
        <xdr:cNvSpPr/>
      </xdr:nvSpPr>
      <xdr:spPr bwMode="auto">
        <a:xfrm>
          <a:off x="3556000" y="333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116179</xdr:rowOff>
    </xdr:from>
    <xdr:ext cx="762000" cy="259045"/>
    <xdr:sp macro="" textlink="">
      <xdr:nvSpPr>
        <xdr:cNvPr id="78" name="テキスト ボックス 77"/>
        <xdr:cNvSpPr txBox="1"/>
      </xdr:nvSpPr>
      <xdr:spPr>
        <a:xfrm>
          <a:off x="3225800" y="34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38962</xdr:rowOff>
    </xdr:from>
    <xdr:to>
      <xdr:col>15</xdr:col>
      <xdr:colOff>101600</xdr:colOff>
      <xdr:row>19</xdr:row>
      <xdr:rowOff>140562</xdr:rowOff>
    </xdr:to>
    <xdr:sp macro="" textlink="">
      <xdr:nvSpPr>
        <xdr:cNvPr id="79" name="楕円 78"/>
        <xdr:cNvSpPr/>
      </xdr:nvSpPr>
      <xdr:spPr bwMode="auto">
        <a:xfrm>
          <a:off x="2857500" y="334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125339</xdr:rowOff>
    </xdr:from>
    <xdr:ext cx="762000" cy="259045"/>
    <xdr:sp macro="" textlink="">
      <xdr:nvSpPr>
        <xdr:cNvPr id="80" name="テキスト ボックス 79"/>
        <xdr:cNvSpPr txBox="1"/>
      </xdr:nvSpPr>
      <xdr:spPr>
        <a:xfrm>
          <a:off x="2527300" y="343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129573</xdr:rowOff>
    </xdr:from>
    <xdr:to>
      <xdr:col>29</xdr:col>
      <xdr:colOff>127000</xdr:colOff>
      <xdr:row>36</xdr:row>
      <xdr:rowOff>146751</xdr:rowOff>
    </xdr:to>
    <xdr:cxnSp macro="">
      <xdr:nvCxnSpPr>
        <xdr:cNvPr id="115" name="直線コネクタ 114"/>
        <xdr:cNvCxnSpPr/>
      </xdr:nvCxnSpPr>
      <xdr:spPr bwMode="auto">
        <a:xfrm flipV="1">
          <a:off x="5003800" y="7082823"/>
          <a:ext cx="647700" cy="1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146751</xdr:rowOff>
    </xdr:from>
    <xdr:to>
      <xdr:col>26</xdr:col>
      <xdr:colOff>50800</xdr:colOff>
      <xdr:row>36</xdr:row>
      <xdr:rowOff>151610</xdr:rowOff>
    </xdr:to>
    <xdr:cxnSp macro="">
      <xdr:nvCxnSpPr>
        <xdr:cNvPr id="118" name="直線コネクタ 117"/>
        <xdr:cNvCxnSpPr/>
      </xdr:nvCxnSpPr>
      <xdr:spPr bwMode="auto">
        <a:xfrm flipV="1">
          <a:off x="4305300" y="7100001"/>
          <a:ext cx="698500" cy="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141591</xdr:rowOff>
    </xdr:from>
    <xdr:to>
      <xdr:col>22</xdr:col>
      <xdr:colOff>114300</xdr:colOff>
      <xdr:row>36</xdr:row>
      <xdr:rowOff>151610</xdr:rowOff>
    </xdr:to>
    <xdr:cxnSp macro="">
      <xdr:nvCxnSpPr>
        <xdr:cNvPr id="121" name="直線コネクタ 120"/>
        <xdr:cNvCxnSpPr/>
      </xdr:nvCxnSpPr>
      <xdr:spPr bwMode="auto">
        <a:xfrm>
          <a:off x="3606800" y="7094841"/>
          <a:ext cx="698500" cy="10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108157</xdr:rowOff>
    </xdr:from>
    <xdr:to>
      <xdr:col>18</xdr:col>
      <xdr:colOff>177800</xdr:colOff>
      <xdr:row>36</xdr:row>
      <xdr:rowOff>141591</xdr:rowOff>
    </xdr:to>
    <xdr:cxnSp macro="">
      <xdr:nvCxnSpPr>
        <xdr:cNvPr id="124" name="直線コネクタ 123"/>
        <xdr:cNvCxnSpPr/>
      </xdr:nvCxnSpPr>
      <xdr:spPr bwMode="auto">
        <a:xfrm>
          <a:off x="2908300" y="7061407"/>
          <a:ext cx="698500" cy="3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78773</xdr:rowOff>
    </xdr:from>
    <xdr:to>
      <xdr:col>29</xdr:col>
      <xdr:colOff>177800</xdr:colOff>
      <xdr:row>37</xdr:row>
      <xdr:rowOff>8923</xdr:rowOff>
    </xdr:to>
    <xdr:sp macro="" textlink="">
      <xdr:nvSpPr>
        <xdr:cNvPr id="134" name="楕円 133"/>
        <xdr:cNvSpPr/>
      </xdr:nvSpPr>
      <xdr:spPr bwMode="auto">
        <a:xfrm>
          <a:off x="5600700" y="703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50850</xdr:rowOff>
    </xdr:from>
    <xdr:ext cx="762000" cy="259045"/>
    <xdr:sp macro="" textlink="">
      <xdr:nvSpPr>
        <xdr:cNvPr id="135" name="人口1人当たり決算額の推移該当値テキスト445"/>
        <xdr:cNvSpPr txBox="1"/>
      </xdr:nvSpPr>
      <xdr:spPr>
        <a:xfrm>
          <a:off x="5740400" y="700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95951</xdr:rowOff>
    </xdr:from>
    <xdr:to>
      <xdr:col>26</xdr:col>
      <xdr:colOff>101600</xdr:colOff>
      <xdr:row>37</xdr:row>
      <xdr:rowOff>26101</xdr:rowOff>
    </xdr:to>
    <xdr:sp macro="" textlink="">
      <xdr:nvSpPr>
        <xdr:cNvPr id="136" name="楕円 135"/>
        <xdr:cNvSpPr/>
      </xdr:nvSpPr>
      <xdr:spPr bwMode="auto">
        <a:xfrm>
          <a:off x="4953000" y="70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10878</xdr:rowOff>
    </xdr:from>
    <xdr:ext cx="736600" cy="259045"/>
    <xdr:sp macro="" textlink="">
      <xdr:nvSpPr>
        <xdr:cNvPr id="137" name="テキスト ボックス 136"/>
        <xdr:cNvSpPr txBox="1"/>
      </xdr:nvSpPr>
      <xdr:spPr>
        <a:xfrm>
          <a:off x="4622800" y="713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100810</xdr:rowOff>
    </xdr:from>
    <xdr:to>
      <xdr:col>22</xdr:col>
      <xdr:colOff>165100</xdr:colOff>
      <xdr:row>37</xdr:row>
      <xdr:rowOff>30960</xdr:rowOff>
    </xdr:to>
    <xdr:sp macro="" textlink="">
      <xdr:nvSpPr>
        <xdr:cNvPr id="138" name="楕円 137"/>
        <xdr:cNvSpPr/>
      </xdr:nvSpPr>
      <xdr:spPr bwMode="auto">
        <a:xfrm>
          <a:off x="4254500" y="705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15737</xdr:rowOff>
    </xdr:from>
    <xdr:ext cx="762000" cy="259045"/>
    <xdr:sp macro="" textlink="">
      <xdr:nvSpPr>
        <xdr:cNvPr id="139" name="テキスト ボックス 138"/>
        <xdr:cNvSpPr txBox="1"/>
      </xdr:nvSpPr>
      <xdr:spPr>
        <a:xfrm>
          <a:off x="3924300" y="714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90791</xdr:rowOff>
    </xdr:from>
    <xdr:to>
      <xdr:col>19</xdr:col>
      <xdr:colOff>38100</xdr:colOff>
      <xdr:row>37</xdr:row>
      <xdr:rowOff>20941</xdr:rowOff>
    </xdr:to>
    <xdr:sp macro="" textlink="">
      <xdr:nvSpPr>
        <xdr:cNvPr id="140" name="楕円 139"/>
        <xdr:cNvSpPr/>
      </xdr:nvSpPr>
      <xdr:spPr bwMode="auto">
        <a:xfrm>
          <a:off x="3556000" y="704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5718</xdr:rowOff>
    </xdr:from>
    <xdr:ext cx="762000" cy="259045"/>
    <xdr:sp macro="" textlink="">
      <xdr:nvSpPr>
        <xdr:cNvPr id="141" name="テキスト ボックス 140"/>
        <xdr:cNvSpPr txBox="1"/>
      </xdr:nvSpPr>
      <xdr:spPr>
        <a:xfrm>
          <a:off x="3225800" y="713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57357</xdr:rowOff>
    </xdr:from>
    <xdr:to>
      <xdr:col>15</xdr:col>
      <xdr:colOff>101600</xdr:colOff>
      <xdr:row>36</xdr:row>
      <xdr:rowOff>158957</xdr:rowOff>
    </xdr:to>
    <xdr:sp macro="" textlink="">
      <xdr:nvSpPr>
        <xdr:cNvPr id="142" name="楕円 141"/>
        <xdr:cNvSpPr/>
      </xdr:nvSpPr>
      <xdr:spPr bwMode="auto">
        <a:xfrm>
          <a:off x="2857500" y="701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169134</xdr:rowOff>
    </xdr:from>
    <xdr:ext cx="762000" cy="259045"/>
    <xdr:sp macro="" textlink="">
      <xdr:nvSpPr>
        <xdr:cNvPr id="143" name="テキスト ボックス 142"/>
        <xdr:cNvSpPr txBox="1"/>
      </xdr:nvSpPr>
      <xdr:spPr>
        <a:xfrm>
          <a:off x="2527300" y="677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67632</xdr:rowOff>
    </xdr:from>
    <xdr:to>
      <xdr:col>24</xdr:col>
      <xdr:colOff>63500</xdr:colOff>
      <xdr:row>38</xdr:row>
      <xdr:rowOff>105600</xdr:rowOff>
    </xdr:to>
    <xdr:cxnSp macro="">
      <xdr:nvCxnSpPr>
        <xdr:cNvPr id="63" name="直線コネクタ 62"/>
        <xdr:cNvCxnSpPr/>
      </xdr:nvCxnSpPr>
      <xdr:spPr>
        <a:xfrm flipV="1">
          <a:off x="3797300" y="6411282"/>
          <a:ext cx="838200" cy="20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105600</xdr:rowOff>
    </xdr:from>
    <xdr:to>
      <xdr:col>19</xdr:col>
      <xdr:colOff>177800</xdr:colOff>
      <xdr:row>38</xdr:row>
      <xdr:rowOff>135938</xdr:rowOff>
    </xdr:to>
    <xdr:cxnSp macro="">
      <xdr:nvCxnSpPr>
        <xdr:cNvPr id="66" name="直線コネクタ 65"/>
        <xdr:cNvCxnSpPr/>
      </xdr:nvCxnSpPr>
      <xdr:spPr>
        <a:xfrm flipV="1">
          <a:off x="2908300" y="6620700"/>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135938</xdr:rowOff>
    </xdr:from>
    <xdr:to>
      <xdr:col>15</xdr:col>
      <xdr:colOff>50800</xdr:colOff>
      <xdr:row>38</xdr:row>
      <xdr:rowOff>161061</xdr:rowOff>
    </xdr:to>
    <xdr:cxnSp macro="">
      <xdr:nvCxnSpPr>
        <xdr:cNvPr id="69" name="直線コネクタ 68"/>
        <xdr:cNvCxnSpPr/>
      </xdr:nvCxnSpPr>
      <xdr:spPr>
        <a:xfrm flipV="1">
          <a:off x="2019300" y="6651038"/>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161061</xdr:rowOff>
    </xdr:from>
    <xdr:to>
      <xdr:col>10</xdr:col>
      <xdr:colOff>114300</xdr:colOff>
      <xdr:row>38</xdr:row>
      <xdr:rowOff>162599</xdr:rowOff>
    </xdr:to>
    <xdr:cxnSp macro="">
      <xdr:nvCxnSpPr>
        <xdr:cNvPr id="72" name="直線コネクタ 71"/>
        <xdr:cNvCxnSpPr/>
      </xdr:nvCxnSpPr>
      <xdr:spPr>
        <a:xfrm flipV="1">
          <a:off x="1130300" y="6676161"/>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16832</xdr:rowOff>
    </xdr:from>
    <xdr:to>
      <xdr:col>24</xdr:col>
      <xdr:colOff>114300</xdr:colOff>
      <xdr:row>37</xdr:row>
      <xdr:rowOff>118432</xdr:rowOff>
    </xdr:to>
    <xdr:sp macro="" textlink="">
      <xdr:nvSpPr>
        <xdr:cNvPr id="82" name="楕円 81"/>
        <xdr:cNvSpPr/>
      </xdr:nvSpPr>
      <xdr:spPr>
        <a:xfrm>
          <a:off x="4584700" y="63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39709</xdr:rowOff>
    </xdr:from>
    <xdr:ext cx="599010" cy="259045"/>
    <xdr:sp macro="" textlink="">
      <xdr:nvSpPr>
        <xdr:cNvPr id="83" name="人件費該当値テキスト"/>
        <xdr:cNvSpPr txBox="1"/>
      </xdr:nvSpPr>
      <xdr:spPr>
        <a:xfrm>
          <a:off x="4686300" y="621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54800</xdr:rowOff>
    </xdr:from>
    <xdr:to>
      <xdr:col>20</xdr:col>
      <xdr:colOff>38100</xdr:colOff>
      <xdr:row>38</xdr:row>
      <xdr:rowOff>156400</xdr:rowOff>
    </xdr:to>
    <xdr:sp macro="" textlink="">
      <xdr:nvSpPr>
        <xdr:cNvPr id="84" name="楕円 83"/>
        <xdr:cNvSpPr/>
      </xdr:nvSpPr>
      <xdr:spPr>
        <a:xfrm>
          <a:off x="3746500" y="65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147527</xdr:rowOff>
    </xdr:from>
    <xdr:ext cx="599010" cy="259045"/>
    <xdr:sp macro="" textlink="">
      <xdr:nvSpPr>
        <xdr:cNvPr id="85" name="テキスト ボックス 84"/>
        <xdr:cNvSpPr txBox="1"/>
      </xdr:nvSpPr>
      <xdr:spPr>
        <a:xfrm>
          <a:off x="3497795" y="66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85138</xdr:rowOff>
    </xdr:from>
    <xdr:to>
      <xdr:col>15</xdr:col>
      <xdr:colOff>101600</xdr:colOff>
      <xdr:row>39</xdr:row>
      <xdr:rowOff>15288</xdr:rowOff>
    </xdr:to>
    <xdr:sp macro="" textlink="">
      <xdr:nvSpPr>
        <xdr:cNvPr id="86" name="楕円 85"/>
        <xdr:cNvSpPr/>
      </xdr:nvSpPr>
      <xdr:spPr>
        <a:xfrm>
          <a:off x="2857500" y="66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6415</xdr:rowOff>
    </xdr:from>
    <xdr:ext cx="599010" cy="259045"/>
    <xdr:sp macro="" textlink="">
      <xdr:nvSpPr>
        <xdr:cNvPr id="87" name="テキスト ボックス 86"/>
        <xdr:cNvSpPr txBox="1"/>
      </xdr:nvSpPr>
      <xdr:spPr>
        <a:xfrm>
          <a:off x="2608795" y="669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110261</xdr:rowOff>
    </xdr:from>
    <xdr:to>
      <xdr:col>10</xdr:col>
      <xdr:colOff>165100</xdr:colOff>
      <xdr:row>39</xdr:row>
      <xdr:rowOff>40411</xdr:rowOff>
    </xdr:to>
    <xdr:sp macro="" textlink="">
      <xdr:nvSpPr>
        <xdr:cNvPr id="88" name="楕円 87"/>
        <xdr:cNvSpPr/>
      </xdr:nvSpPr>
      <xdr:spPr>
        <a:xfrm>
          <a:off x="19685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31538</xdr:rowOff>
    </xdr:from>
    <xdr:ext cx="599010" cy="259045"/>
    <xdr:sp macro="" textlink="">
      <xdr:nvSpPr>
        <xdr:cNvPr id="89" name="テキスト ボックス 88"/>
        <xdr:cNvSpPr txBox="1"/>
      </xdr:nvSpPr>
      <xdr:spPr>
        <a:xfrm>
          <a:off x="1719795" y="671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111799</xdr:rowOff>
    </xdr:from>
    <xdr:to>
      <xdr:col>6</xdr:col>
      <xdr:colOff>38100</xdr:colOff>
      <xdr:row>39</xdr:row>
      <xdr:rowOff>41949</xdr:rowOff>
    </xdr:to>
    <xdr:sp macro="" textlink="">
      <xdr:nvSpPr>
        <xdr:cNvPr id="90" name="楕円 89"/>
        <xdr:cNvSpPr/>
      </xdr:nvSpPr>
      <xdr:spPr>
        <a:xfrm>
          <a:off x="10795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33076</xdr:rowOff>
    </xdr:from>
    <xdr:ext cx="599010" cy="259045"/>
    <xdr:sp macro="" textlink="">
      <xdr:nvSpPr>
        <xdr:cNvPr id="91" name="テキスト ボックス 90"/>
        <xdr:cNvSpPr txBox="1"/>
      </xdr:nvSpPr>
      <xdr:spPr>
        <a:xfrm>
          <a:off x="830795" y="67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31722</xdr:rowOff>
    </xdr:from>
    <xdr:to>
      <xdr:col>24</xdr:col>
      <xdr:colOff>63500</xdr:colOff>
      <xdr:row>58</xdr:row>
      <xdr:rowOff>26179</xdr:rowOff>
    </xdr:to>
    <xdr:cxnSp macro="">
      <xdr:nvCxnSpPr>
        <xdr:cNvPr id="122" name="直線コネクタ 121"/>
        <xdr:cNvCxnSpPr/>
      </xdr:nvCxnSpPr>
      <xdr:spPr>
        <a:xfrm flipV="1">
          <a:off x="3797300" y="9461472"/>
          <a:ext cx="838200" cy="50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26179</xdr:rowOff>
    </xdr:from>
    <xdr:to>
      <xdr:col>19</xdr:col>
      <xdr:colOff>177800</xdr:colOff>
      <xdr:row>58</xdr:row>
      <xdr:rowOff>29694</xdr:rowOff>
    </xdr:to>
    <xdr:cxnSp macro="">
      <xdr:nvCxnSpPr>
        <xdr:cNvPr id="125" name="直線コネクタ 124"/>
        <xdr:cNvCxnSpPr/>
      </xdr:nvCxnSpPr>
      <xdr:spPr>
        <a:xfrm flipV="1">
          <a:off x="2908300" y="9970279"/>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29694</xdr:rowOff>
    </xdr:from>
    <xdr:to>
      <xdr:col>15</xdr:col>
      <xdr:colOff>50800</xdr:colOff>
      <xdr:row>58</xdr:row>
      <xdr:rowOff>46880</xdr:rowOff>
    </xdr:to>
    <xdr:cxnSp macro="">
      <xdr:nvCxnSpPr>
        <xdr:cNvPr id="128" name="直線コネクタ 127"/>
        <xdr:cNvCxnSpPr/>
      </xdr:nvCxnSpPr>
      <xdr:spPr>
        <a:xfrm flipV="1">
          <a:off x="2019300" y="9973794"/>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46880</xdr:rowOff>
    </xdr:from>
    <xdr:to>
      <xdr:col>10</xdr:col>
      <xdr:colOff>114300</xdr:colOff>
      <xdr:row>58</xdr:row>
      <xdr:rowOff>54081</xdr:rowOff>
    </xdr:to>
    <xdr:cxnSp macro="">
      <xdr:nvCxnSpPr>
        <xdr:cNvPr id="131" name="直線コネクタ 130"/>
        <xdr:cNvCxnSpPr/>
      </xdr:nvCxnSpPr>
      <xdr:spPr>
        <a:xfrm flipV="1">
          <a:off x="1130300" y="99909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152372</xdr:rowOff>
    </xdr:from>
    <xdr:to>
      <xdr:col>24</xdr:col>
      <xdr:colOff>114300</xdr:colOff>
      <xdr:row>55</xdr:row>
      <xdr:rowOff>82522</xdr:rowOff>
    </xdr:to>
    <xdr:sp macro="" textlink="">
      <xdr:nvSpPr>
        <xdr:cNvPr id="141" name="楕円 140"/>
        <xdr:cNvSpPr/>
      </xdr:nvSpPr>
      <xdr:spPr>
        <a:xfrm>
          <a:off x="4584700" y="94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3799</xdr:rowOff>
    </xdr:from>
    <xdr:ext cx="599010" cy="259045"/>
    <xdr:sp macro="" textlink="">
      <xdr:nvSpPr>
        <xdr:cNvPr id="142" name="物件費該当値テキスト"/>
        <xdr:cNvSpPr txBox="1"/>
      </xdr:nvSpPr>
      <xdr:spPr>
        <a:xfrm>
          <a:off x="4686300" y="926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146829</xdr:rowOff>
    </xdr:from>
    <xdr:to>
      <xdr:col>20</xdr:col>
      <xdr:colOff>38100</xdr:colOff>
      <xdr:row>58</xdr:row>
      <xdr:rowOff>76979</xdr:rowOff>
    </xdr:to>
    <xdr:sp macro="" textlink="">
      <xdr:nvSpPr>
        <xdr:cNvPr id="143" name="楕円 142"/>
        <xdr:cNvSpPr/>
      </xdr:nvSpPr>
      <xdr:spPr>
        <a:xfrm>
          <a:off x="3746500" y="99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68106</xdr:rowOff>
    </xdr:from>
    <xdr:ext cx="599010" cy="259045"/>
    <xdr:sp macro="" textlink="">
      <xdr:nvSpPr>
        <xdr:cNvPr id="144" name="テキスト ボックス 143"/>
        <xdr:cNvSpPr txBox="1"/>
      </xdr:nvSpPr>
      <xdr:spPr>
        <a:xfrm>
          <a:off x="3497795" y="1001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150344</xdr:rowOff>
    </xdr:from>
    <xdr:to>
      <xdr:col>15</xdr:col>
      <xdr:colOff>101600</xdr:colOff>
      <xdr:row>58</xdr:row>
      <xdr:rowOff>80494</xdr:rowOff>
    </xdr:to>
    <xdr:sp macro="" textlink="">
      <xdr:nvSpPr>
        <xdr:cNvPr id="145" name="楕円 144"/>
        <xdr:cNvSpPr/>
      </xdr:nvSpPr>
      <xdr:spPr>
        <a:xfrm>
          <a:off x="28575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71621</xdr:rowOff>
    </xdr:from>
    <xdr:ext cx="599010" cy="259045"/>
    <xdr:sp macro="" textlink="">
      <xdr:nvSpPr>
        <xdr:cNvPr id="146" name="テキスト ボックス 145"/>
        <xdr:cNvSpPr txBox="1"/>
      </xdr:nvSpPr>
      <xdr:spPr>
        <a:xfrm>
          <a:off x="2608795" y="100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167530</xdr:rowOff>
    </xdr:from>
    <xdr:to>
      <xdr:col>10</xdr:col>
      <xdr:colOff>165100</xdr:colOff>
      <xdr:row>58</xdr:row>
      <xdr:rowOff>97680</xdr:rowOff>
    </xdr:to>
    <xdr:sp macro="" textlink="">
      <xdr:nvSpPr>
        <xdr:cNvPr id="147" name="楕円 146"/>
        <xdr:cNvSpPr/>
      </xdr:nvSpPr>
      <xdr:spPr>
        <a:xfrm>
          <a:off x="1968500" y="99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88807</xdr:rowOff>
    </xdr:from>
    <xdr:ext cx="599010" cy="259045"/>
    <xdr:sp macro="" textlink="">
      <xdr:nvSpPr>
        <xdr:cNvPr id="148" name="テキスト ボックス 147"/>
        <xdr:cNvSpPr txBox="1"/>
      </xdr:nvSpPr>
      <xdr:spPr>
        <a:xfrm>
          <a:off x="1719795" y="100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3281</xdr:rowOff>
    </xdr:from>
    <xdr:to>
      <xdr:col>6</xdr:col>
      <xdr:colOff>38100</xdr:colOff>
      <xdr:row>58</xdr:row>
      <xdr:rowOff>104881</xdr:rowOff>
    </xdr:to>
    <xdr:sp macro="" textlink="">
      <xdr:nvSpPr>
        <xdr:cNvPr id="149" name="楕円 148"/>
        <xdr:cNvSpPr/>
      </xdr:nvSpPr>
      <xdr:spPr>
        <a:xfrm>
          <a:off x="10795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96008</xdr:rowOff>
    </xdr:from>
    <xdr:ext cx="599010" cy="259045"/>
    <xdr:sp macro="" textlink="">
      <xdr:nvSpPr>
        <xdr:cNvPr id="150" name="テキスト ボックス 149"/>
        <xdr:cNvSpPr txBox="1"/>
      </xdr:nvSpPr>
      <xdr:spPr>
        <a:xfrm>
          <a:off x="830795" y="100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123177</xdr:rowOff>
    </xdr:from>
    <xdr:to>
      <xdr:col>24</xdr:col>
      <xdr:colOff>63500</xdr:colOff>
      <xdr:row>78</xdr:row>
      <xdr:rowOff>148552</xdr:rowOff>
    </xdr:to>
    <xdr:cxnSp macro="">
      <xdr:nvCxnSpPr>
        <xdr:cNvPr id="179" name="直線コネクタ 178"/>
        <xdr:cNvCxnSpPr/>
      </xdr:nvCxnSpPr>
      <xdr:spPr>
        <a:xfrm flipV="1">
          <a:off x="3797300" y="13496277"/>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148552</xdr:rowOff>
    </xdr:from>
    <xdr:to>
      <xdr:col>19</xdr:col>
      <xdr:colOff>177800</xdr:colOff>
      <xdr:row>78</xdr:row>
      <xdr:rowOff>150177</xdr:rowOff>
    </xdr:to>
    <xdr:cxnSp macro="">
      <xdr:nvCxnSpPr>
        <xdr:cNvPr id="182" name="直線コネクタ 181"/>
        <xdr:cNvCxnSpPr/>
      </xdr:nvCxnSpPr>
      <xdr:spPr>
        <a:xfrm flipV="1">
          <a:off x="2908300" y="13521652"/>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137503</xdr:rowOff>
    </xdr:from>
    <xdr:to>
      <xdr:col>15</xdr:col>
      <xdr:colOff>50800</xdr:colOff>
      <xdr:row>78</xdr:row>
      <xdr:rowOff>150177</xdr:rowOff>
    </xdr:to>
    <xdr:cxnSp macro="">
      <xdr:nvCxnSpPr>
        <xdr:cNvPr id="185" name="直線コネクタ 184"/>
        <xdr:cNvCxnSpPr/>
      </xdr:nvCxnSpPr>
      <xdr:spPr>
        <a:xfrm>
          <a:off x="2019300" y="13510603"/>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136474</xdr:rowOff>
    </xdr:from>
    <xdr:to>
      <xdr:col>10</xdr:col>
      <xdr:colOff>114300</xdr:colOff>
      <xdr:row>78</xdr:row>
      <xdr:rowOff>137503</xdr:rowOff>
    </xdr:to>
    <xdr:cxnSp macro="">
      <xdr:nvCxnSpPr>
        <xdr:cNvPr id="188" name="直線コネクタ 187"/>
        <xdr:cNvCxnSpPr/>
      </xdr:nvCxnSpPr>
      <xdr:spPr>
        <a:xfrm>
          <a:off x="1130300" y="1350957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72377</xdr:rowOff>
    </xdr:from>
    <xdr:to>
      <xdr:col>24</xdr:col>
      <xdr:colOff>114300</xdr:colOff>
      <xdr:row>79</xdr:row>
      <xdr:rowOff>2527</xdr:rowOff>
    </xdr:to>
    <xdr:sp macro="" textlink="">
      <xdr:nvSpPr>
        <xdr:cNvPr id="198" name="楕円 197"/>
        <xdr:cNvSpPr/>
      </xdr:nvSpPr>
      <xdr:spPr>
        <a:xfrm>
          <a:off x="45847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158754</xdr:rowOff>
    </xdr:from>
    <xdr:ext cx="469744" cy="259045"/>
    <xdr:sp macro="" textlink="">
      <xdr:nvSpPr>
        <xdr:cNvPr id="199" name="維持補修費該当値テキスト"/>
        <xdr:cNvSpPr txBox="1"/>
      </xdr:nvSpPr>
      <xdr:spPr>
        <a:xfrm>
          <a:off x="4686300" y="133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97752</xdr:rowOff>
    </xdr:from>
    <xdr:to>
      <xdr:col>20</xdr:col>
      <xdr:colOff>38100</xdr:colOff>
      <xdr:row>79</xdr:row>
      <xdr:rowOff>27902</xdr:rowOff>
    </xdr:to>
    <xdr:sp macro="" textlink="">
      <xdr:nvSpPr>
        <xdr:cNvPr id="200" name="楕円 199"/>
        <xdr:cNvSpPr/>
      </xdr:nvSpPr>
      <xdr:spPr>
        <a:xfrm>
          <a:off x="3746500" y="13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19029</xdr:rowOff>
    </xdr:from>
    <xdr:ext cx="469744" cy="259045"/>
    <xdr:sp macro="" textlink="">
      <xdr:nvSpPr>
        <xdr:cNvPr id="201" name="テキスト ボックス 200"/>
        <xdr:cNvSpPr txBox="1"/>
      </xdr:nvSpPr>
      <xdr:spPr>
        <a:xfrm>
          <a:off x="3562428" y="13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99377</xdr:rowOff>
    </xdr:from>
    <xdr:to>
      <xdr:col>15</xdr:col>
      <xdr:colOff>101600</xdr:colOff>
      <xdr:row>79</xdr:row>
      <xdr:rowOff>29527</xdr:rowOff>
    </xdr:to>
    <xdr:sp macro="" textlink="">
      <xdr:nvSpPr>
        <xdr:cNvPr id="202" name="楕円 201"/>
        <xdr:cNvSpPr/>
      </xdr:nvSpPr>
      <xdr:spPr>
        <a:xfrm>
          <a:off x="2857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20654</xdr:rowOff>
    </xdr:from>
    <xdr:ext cx="469744" cy="259045"/>
    <xdr:sp macro="" textlink="">
      <xdr:nvSpPr>
        <xdr:cNvPr id="203" name="テキスト ボックス 202"/>
        <xdr:cNvSpPr txBox="1"/>
      </xdr:nvSpPr>
      <xdr:spPr>
        <a:xfrm>
          <a:off x="2673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86703</xdr:rowOff>
    </xdr:from>
    <xdr:to>
      <xdr:col>10</xdr:col>
      <xdr:colOff>165100</xdr:colOff>
      <xdr:row>79</xdr:row>
      <xdr:rowOff>16853</xdr:rowOff>
    </xdr:to>
    <xdr:sp macro="" textlink="">
      <xdr:nvSpPr>
        <xdr:cNvPr id="204" name="楕円 203"/>
        <xdr:cNvSpPr/>
      </xdr:nvSpPr>
      <xdr:spPr>
        <a:xfrm>
          <a:off x="19685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7980</xdr:rowOff>
    </xdr:from>
    <xdr:ext cx="469744" cy="259045"/>
    <xdr:sp macro="" textlink="">
      <xdr:nvSpPr>
        <xdr:cNvPr id="205" name="テキスト ボックス 204"/>
        <xdr:cNvSpPr txBox="1"/>
      </xdr:nvSpPr>
      <xdr:spPr>
        <a:xfrm>
          <a:off x="1784428" y="135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85674</xdr:rowOff>
    </xdr:from>
    <xdr:to>
      <xdr:col>6</xdr:col>
      <xdr:colOff>38100</xdr:colOff>
      <xdr:row>79</xdr:row>
      <xdr:rowOff>15824</xdr:rowOff>
    </xdr:to>
    <xdr:sp macro="" textlink="">
      <xdr:nvSpPr>
        <xdr:cNvPr id="206" name="楕円 205"/>
        <xdr:cNvSpPr/>
      </xdr:nvSpPr>
      <xdr:spPr>
        <a:xfrm>
          <a:off x="1079500" y="134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6951</xdr:rowOff>
    </xdr:from>
    <xdr:ext cx="469744" cy="259045"/>
    <xdr:sp macro="" textlink="">
      <xdr:nvSpPr>
        <xdr:cNvPr id="207" name="テキスト ボックス 206"/>
        <xdr:cNvSpPr txBox="1"/>
      </xdr:nvSpPr>
      <xdr:spPr>
        <a:xfrm>
          <a:off x="895428" y="135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169520</xdr:rowOff>
    </xdr:from>
    <xdr:to>
      <xdr:col>24</xdr:col>
      <xdr:colOff>63500</xdr:colOff>
      <xdr:row>92</xdr:row>
      <xdr:rowOff>14757</xdr:rowOff>
    </xdr:to>
    <xdr:cxnSp macro="">
      <xdr:nvCxnSpPr>
        <xdr:cNvPr id="237" name="直線コネクタ 236"/>
        <xdr:cNvCxnSpPr/>
      </xdr:nvCxnSpPr>
      <xdr:spPr>
        <a:xfrm flipV="1">
          <a:off x="3797300" y="15428570"/>
          <a:ext cx="838200" cy="3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11875</xdr:rowOff>
    </xdr:from>
    <xdr:to>
      <xdr:col>19</xdr:col>
      <xdr:colOff>177800</xdr:colOff>
      <xdr:row>92</xdr:row>
      <xdr:rowOff>14757</xdr:rowOff>
    </xdr:to>
    <xdr:cxnSp macro="">
      <xdr:nvCxnSpPr>
        <xdr:cNvPr id="240" name="直線コネクタ 239"/>
        <xdr:cNvCxnSpPr/>
      </xdr:nvCxnSpPr>
      <xdr:spPr>
        <a:xfrm>
          <a:off x="2908300" y="15785275"/>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157060</xdr:rowOff>
    </xdr:from>
    <xdr:to>
      <xdr:col>15</xdr:col>
      <xdr:colOff>50800</xdr:colOff>
      <xdr:row>92</xdr:row>
      <xdr:rowOff>11875</xdr:rowOff>
    </xdr:to>
    <xdr:cxnSp macro="">
      <xdr:nvCxnSpPr>
        <xdr:cNvPr id="243" name="直線コネクタ 242"/>
        <xdr:cNvCxnSpPr/>
      </xdr:nvCxnSpPr>
      <xdr:spPr>
        <a:xfrm>
          <a:off x="2019300" y="15759010"/>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157060</xdr:rowOff>
    </xdr:from>
    <xdr:to>
      <xdr:col>10</xdr:col>
      <xdr:colOff>114300</xdr:colOff>
      <xdr:row>92</xdr:row>
      <xdr:rowOff>50636</xdr:rowOff>
    </xdr:to>
    <xdr:cxnSp macro="">
      <xdr:nvCxnSpPr>
        <xdr:cNvPr id="246" name="直線コネクタ 245"/>
        <xdr:cNvCxnSpPr/>
      </xdr:nvCxnSpPr>
      <xdr:spPr>
        <a:xfrm flipV="1">
          <a:off x="1130300" y="15759010"/>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118720</xdr:rowOff>
    </xdr:from>
    <xdr:to>
      <xdr:col>24</xdr:col>
      <xdr:colOff>114300</xdr:colOff>
      <xdr:row>90</xdr:row>
      <xdr:rowOff>48870</xdr:rowOff>
    </xdr:to>
    <xdr:sp macro="" textlink="">
      <xdr:nvSpPr>
        <xdr:cNvPr id="256" name="楕円 255"/>
        <xdr:cNvSpPr/>
      </xdr:nvSpPr>
      <xdr:spPr>
        <a:xfrm>
          <a:off x="4584700" y="153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60165</xdr:rowOff>
    </xdr:from>
    <xdr:ext cx="599010" cy="259045"/>
    <xdr:sp macro="" textlink="">
      <xdr:nvSpPr>
        <xdr:cNvPr id="257" name="扶助費該当値テキスト"/>
        <xdr:cNvSpPr txBox="1"/>
      </xdr:nvSpPr>
      <xdr:spPr>
        <a:xfrm>
          <a:off x="4686300" y="153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135407</xdr:rowOff>
    </xdr:from>
    <xdr:to>
      <xdr:col>20</xdr:col>
      <xdr:colOff>38100</xdr:colOff>
      <xdr:row>92</xdr:row>
      <xdr:rowOff>65557</xdr:rowOff>
    </xdr:to>
    <xdr:sp macro="" textlink="">
      <xdr:nvSpPr>
        <xdr:cNvPr id="258" name="楕円 257"/>
        <xdr:cNvSpPr/>
      </xdr:nvSpPr>
      <xdr:spPr>
        <a:xfrm>
          <a:off x="3746500" y="157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82084</xdr:rowOff>
    </xdr:from>
    <xdr:ext cx="599010" cy="259045"/>
    <xdr:sp macro="" textlink="">
      <xdr:nvSpPr>
        <xdr:cNvPr id="259" name="テキスト ボックス 258"/>
        <xdr:cNvSpPr txBox="1"/>
      </xdr:nvSpPr>
      <xdr:spPr>
        <a:xfrm>
          <a:off x="3497795" y="1551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132525</xdr:rowOff>
    </xdr:from>
    <xdr:to>
      <xdr:col>15</xdr:col>
      <xdr:colOff>101600</xdr:colOff>
      <xdr:row>92</xdr:row>
      <xdr:rowOff>62675</xdr:rowOff>
    </xdr:to>
    <xdr:sp macro="" textlink="">
      <xdr:nvSpPr>
        <xdr:cNvPr id="260" name="楕円 259"/>
        <xdr:cNvSpPr/>
      </xdr:nvSpPr>
      <xdr:spPr>
        <a:xfrm>
          <a:off x="2857500" y="15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79202</xdr:rowOff>
    </xdr:from>
    <xdr:ext cx="599010" cy="259045"/>
    <xdr:sp macro="" textlink="">
      <xdr:nvSpPr>
        <xdr:cNvPr id="261" name="テキスト ボックス 260"/>
        <xdr:cNvSpPr txBox="1"/>
      </xdr:nvSpPr>
      <xdr:spPr>
        <a:xfrm>
          <a:off x="2608795" y="1550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106260</xdr:rowOff>
    </xdr:from>
    <xdr:to>
      <xdr:col>10</xdr:col>
      <xdr:colOff>165100</xdr:colOff>
      <xdr:row>92</xdr:row>
      <xdr:rowOff>36410</xdr:rowOff>
    </xdr:to>
    <xdr:sp macro="" textlink="">
      <xdr:nvSpPr>
        <xdr:cNvPr id="262" name="楕円 261"/>
        <xdr:cNvSpPr/>
      </xdr:nvSpPr>
      <xdr:spPr>
        <a:xfrm>
          <a:off x="1968500" y="15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52937</xdr:rowOff>
    </xdr:from>
    <xdr:ext cx="599010" cy="259045"/>
    <xdr:sp macro="" textlink="">
      <xdr:nvSpPr>
        <xdr:cNvPr id="263" name="テキスト ボックス 262"/>
        <xdr:cNvSpPr txBox="1"/>
      </xdr:nvSpPr>
      <xdr:spPr>
        <a:xfrm>
          <a:off x="1719795" y="154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171286</xdr:rowOff>
    </xdr:from>
    <xdr:to>
      <xdr:col>6</xdr:col>
      <xdr:colOff>38100</xdr:colOff>
      <xdr:row>92</xdr:row>
      <xdr:rowOff>101436</xdr:rowOff>
    </xdr:to>
    <xdr:sp macro="" textlink="">
      <xdr:nvSpPr>
        <xdr:cNvPr id="264" name="楕円 263"/>
        <xdr:cNvSpPr/>
      </xdr:nvSpPr>
      <xdr:spPr>
        <a:xfrm>
          <a:off x="10795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117963</xdr:rowOff>
    </xdr:from>
    <xdr:ext cx="599010" cy="259045"/>
    <xdr:sp macro="" textlink="">
      <xdr:nvSpPr>
        <xdr:cNvPr id="265" name="テキスト ボックス 264"/>
        <xdr:cNvSpPr txBox="1"/>
      </xdr:nvSpPr>
      <xdr:spPr>
        <a:xfrm>
          <a:off x="830795" y="155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57809</xdr:rowOff>
    </xdr:from>
    <xdr:to>
      <xdr:col>55</xdr:col>
      <xdr:colOff>0</xdr:colOff>
      <xdr:row>39</xdr:row>
      <xdr:rowOff>51323</xdr:rowOff>
    </xdr:to>
    <xdr:cxnSp macro="">
      <xdr:nvCxnSpPr>
        <xdr:cNvPr id="297" name="直線コネクタ 296"/>
        <xdr:cNvCxnSpPr/>
      </xdr:nvCxnSpPr>
      <xdr:spPr>
        <a:xfrm flipV="1">
          <a:off x="9639300" y="6230009"/>
          <a:ext cx="838200" cy="50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51323</xdr:rowOff>
    </xdr:from>
    <xdr:to>
      <xdr:col>50</xdr:col>
      <xdr:colOff>114300</xdr:colOff>
      <xdr:row>39</xdr:row>
      <xdr:rowOff>115112</xdr:rowOff>
    </xdr:to>
    <xdr:cxnSp macro="">
      <xdr:nvCxnSpPr>
        <xdr:cNvPr id="300" name="直線コネクタ 299"/>
        <xdr:cNvCxnSpPr/>
      </xdr:nvCxnSpPr>
      <xdr:spPr>
        <a:xfrm flipV="1">
          <a:off x="8750300" y="6737873"/>
          <a:ext cx="889000" cy="6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104381</xdr:rowOff>
    </xdr:from>
    <xdr:to>
      <xdr:col>45</xdr:col>
      <xdr:colOff>177800</xdr:colOff>
      <xdr:row>39</xdr:row>
      <xdr:rowOff>115112</xdr:rowOff>
    </xdr:to>
    <xdr:cxnSp macro="">
      <xdr:nvCxnSpPr>
        <xdr:cNvPr id="303" name="直線コネクタ 302"/>
        <xdr:cNvCxnSpPr/>
      </xdr:nvCxnSpPr>
      <xdr:spPr>
        <a:xfrm>
          <a:off x="7861300" y="6790931"/>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66604</xdr:rowOff>
    </xdr:from>
    <xdr:to>
      <xdr:col>41</xdr:col>
      <xdr:colOff>50800</xdr:colOff>
      <xdr:row>39</xdr:row>
      <xdr:rowOff>104381</xdr:rowOff>
    </xdr:to>
    <xdr:cxnSp macro="">
      <xdr:nvCxnSpPr>
        <xdr:cNvPr id="306" name="直線コネクタ 305"/>
        <xdr:cNvCxnSpPr/>
      </xdr:nvCxnSpPr>
      <xdr:spPr>
        <a:xfrm>
          <a:off x="6972300" y="6753154"/>
          <a:ext cx="889000"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7009</xdr:rowOff>
    </xdr:from>
    <xdr:to>
      <xdr:col>55</xdr:col>
      <xdr:colOff>50800</xdr:colOff>
      <xdr:row>36</xdr:row>
      <xdr:rowOff>108609</xdr:rowOff>
    </xdr:to>
    <xdr:sp macro="" textlink="">
      <xdr:nvSpPr>
        <xdr:cNvPr id="316" name="楕円 315"/>
        <xdr:cNvSpPr/>
      </xdr:nvSpPr>
      <xdr:spPr>
        <a:xfrm>
          <a:off x="10426700" y="61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156886</xdr:rowOff>
    </xdr:from>
    <xdr:ext cx="599010" cy="259045"/>
    <xdr:sp macro="" textlink="">
      <xdr:nvSpPr>
        <xdr:cNvPr id="317" name="補助費等該当値テキスト"/>
        <xdr:cNvSpPr txBox="1"/>
      </xdr:nvSpPr>
      <xdr:spPr>
        <a:xfrm>
          <a:off x="10528300" y="61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523</xdr:rowOff>
    </xdr:from>
    <xdr:to>
      <xdr:col>50</xdr:col>
      <xdr:colOff>165100</xdr:colOff>
      <xdr:row>39</xdr:row>
      <xdr:rowOff>102123</xdr:rowOff>
    </xdr:to>
    <xdr:sp macro="" textlink="">
      <xdr:nvSpPr>
        <xdr:cNvPr id="318" name="楕円 317"/>
        <xdr:cNvSpPr/>
      </xdr:nvSpPr>
      <xdr:spPr>
        <a:xfrm>
          <a:off x="9588500" y="66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93250</xdr:rowOff>
    </xdr:from>
    <xdr:ext cx="599010" cy="259045"/>
    <xdr:sp macro="" textlink="">
      <xdr:nvSpPr>
        <xdr:cNvPr id="319" name="テキスト ボックス 318"/>
        <xdr:cNvSpPr txBox="1"/>
      </xdr:nvSpPr>
      <xdr:spPr>
        <a:xfrm>
          <a:off x="9339795" y="67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64312</xdr:rowOff>
    </xdr:from>
    <xdr:to>
      <xdr:col>46</xdr:col>
      <xdr:colOff>38100</xdr:colOff>
      <xdr:row>39</xdr:row>
      <xdr:rowOff>165912</xdr:rowOff>
    </xdr:to>
    <xdr:sp macro="" textlink="">
      <xdr:nvSpPr>
        <xdr:cNvPr id="320" name="楕円 319"/>
        <xdr:cNvSpPr/>
      </xdr:nvSpPr>
      <xdr:spPr>
        <a:xfrm>
          <a:off x="8699500" y="67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157039</xdr:rowOff>
    </xdr:from>
    <xdr:ext cx="534377" cy="259045"/>
    <xdr:sp macro="" textlink="">
      <xdr:nvSpPr>
        <xdr:cNvPr id="321" name="テキスト ボックス 320"/>
        <xdr:cNvSpPr txBox="1"/>
      </xdr:nvSpPr>
      <xdr:spPr>
        <a:xfrm>
          <a:off x="8483111" y="684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53581</xdr:rowOff>
    </xdr:from>
    <xdr:to>
      <xdr:col>41</xdr:col>
      <xdr:colOff>101600</xdr:colOff>
      <xdr:row>39</xdr:row>
      <xdr:rowOff>155181</xdr:rowOff>
    </xdr:to>
    <xdr:sp macro="" textlink="">
      <xdr:nvSpPr>
        <xdr:cNvPr id="322" name="楕円 321"/>
        <xdr:cNvSpPr/>
      </xdr:nvSpPr>
      <xdr:spPr>
        <a:xfrm>
          <a:off x="7810500" y="6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146308</xdr:rowOff>
    </xdr:from>
    <xdr:ext cx="534377" cy="259045"/>
    <xdr:sp macro="" textlink="">
      <xdr:nvSpPr>
        <xdr:cNvPr id="323" name="テキスト ボックス 322"/>
        <xdr:cNvSpPr txBox="1"/>
      </xdr:nvSpPr>
      <xdr:spPr>
        <a:xfrm>
          <a:off x="7594111" y="68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15804</xdr:rowOff>
    </xdr:from>
    <xdr:to>
      <xdr:col>36</xdr:col>
      <xdr:colOff>165100</xdr:colOff>
      <xdr:row>39</xdr:row>
      <xdr:rowOff>117404</xdr:rowOff>
    </xdr:to>
    <xdr:sp macro="" textlink="">
      <xdr:nvSpPr>
        <xdr:cNvPr id="324" name="楕円 323"/>
        <xdr:cNvSpPr/>
      </xdr:nvSpPr>
      <xdr:spPr>
        <a:xfrm>
          <a:off x="6921500" y="67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108531</xdr:rowOff>
    </xdr:from>
    <xdr:ext cx="599010" cy="259045"/>
    <xdr:sp macro="" textlink="">
      <xdr:nvSpPr>
        <xdr:cNvPr id="325" name="テキスト ボックス 324"/>
        <xdr:cNvSpPr txBox="1"/>
      </xdr:nvSpPr>
      <xdr:spPr>
        <a:xfrm>
          <a:off x="6672795" y="679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71988</xdr:rowOff>
    </xdr:from>
    <xdr:to>
      <xdr:col>55</xdr:col>
      <xdr:colOff>0</xdr:colOff>
      <xdr:row>58</xdr:row>
      <xdr:rowOff>111373</xdr:rowOff>
    </xdr:to>
    <xdr:cxnSp macro="">
      <xdr:nvCxnSpPr>
        <xdr:cNvPr id="354" name="直線コネクタ 353"/>
        <xdr:cNvCxnSpPr/>
      </xdr:nvCxnSpPr>
      <xdr:spPr>
        <a:xfrm>
          <a:off x="9639300" y="10016088"/>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71988</xdr:rowOff>
    </xdr:from>
    <xdr:to>
      <xdr:col>50</xdr:col>
      <xdr:colOff>114300</xdr:colOff>
      <xdr:row>58</xdr:row>
      <xdr:rowOff>131789</xdr:rowOff>
    </xdr:to>
    <xdr:cxnSp macro="">
      <xdr:nvCxnSpPr>
        <xdr:cNvPr id="357" name="直線コネクタ 356"/>
        <xdr:cNvCxnSpPr/>
      </xdr:nvCxnSpPr>
      <xdr:spPr>
        <a:xfrm flipV="1">
          <a:off x="8750300" y="10016088"/>
          <a:ext cx="8890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112681</xdr:rowOff>
    </xdr:from>
    <xdr:to>
      <xdr:col>45</xdr:col>
      <xdr:colOff>177800</xdr:colOff>
      <xdr:row>58</xdr:row>
      <xdr:rowOff>131789</xdr:rowOff>
    </xdr:to>
    <xdr:cxnSp macro="">
      <xdr:nvCxnSpPr>
        <xdr:cNvPr id="360" name="直線コネクタ 359"/>
        <xdr:cNvCxnSpPr/>
      </xdr:nvCxnSpPr>
      <xdr:spPr>
        <a:xfrm>
          <a:off x="7861300" y="10056781"/>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96648</xdr:rowOff>
    </xdr:from>
    <xdr:to>
      <xdr:col>41</xdr:col>
      <xdr:colOff>50800</xdr:colOff>
      <xdr:row>58</xdr:row>
      <xdr:rowOff>112681</xdr:rowOff>
    </xdr:to>
    <xdr:cxnSp macro="">
      <xdr:nvCxnSpPr>
        <xdr:cNvPr id="363" name="直線コネクタ 362"/>
        <xdr:cNvCxnSpPr/>
      </xdr:nvCxnSpPr>
      <xdr:spPr>
        <a:xfrm>
          <a:off x="6972300" y="10040748"/>
          <a:ext cx="88900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60573</xdr:rowOff>
    </xdr:from>
    <xdr:to>
      <xdr:col>55</xdr:col>
      <xdr:colOff>50800</xdr:colOff>
      <xdr:row>58</xdr:row>
      <xdr:rowOff>162173</xdr:rowOff>
    </xdr:to>
    <xdr:sp macro="" textlink="">
      <xdr:nvSpPr>
        <xdr:cNvPr id="373" name="楕円 372"/>
        <xdr:cNvSpPr/>
      </xdr:nvSpPr>
      <xdr:spPr>
        <a:xfrm>
          <a:off x="10426700" y="100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19950</xdr:rowOff>
    </xdr:from>
    <xdr:ext cx="599010" cy="259045"/>
    <xdr:sp macro="" textlink="">
      <xdr:nvSpPr>
        <xdr:cNvPr id="374" name="普通建設事業費該当値テキスト"/>
        <xdr:cNvSpPr txBox="1"/>
      </xdr:nvSpPr>
      <xdr:spPr>
        <a:xfrm>
          <a:off x="10528300" y="97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21188</xdr:rowOff>
    </xdr:from>
    <xdr:to>
      <xdr:col>50</xdr:col>
      <xdr:colOff>165100</xdr:colOff>
      <xdr:row>58</xdr:row>
      <xdr:rowOff>122788</xdr:rowOff>
    </xdr:to>
    <xdr:sp macro="" textlink="">
      <xdr:nvSpPr>
        <xdr:cNvPr id="375" name="楕円 374"/>
        <xdr:cNvSpPr/>
      </xdr:nvSpPr>
      <xdr:spPr>
        <a:xfrm>
          <a:off x="9588500" y="99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139315</xdr:rowOff>
    </xdr:from>
    <xdr:ext cx="599010" cy="259045"/>
    <xdr:sp macro="" textlink="">
      <xdr:nvSpPr>
        <xdr:cNvPr id="376" name="テキスト ボックス 375"/>
        <xdr:cNvSpPr txBox="1"/>
      </xdr:nvSpPr>
      <xdr:spPr>
        <a:xfrm>
          <a:off x="9339795" y="97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80989</xdr:rowOff>
    </xdr:from>
    <xdr:to>
      <xdr:col>46</xdr:col>
      <xdr:colOff>38100</xdr:colOff>
      <xdr:row>59</xdr:row>
      <xdr:rowOff>11139</xdr:rowOff>
    </xdr:to>
    <xdr:sp macro="" textlink="">
      <xdr:nvSpPr>
        <xdr:cNvPr id="377" name="楕円 376"/>
        <xdr:cNvSpPr/>
      </xdr:nvSpPr>
      <xdr:spPr>
        <a:xfrm>
          <a:off x="8699500" y="100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2266</xdr:rowOff>
    </xdr:from>
    <xdr:ext cx="599010" cy="259045"/>
    <xdr:sp macro="" textlink="">
      <xdr:nvSpPr>
        <xdr:cNvPr id="378" name="テキスト ボックス 377"/>
        <xdr:cNvSpPr txBox="1"/>
      </xdr:nvSpPr>
      <xdr:spPr>
        <a:xfrm>
          <a:off x="8450795" y="101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61881</xdr:rowOff>
    </xdr:from>
    <xdr:to>
      <xdr:col>41</xdr:col>
      <xdr:colOff>101600</xdr:colOff>
      <xdr:row>58</xdr:row>
      <xdr:rowOff>163481</xdr:rowOff>
    </xdr:to>
    <xdr:sp macro="" textlink="">
      <xdr:nvSpPr>
        <xdr:cNvPr id="379" name="楕円 378"/>
        <xdr:cNvSpPr/>
      </xdr:nvSpPr>
      <xdr:spPr>
        <a:xfrm>
          <a:off x="7810500" y="100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8558</xdr:rowOff>
    </xdr:from>
    <xdr:ext cx="599010" cy="259045"/>
    <xdr:sp macro="" textlink="">
      <xdr:nvSpPr>
        <xdr:cNvPr id="380" name="テキスト ボックス 379"/>
        <xdr:cNvSpPr txBox="1"/>
      </xdr:nvSpPr>
      <xdr:spPr>
        <a:xfrm>
          <a:off x="7561795" y="97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45848</xdr:rowOff>
    </xdr:from>
    <xdr:to>
      <xdr:col>36</xdr:col>
      <xdr:colOff>165100</xdr:colOff>
      <xdr:row>58</xdr:row>
      <xdr:rowOff>147448</xdr:rowOff>
    </xdr:to>
    <xdr:sp macro="" textlink="">
      <xdr:nvSpPr>
        <xdr:cNvPr id="381" name="楕円 380"/>
        <xdr:cNvSpPr/>
      </xdr:nvSpPr>
      <xdr:spPr>
        <a:xfrm>
          <a:off x="6921500" y="99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163975</xdr:rowOff>
    </xdr:from>
    <xdr:ext cx="599010" cy="259045"/>
    <xdr:sp macro="" textlink="">
      <xdr:nvSpPr>
        <xdr:cNvPr id="382" name="テキスト ボックス 381"/>
        <xdr:cNvSpPr txBox="1"/>
      </xdr:nvSpPr>
      <xdr:spPr>
        <a:xfrm>
          <a:off x="6672795" y="976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94551</xdr:rowOff>
    </xdr:from>
    <xdr:to>
      <xdr:col>55</xdr:col>
      <xdr:colOff>0</xdr:colOff>
      <xdr:row>77</xdr:row>
      <xdr:rowOff>15532</xdr:rowOff>
    </xdr:to>
    <xdr:cxnSp macro="">
      <xdr:nvCxnSpPr>
        <xdr:cNvPr id="411" name="直線コネクタ 410"/>
        <xdr:cNvCxnSpPr/>
      </xdr:nvCxnSpPr>
      <xdr:spPr>
        <a:xfrm>
          <a:off x="9639300" y="13124751"/>
          <a:ext cx="8382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94551</xdr:rowOff>
    </xdr:from>
    <xdr:to>
      <xdr:col>50</xdr:col>
      <xdr:colOff>114300</xdr:colOff>
      <xdr:row>77</xdr:row>
      <xdr:rowOff>167616</xdr:rowOff>
    </xdr:to>
    <xdr:cxnSp macro="">
      <xdr:nvCxnSpPr>
        <xdr:cNvPr id="414" name="直線コネクタ 413"/>
        <xdr:cNvCxnSpPr/>
      </xdr:nvCxnSpPr>
      <xdr:spPr>
        <a:xfrm flipV="1">
          <a:off x="8750300" y="13124751"/>
          <a:ext cx="889000" cy="2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167616</xdr:rowOff>
    </xdr:from>
    <xdr:to>
      <xdr:col>45</xdr:col>
      <xdr:colOff>177800</xdr:colOff>
      <xdr:row>78</xdr:row>
      <xdr:rowOff>65367</xdr:rowOff>
    </xdr:to>
    <xdr:cxnSp macro="">
      <xdr:nvCxnSpPr>
        <xdr:cNvPr id="417" name="直線コネクタ 416"/>
        <xdr:cNvCxnSpPr/>
      </xdr:nvCxnSpPr>
      <xdr:spPr>
        <a:xfrm flipV="1">
          <a:off x="7861300" y="13369266"/>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65367</xdr:rowOff>
    </xdr:from>
    <xdr:to>
      <xdr:col>41</xdr:col>
      <xdr:colOff>50800</xdr:colOff>
      <xdr:row>78</xdr:row>
      <xdr:rowOff>97853</xdr:rowOff>
    </xdr:to>
    <xdr:cxnSp macro="">
      <xdr:nvCxnSpPr>
        <xdr:cNvPr id="420" name="直線コネクタ 419"/>
        <xdr:cNvCxnSpPr/>
      </xdr:nvCxnSpPr>
      <xdr:spPr>
        <a:xfrm flipV="1">
          <a:off x="6972300" y="13438467"/>
          <a:ext cx="8890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136182</xdr:rowOff>
    </xdr:from>
    <xdr:to>
      <xdr:col>55</xdr:col>
      <xdr:colOff>50800</xdr:colOff>
      <xdr:row>77</xdr:row>
      <xdr:rowOff>66332</xdr:rowOff>
    </xdr:to>
    <xdr:sp macro="" textlink="">
      <xdr:nvSpPr>
        <xdr:cNvPr id="430" name="楕円 429"/>
        <xdr:cNvSpPr/>
      </xdr:nvSpPr>
      <xdr:spPr>
        <a:xfrm>
          <a:off x="10426700" y="131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159059</xdr:rowOff>
    </xdr:from>
    <xdr:ext cx="599010" cy="259045"/>
    <xdr:sp macro="" textlink="">
      <xdr:nvSpPr>
        <xdr:cNvPr id="431" name="普通建設事業費 （ うち新規整備　）該当値テキスト"/>
        <xdr:cNvSpPr txBox="1"/>
      </xdr:nvSpPr>
      <xdr:spPr>
        <a:xfrm>
          <a:off x="10528300" y="1301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43751</xdr:rowOff>
    </xdr:from>
    <xdr:to>
      <xdr:col>50</xdr:col>
      <xdr:colOff>165100</xdr:colOff>
      <xdr:row>76</xdr:row>
      <xdr:rowOff>145351</xdr:rowOff>
    </xdr:to>
    <xdr:sp macro="" textlink="">
      <xdr:nvSpPr>
        <xdr:cNvPr id="432" name="楕円 431"/>
        <xdr:cNvSpPr/>
      </xdr:nvSpPr>
      <xdr:spPr>
        <a:xfrm>
          <a:off x="9588500" y="130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161879</xdr:rowOff>
    </xdr:from>
    <xdr:ext cx="599010" cy="259045"/>
    <xdr:sp macro="" textlink="">
      <xdr:nvSpPr>
        <xdr:cNvPr id="433" name="テキスト ボックス 432"/>
        <xdr:cNvSpPr txBox="1"/>
      </xdr:nvSpPr>
      <xdr:spPr>
        <a:xfrm>
          <a:off x="9339795" y="128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116816</xdr:rowOff>
    </xdr:from>
    <xdr:to>
      <xdr:col>46</xdr:col>
      <xdr:colOff>38100</xdr:colOff>
      <xdr:row>78</xdr:row>
      <xdr:rowOff>46966</xdr:rowOff>
    </xdr:to>
    <xdr:sp macro="" textlink="">
      <xdr:nvSpPr>
        <xdr:cNvPr id="434" name="楕円 433"/>
        <xdr:cNvSpPr/>
      </xdr:nvSpPr>
      <xdr:spPr>
        <a:xfrm>
          <a:off x="8699500" y="133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63493</xdr:rowOff>
    </xdr:from>
    <xdr:ext cx="599010" cy="259045"/>
    <xdr:sp macro="" textlink="">
      <xdr:nvSpPr>
        <xdr:cNvPr id="435" name="テキスト ボックス 434"/>
        <xdr:cNvSpPr txBox="1"/>
      </xdr:nvSpPr>
      <xdr:spPr>
        <a:xfrm>
          <a:off x="8450795" y="1309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14567</xdr:rowOff>
    </xdr:from>
    <xdr:to>
      <xdr:col>41</xdr:col>
      <xdr:colOff>101600</xdr:colOff>
      <xdr:row>78</xdr:row>
      <xdr:rowOff>116167</xdr:rowOff>
    </xdr:to>
    <xdr:sp macro="" textlink="">
      <xdr:nvSpPr>
        <xdr:cNvPr id="436" name="楕円 435"/>
        <xdr:cNvSpPr/>
      </xdr:nvSpPr>
      <xdr:spPr>
        <a:xfrm>
          <a:off x="7810500" y="13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107294</xdr:rowOff>
    </xdr:from>
    <xdr:ext cx="534377" cy="259045"/>
    <xdr:sp macro="" textlink="">
      <xdr:nvSpPr>
        <xdr:cNvPr id="437" name="テキスト ボックス 436"/>
        <xdr:cNvSpPr txBox="1"/>
      </xdr:nvSpPr>
      <xdr:spPr>
        <a:xfrm>
          <a:off x="7594111" y="134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47053</xdr:rowOff>
    </xdr:from>
    <xdr:to>
      <xdr:col>36</xdr:col>
      <xdr:colOff>165100</xdr:colOff>
      <xdr:row>78</xdr:row>
      <xdr:rowOff>148653</xdr:rowOff>
    </xdr:to>
    <xdr:sp macro="" textlink="">
      <xdr:nvSpPr>
        <xdr:cNvPr id="438" name="楕円 437"/>
        <xdr:cNvSpPr/>
      </xdr:nvSpPr>
      <xdr:spPr>
        <a:xfrm>
          <a:off x="6921500" y="134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139780</xdr:rowOff>
    </xdr:from>
    <xdr:ext cx="534377" cy="259045"/>
    <xdr:sp macro="" textlink="">
      <xdr:nvSpPr>
        <xdr:cNvPr id="439" name="テキスト ボックス 438"/>
        <xdr:cNvSpPr txBox="1"/>
      </xdr:nvSpPr>
      <xdr:spPr>
        <a:xfrm>
          <a:off x="6705111" y="135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32435</xdr:rowOff>
    </xdr:from>
    <xdr:to>
      <xdr:col>55</xdr:col>
      <xdr:colOff>0</xdr:colOff>
      <xdr:row>98</xdr:row>
      <xdr:rowOff>81620</xdr:rowOff>
    </xdr:to>
    <xdr:cxnSp macro="">
      <xdr:nvCxnSpPr>
        <xdr:cNvPr id="466" name="直線コネクタ 465"/>
        <xdr:cNvCxnSpPr/>
      </xdr:nvCxnSpPr>
      <xdr:spPr>
        <a:xfrm>
          <a:off x="9639300" y="16834535"/>
          <a:ext cx="838200" cy="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32435</xdr:rowOff>
    </xdr:from>
    <xdr:to>
      <xdr:col>50</xdr:col>
      <xdr:colOff>114300</xdr:colOff>
      <xdr:row>98</xdr:row>
      <xdr:rowOff>60198</xdr:rowOff>
    </xdr:to>
    <xdr:cxnSp macro="">
      <xdr:nvCxnSpPr>
        <xdr:cNvPr id="469" name="直線コネクタ 468"/>
        <xdr:cNvCxnSpPr/>
      </xdr:nvCxnSpPr>
      <xdr:spPr>
        <a:xfrm flipV="1">
          <a:off x="8750300" y="16834535"/>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147670</xdr:rowOff>
    </xdr:from>
    <xdr:to>
      <xdr:col>45</xdr:col>
      <xdr:colOff>177800</xdr:colOff>
      <xdr:row>98</xdr:row>
      <xdr:rowOff>60198</xdr:rowOff>
    </xdr:to>
    <xdr:cxnSp macro="">
      <xdr:nvCxnSpPr>
        <xdr:cNvPr id="472" name="直線コネクタ 471"/>
        <xdr:cNvCxnSpPr/>
      </xdr:nvCxnSpPr>
      <xdr:spPr>
        <a:xfrm>
          <a:off x="7861300" y="16778320"/>
          <a:ext cx="889000" cy="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132373</xdr:rowOff>
    </xdr:from>
    <xdr:to>
      <xdr:col>41</xdr:col>
      <xdr:colOff>50800</xdr:colOff>
      <xdr:row>97</xdr:row>
      <xdr:rowOff>147670</xdr:rowOff>
    </xdr:to>
    <xdr:cxnSp macro="">
      <xdr:nvCxnSpPr>
        <xdr:cNvPr id="475" name="直線コネクタ 474"/>
        <xdr:cNvCxnSpPr/>
      </xdr:nvCxnSpPr>
      <xdr:spPr>
        <a:xfrm>
          <a:off x="6972300" y="16763023"/>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30820</xdr:rowOff>
    </xdr:from>
    <xdr:to>
      <xdr:col>55</xdr:col>
      <xdr:colOff>50800</xdr:colOff>
      <xdr:row>98</xdr:row>
      <xdr:rowOff>132420</xdr:rowOff>
    </xdr:to>
    <xdr:sp macro="" textlink="">
      <xdr:nvSpPr>
        <xdr:cNvPr id="485" name="楕円 484"/>
        <xdr:cNvSpPr/>
      </xdr:nvSpPr>
      <xdr:spPr>
        <a:xfrm>
          <a:off x="104267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117197</xdr:rowOff>
    </xdr:from>
    <xdr:ext cx="534377" cy="259045"/>
    <xdr:sp macro="" textlink="">
      <xdr:nvSpPr>
        <xdr:cNvPr id="486" name="普通建設事業費 （ うち更新整備　）該当値テキスト"/>
        <xdr:cNvSpPr txBox="1"/>
      </xdr:nvSpPr>
      <xdr:spPr>
        <a:xfrm>
          <a:off x="10528300" y="167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153085</xdr:rowOff>
    </xdr:from>
    <xdr:to>
      <xdr:col>50</xdr:col>
      <xdr:colOff>165100</xdr:colOff>
      <xdr:row>98</xdr:row>
      <xdr:rowOff>83235</xdr:rowOff>
    </xdr:to>
    <xdr:sp macro="" textlink="">
      <xdr:nvSpPr>
        <xdr:cNvPr id="487" name="楕円 486"/>
        <xdr:cNvSpPr/>
      </xdr:nvSpPr>
      <xdr:spPr>
        <a:xfrm>
          <a:off x="9588500" y="167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74362</xdr:rowOff>
    </xdr:from>
    <xdr:ext cx="599010" cy="259045"/>
    <xdr:sp macro="" textlink="">
      <xdr:nvSpPr>
        <xdr:cNvPr id="488" name="テキスト ボックス 487"/>
        <xdr:cNvSpPr txBox="1"/>
      </xdr:nvSpPr>
      <xdr:spPr>
        <a:xfrm>
          <a:off x="9339795" y="1687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9398</xdr:rowOff>
    </xdr:from>
    <xdr:to>
      <xdr:col>46</xdr:col>
      <xdr:colOff>38100</xdr:colOff>
      <xdr:row>98</xdr:row>
      <xdr:rowOff>110998</xdr:rowOff>
    </xdr:to>
    <xdr:sp macro="" textlink="">
      <xdr:nvSpPr>
        <xdr:cNvPr id="489" name="楕円 488"/>
        <xdr:cNvSpPr/>
      </xdr:nvSpPr>
      <xdr:spPr>
        <a:xfrm>
          <a:off x="8699500" y="168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102125</xdr:rowOff>
    </xdr:from>
    <xdr:ext cx="534377" cy="259045"/>
    <xdr:sp macro="" textlink="">
      <xdr:nvSpPr>
        <xdr:cNvPr id="490" name="テキスト ボックス 489"/>
        <xdr:cNvSpPr txBox="1"/>
      </xdr:nvSpPr>
      <xdr:spPr>
        <a:xfrm>
          <a:off x="8483111" y="169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96870</xdr:rowOff>
    </xdr:from>
    <xdr:to>
      <xdr:col>41</xdr:col>
      <xdr:colOff>101600</xdr:colOff>
      <xdr:row>98</xdr:row>
      <xdr:rowOff>27020</xdr:rowOff>
    </xdr:to>
    <xdr:sp macro="" textlink="">
      <xdr:nvSpPr>
        <xdr:cNvPr id="491" name="楕円 490"/>
        <xdr:cNvSpPr/>
      </xdr:nvSpPr>
      <xdr:spPr>
        <a:xfrm>
          <a:off x="7810500" y="167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43547</xdr:rowOff>
    </xdr:from>
    <xdr:ext cx="599010" cy="259045"/>
    <xdr:sp macro="" textlink="">
      <xdr:nvSpPr>
        <xdr:cNvPr id="492" name="テキスト ボックス 491"/>
        <xdr:cNvSpPr txBox="1"/>
      </xdr:nvSpPr>
      <xdr:spPr>
        <a:xfrm>
          <a:off x="7561795" y="1650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81573</xdr:rowOff>
    </xdr:from>
    <xdr:to>
      <xdr:col>36</xdr:col>
      <xdr:colOff>165100</xdr:colOff>
      <xdr:row>98</xdr:row>
      <xdr:rowOff>11723</xdr:rowOff>
    </xdr:to>
    <xdr:sp macro="" textlink="">
      <xdr:nvSpPr>
        <xdr:cNvPr id="493" name="楕円 492"/>
        <xdr:cNvSpPr/>
      </xdr:nvSpPr>
      <xdr:spPr>
        <a:xfrm>
          <a:off x="6921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28250</xdr:rowOff>
    </xdr:from>
    <xdr:ext cx="599010" cy="259045"/>
    <xdr:sp macro="" textlink="">
      <xdr:nvSpPr>
        <xdr:cNvPr id="494" name="テキスト ボックス 493"/>
        <xdr:cNvSpPr txBox="1"/>
      </xdr:nvSpPr>
      <xdr:spPr>
        <a:xfrm>
          <a:off x="6672795" y="164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90961</xdr:rowOff>
    </xdr:from>
    <xdr:to>
      <xdr:col>85</xdr:col>
      <xdr:colOff>127000</xdr:colOff>
      <xdr:row>39</xdr:row>
      <xdr:rowOff>2146</xdr:rowOff>
    </xdr:to>
    <xdr:cxnSp macro="">
      <xdr:nvCxnSpPr>
        <xdr:cNvPr id="523" name="直線コネクタ 522"/>
        <xdr:cNvCxnSpPr/>
      </xdr:nvCxnSpPr>
      <xdr:spPr>
        <a:xfrm flipV="1">
          <a:off x="15481300" y="6091711"/>
          <a:ext cx="838200" cy="59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2146</xdr:rowOff>
    </xdr:from>
    <xdr:to>
      <xdr:col>81</xdr:col>
      <xdr:colOff>50800</xdr:colOff>
      <xdr:row>39</xdr:row>
      <xdr:rowOff>9850</xdr:rowOff>
    </xdr:to>
    <xdr:cxnSp macro="">
      <xdr:nvCxnSpPr>
        <xdr:cNvPr id="526" name="直線コネクタ 525"/>
        <xdr:cNvCxnSpPr/>
      </xdr:nvCxnSpPr>
      <xdr:spPr>
        <a:xfrm flipV="1">
          <a:off x="14592300" y="668869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9850</xdr:rowOff>
    </xdr:from>
    <xdr:to>
      <xdr:col>76</xdr:col>
      <xdr:colOff>114300</xdr:colOff>
      <xdr:row>39</xdr:row>
      <xdr:rowOff>14715</xdr:rowOff>
    </xdr:to>
    <xdr:cxnSp macro="">
      <xdr:nvCxnSpPr>
        <xdr:cNvPr id="529" name="直線コネクタ 528"/>
        <xdr:cNvCxnSpPr/>
      </xdr:nvCxnSpPr>
      <xdr:spPr>
        <a:xfrm flipV="1">
          <a:off x="13703300" y="6696400"/>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12743</xdr:rowOff>
    </xdr:from>
    <xdr:to>
      <xdr:col>71</xdr:col>
      <xdr:colOff>177800</xdr:colOff>
      <xdr:row>39</xdr:row>
      <xdr:rowOff>14715</xdr:rowOff>
    </xdr:to>
    <xdr:cxnSp macro="">
      <xdr:nvCxnSpPr>
        <xdr:cNvPr id="532" name="直線コネクタ 531"/>
        <xdr:cNvCxnSpPr/>
      </xdr:nvCxnSpPr>
      <xdr:spPr>
        <a:xfrm>
          <a:off x="12814300" y="66992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40161</xdr:rowOff>
    </xdr:from>
    <xdr:to>
      <xdr:col>85</xdr:col>
      <xdr:colOff>177800</xdr:colOff>
      <xdr:row>35</xdr:row>
      <xdr:rowOff>141761</xdr:rowOff>
    </xdr:to>
    <xdr:sp macro="" textlink="">
      <xdr:nvSpPr>
        <xdr:cNvPr id="542" name="楕円 541"/>
        <xdr:cNvSpPr/>
      </xdr:nvSpPr>
      <xdr:spPr>
        <a:xfrm>
          <a:off x="16268700" y="60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63038</xdr:rowOff>
    </xdr:from>
    <xdr:ext cx="599010" cy="259045"/>
    <xdr:sp macro="" textlink="">
      <xdr:nvSpPr>
        <xdr:cNvPr id="543" name="災害復旧事業費該当値テキスト"/>
        <xdr:cNvSpPr txBox="1"/>
      </xdr:nvSpPr>
      <xdr:spPr>
        <a:xfrm>
          <a:off x="16370300" y="589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122796</xdr:rowOff>
    </xdr:from>
    <xdr:to>
      <xdr:col>81</xdr:col>
      <xdr:colOff>101600</xdr:colOff>
      <xdr:row>39</xdr:row>
      <xdr:rowOff>52946</xdr:rowOff>
    </xdr:to>
    <xdr:sp macro="" textlink="">
      <xdr:nvSpPr>
        <xdr:cNvPr id="544" name="楕円 543"/>
        <xdr:cNvSpPr/>
      </xdr:nvSpPr>
      <xdr:spPr>
        <a:xfrm>
          <a:off x="15430500" y="66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69473</xdr:rowOff>
    </xdr:from>
    <xdr:ext cx="534377" cy="259045"/>
    <xdr:sp macro="" textlink="">
      <xdr:nvSpPr>
        <xdr:cNvPr id="545" name="テキスト ボックス 544"/>
        <xdr:cNvSpPr txBox="1"/>
      </xdr:nvSpPr>
      <xdr:spPr>
        <a:xfrm>
          <a:off x="15214111" y="64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130500</xdr:rowOff>
    </xdr:from>
    <xdr:to>
      <xdr:col>76</xdr:col>
      <xdr:colOff>165100</xdr:colOff>
      <xdr:row>39</xdr:row>
      <xdr:rowOff>60650</xdr:rowOff>
    </xdr:to>
    <xdr:sp macro="" textlink="">
      <xdr:nvSpPr>
        <xdr:cNvPr id="546" name="楕円 545"/>
        <xdr:cNvSpPr/>
      </xdr:nvSpPr>
      <xdr:spPr>
        <a:xfrm>
          <a:off x="14541500" y="66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77176</xdr:rowOff>
    </xdr:from>
    <xdr:ext cx="534377" cy="259045"/>
    <xdr:sp macro="" textlink="">
      <xdr:nvSpPr>
        <xdr:cNvPr id="547" name="テキスト ボックス 546"/>
        <xdr:cNvSpPr txBox="1"/>
      </xdr:nvSpPr>
      <xdr:spPr>
        <a:xfrm>
          <a:off x="14325111" y="64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135365</xdr:rowOff>
    </xdr:from>
    <xdr:to>
      <xdr:col>72</xdr:col>
      <xdr:colOff>38100</xdr:colOff>
      <xdr:row>39</xdr:row>
      <xdr:rowOff>65515</xdr:rowOff>
    </xdr:to>
    <xdr:sp macro="" textlink="">
      <xdr:nvSpPr>
        <xdr:cNvPr id="548" name="楕円 547"/>
        <xdr:cNvSpPr/>
      </xdr:nvSpPr>
      <xdr:spPr>
        <a:xfrm>
          <a:off x="13652500" y="6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82042</xdr:rowOff>
    </xdr:from>
    <xdr:ext cx="534377" cy="259045"/>
    <xdr:sp macro="" textlink="">
      <xdr:nvSpPr>
        <xdr:cNvPr id="549" name="テキスト ボックス 548"/>
        <xdr:cNvSpPr txBox="1"/>
      </xdr:nvSpPr>
      <xdr:spPr>
        <a:xfrm>
          <a:off x="13436111" y="642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133393</xdr:rowOff>
    </xdr:from>
    <xdr:to>
      <xdr:col>67</xdr:col>
      <xdr:colOff>101600</xdr:colOff>
      <xdr:row>39</xdr:row>
      <xdr:rowOff>63543</xdr:rowOff>
    </xdr:to>
    <xdr:sp macro="" textlink="">
      <xdr:nvSpPr>
        <xdr:cNvPr id="550" name="楕円 549"/>
        <xdr:cNvSpPr/>
      </xdr:nvSpPr>
      <xdr:spPr>
        <a:xfrm>
          <a:off x="12763500" y="66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80070</xdr:rowOff>
    </xdr:from>
    <xdr:ext cx="534377" cy="259045"/>
    <xdr:sp macro="" textlink="">
      <xdr:nvSpPr>
        <xdr:cNvPr id="551" name="テキスト ボックス 550"/>
        <xdr:cNvSpPr txBox="1"/>
      </xdr:nvSpPr>
      <xdr:spPr>
        <a:xfrm>
          <a:off x="12547111" y="64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63858</xdr:rowOff>
    </xdr:from>
    <xdr:to>
      <xdr:col>85</xdr:col>
      <xdr:colOff>127000</xdr:colOff>
      <xdr:row>77</xdr:row>
      <xdr:rowOff>86429</xdr:rowOff>
    </xdr:to>
    <xdr:cxnSp macro="">
      <xdr:nvCxnSpPr>
        <xdr:cNvPr id="627" name="直線コネクタ 626"/>
        <xdr:cNvCxnSpPr/>
      </xdr:nvCxnSpPr>
      <xdr:spPr>
        <a:xfrm flipV="1">
          <a:off x="15481300" y="13265508"/>
          <a:ext cx="8382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76735</xdr:rowOff>
    </xdr:from>
    <xdr:to>
      <xdr:col>81</xdr:col>
      <xdr:colOff>50800</xdr:colOff>
      <xdr:row>77</xdr:row>
      <xdr:rowOff>86429</xdr:rowOff>
    </xdr:to>
    <xdr:cxnSp macro="">
      <xdr:nvCxnSpPr>
        <xdr:cNvPr id="630" name="直線コネクタ 629"/>
        <xdr:cNvCxnSpPr/>
      </xdr:nvCxnSpPr>
      <xdr:spPr>
        <a:xfrm>
          <a:off x="14592300" y="13278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70455</xdr:rowOff>
    </xdr:from>
    <xdr:to>
      <xdr:col>76</xdr:col>
      <xdr:colOff>114300</xdr:colOff>
      <xdr:row>77</xdr:row>
      <xdr:rowOff>76735</xdr:rowOff>
    </xdr:to>
    <xdr:cxnSp macro="">
      <xdr:nvCxnSpPr>
        <xdr:cNvPr id="633" name="直線コネクタ 632"/>
        <xdr:cNvCxnSpPr/>
      </xdr:nvCxnSpPr>
      <xdr:spPr>
        <a:xfrm>
          <a:off x="13703300" y="13272105"/>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63615</xdr:rowOff>
    </xdr:from>
    <xdr:to>
      <xdr:col>71</xdr:col>
      <xdr:colOff>177800</xdr:colOff>
      <xdr:row>77</xdr:row>
      <xdr:rowOff>70455</xdr:rowOff>
    </xdr:to>
    <xdr:cxnSp macro="">
      <xdr:nvCxnSpPr>
        <xdr:cNvPr id="636" name="直線コネクタ 635"/>
        <xdr:cNvCxnSpPr/>
      </xdr:nvCxnSpPr>
      <xdr:spPr>
        <a:xfrm>
          <a:off x="12814300" y="13265265"/>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13058</xdr:rowOff>
    </xdr:from>
    <xdr:to>
      <xdr:col>85</xdr:col>
      <xdr:colOff>177800</xdr:colOff>
      <xdr:row>77</xdr:row>
      <xdr:rowOff>114658</xdr:rowOff>
    </xdr:to>
    <xdr:sp macro="" textlink="">
      <xdr:nvSpPr>
        <xdr:cNvPr id="646" name="楕円 645"/>
        <xdr:cNvSpPr/>
      </xdr:nvSpPr>
      <xdr:spPr>
        <a:xfrm>
          <a:off x="16268700" y="132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162935</xdr:rowOff>
    </xdr:from>
    <xdr:ext cx="599010" cy="259045"/>
    <xdr:sp macro="" textlink="">
      <xdr:nvSpPr>
        <xdr:cNvPr id="647" name="公債費該当値テキスト"/>
        <xdr:cNvSpPr txBox="1"/>
      </xdr:nvSpPr>
      <xdr:spPr>
        <a:xfrm>
          <a:off x="16370300" y="1319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35629</xdr:rowOff>
    </xdr:from>
    <xdr:to>
      <xdr:col>81</xdr:col>
      <xdr:colOff>101600</xdr:colOff>
      <xdr:row>77</xdr:row>
      <xdr:rowOff>137229</xdr:rowOff>
    </xdr:to>
    <xdr:sp macro="" textlink="">
      <xdr:nvSpPr>
        <xdr:cNvPr id="648" name="楕円 647"/>
        <xdr:cNvSpPr/>
      </xdr:nvSpPr>
      <xdr:spPr>
        <a:xfrm>
          <a:off x="15430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128356</xdr:rowOff>
    </xdr:from>
    <xdr:ext cx="534377" cy="259045"/>
    <xdr:sp macro="" textlink="">
      <xdr:nvSpPr>
        <xdr:cNvPr id="649" name="テキスト ボックス 648"/>
        <xdr:cNvSpPr txBox="1"/>
      </xdr:nvSpPr>
      <xdr:spPr>
        <a:xfrm>
          <a:off x="15214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25935</xdr:rowOff>
    </xdr:from>
    <xdr:to>
      <xdr:col>76</xdr:col>
      <xdr:colOff>165100</xdr:colOff>
      <xdr:row>77</xdr:row>
      <xdr:rowOff>127535</xdr:rowOff>
    </xdr:to>
    <xdr:sp macro="" textlink="">
      <xdr:nvSpPr>
        <xdr:cNvPr id="650" name="楕円 649"/>
        <xdr:cNvSpPr/>
      </xdr:nvSpPr>
      <xdr:spPr>
        <a:xfrm>
          <a:off x="145415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118662</xdr:rowOff>
    </xdr:from>
    <xdr:ext cx="599010" cy="259045"/>
    <xdr:sp macro="" textlink="">
      <xdr:nvSpPr>
        <xdr:cNvPr id="651" name="テキスト ボックス 650"/>
        <xdr:cNvSpPr txBox="1"/>
      </xdr:nvSpPr>
      <xdr:spPr>
        <a:xfrm>
          <a:off x="14292795" y="133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19655</xdr:rowOff>
    </xdr:from>
    <xdr:to>
      <xdr:col>72</xdr:col>
      <xdr:colOff>38100</xdr:colOff>
      <xdr:row>77</xdr:row>
      <xdr:rowOff>121255</xdr:rowOff>
    </xdr:to>
    <xdr:sp macro="" textlink="">
      <xdr:nvSpPr>
        <xdr:cNvPr id="652" name="楕円 651"/>
        <xdr:cNvSpPr/>
      </xdr:nvSpPr>
      <xdr:spPr>
        <a:xfrm>
          <a:off x="13652500" y="132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112382</xdr:rowOff>
    </xdr:from>
    <xdr:ext cx="599010" cy="259045"/>
    <xdr:sp macro="" textlink="">
      <xdr:nvSpPr>
        <xdr:cNvPr id="653" name="テキスト ボックス 652"/>
        <xdr:cNvSpPr txBox="1"/>
      </xdr:nvSpPr>
      <xdr:spPr>
        <a:xfrm>
          <a:off x="13403795" y="1331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12815</xdr:rowOff>
    </xdr:from>
    <xdr:to>
      <xdr:col>67</xdr:col>
      <xdr:colOff>101600</xdr:colOff>
      <xdr:row>77</xdr:row>
      <xdr:rowOff>114415</xdr:rowOff>
    </xdr:to>
    <xdr:sp macro="" textlink="">
      <xdr:nvSpPr>
        <xdr:cNvPr id="654" name="楕円 653"/>
        <xdr:cNvSpPr/>
      </xdr:nvSpPr>
      <xdr:spPr>
        <a:xfrm>
          <a:off x="12763500" y="132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130942</xdr:rowOff>
    </xdr:from>
    <xdr:ext cx="599010" cy="259045"/>
    <xdr:sp macro="" textlink="">
      <xdr:nvSpPr>
        <xdr:cNvPr id="655" name="テキスト ボックス 654"/>
        <xdr:cNvSpPr txBox="1"/>
      </xdr:nvSpPr>
      <xdr:spPr>
        <a:xfrm>
          <a:off x="12514795" y="1298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61475</xdr:rowOff>
    </xdr:from>
    <xdr:to>
      <xdr:col>85</xdr:col>
      <xdr:colOff>127000</xdr:colOff>
      <xdr:row>98</xdr:row>
      <xdr:rowOff>111035</xdr:rowOff>
    </xdr:to>
    <xdr:cxnSp macro="">
      <xdr:nvCxnSpPr>
        <xdr:cNvPr id="684" name="直線コネクタ 683"/>
        <xdr:cNvCxnSpPr/>
      </xdr:nvCxnSpPr>
      <xdr:spPr>
        <a:xfrm flipV="1">
          <a:off x="15481300" y="16349225"/>
          <a:ext cx="838200" cy="5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111035</xdr:rowOff>
    </xdr:from>
    <xdr:to>
      <xdr:col>81</xdr:col>
      <xdr:colOff>50800</xdr:colOff>
      <xdr:row>98</xdr:row>
      <xdr:rowOff>132299</xdr:rowOff>
    </xdr:to>
    <xdr:cxnSp macro="">
      <xdr:nvCxnSpPr>
        <xdr:cNvPr id="687" name="直線コネクタ 686"/>
        <xdr:cNvCxnSpPr/>
      </xdr:nvCxnSpPr>
      <xdr:spPr>
        <a:xfrm flipV="1">
          <a:off x="14592300" y="16913135"/>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117297</xdr:rowOff>
    </xdr:from>
    <xdr:to>
      <xdr:col>76</xdr:col>
      <xdr:colOff>114300</xdr:colOff>
      <xdr:row>98</xdr:row>
      <xdr:rowOff>132299</xdr:rowOff>
    </xdr:to>
    <xdr:cxnSp macro="">
      <xdr:nvCxnSpPr>
        <xdr:cNvPr id="690" name="直線コネクタ 689"/>
        <xdr:cNvCxnSpPr/>
      </xdr:nvCxnSpPr>
      <xdr:spPr>
        <a:xfrm>
          <a:off x="13703300" y="16919397"/>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117297</xdr:rowOff>
    </xdr:from>
    <xdr:to>
      <xdr:col>71</xdr:col>
      <xdr:colOff>177800</xdr:colOff>
      <xdr:row>98</xdr:row>
      <xdr:rowOff>133648</xdr:rowOff>
    </xdr:to>
    <xdr:cxnSp macro="">
      <xdr:nvCxnSpPr>
        <xdr:cNvPr id="693" name="直線コネクタ 692"/>
        <xdr:cNvCxnSpPr/>
      </xdr:nvCxnSpPr>
      <xdr:spPr>
        <a:xfrm flipV="1">
          <a:off x="12814300" y="16919397"/>
          <a:ext cx="8890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10675</xdr:rowOff>
    </xdr:from>
    <xdr:to>
      <xdr:col>85</xdr:col>
      <xdr:colOff>177800</xdr:colOff>
      <xdr:row>95</xdr:row>
      <xdr:rowOff>112275</xdr:rowOff>
    </xdr:to>
    <xdr:sp macro="" textlink="">
      <xdr:nvSpPr>
        <xdr:cNvPr id="703" name="楕円 702"/>
        <xdr:cNvSpPr/>
      </xdr:nvSpPr>
      <xdr:spPr>
        <a:xfrm>
          <a:off x="16268700" y="162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33552</xdr:rowOff>
    </xdr:from>
    <xdr:ext cx="599010" cy="259045"/>
    <xdr:sp macro="" textlink="">
      <xdr:nvSpPr>
        <xdr:cNvPr id="704" name="積立金該当値テキスト"/>
        <xdr:cNvSpPr txBox="1"/>
      </xdr:nvSpPr>
      <xdr:spPr>
        <a:xfrm>
          <a:off x="16370300" y="1614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60235</xdr:rowOff>
    </xdr:from>
    <xdr:to>
      <xdr:col>81</xdr:col>
      <xdr:colOff>101600</xdr:colOff>
      <xdr:row>98</xdr:row>
      <xdr:rowOff>161835</xdr:rowOff>
    </xdr:to>
    <xdr:sp macro="" textlink="">
      <xdr:nvSpPr>
        <xdr:cNvPr id="705" name="楕円 704"/>
        <xdr:cNvSpPr/>
      </xdr:nvSpPr>
      <xdr:spPr>
        <a:xfrm>
          <a:off x="15430500" y="168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152962</xdr:rowOff>
    </xdr:from>
    <xdr:ext cx="534377" cy="259045"/>
    <xdr:sp macro="" textlink="">
      <xdr:nvSpPr>
        <xdr:cNvPr id="706" name="テキスト ボックス 705"/>
        <xdr:cNvSpPr txBox="1"/>
      </xdr:nvSpPr>
      <xdr:spPr>
        <a:xfrm>
          <a:off x="15214111" y="169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81499</xdr:rowOff>
    </xdr:from>
    <xdr:to>
      <xdr:col>76</xdr:col>
      <xdr:colOff>165100</xdr:colOff>
      <xdr:row>99</xdr:row>
      <xdr:rowOff>11649</xdr:rowOff>
    </xdr:to>
    <xdr:sp macro="" textlink="">
      <xdr:nvSpPr>
        <xdr:cNvPr id="707" name="楕円 706"/>
        <xdr:cNvSpPr/>
      </xdr:nvSpPr>
      <xdr:spPr>
        <a:xfrm>
          <a:off x="14541500" y="168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2776</xdr:rowOff>
    </xdr:from>
    <xdr:ext cx="534377" cy="259045"/>
    <xdr:sp macro="" textlink="">
      <xdr:nvSpPr>
        <xdr:cNvPr id="708" name="テキスト ボックス 707"/>
        <xdr:cNvSpPr txBox="1"/>
      </xdr:nvSpPr>
      <xdr:spPr>
        <a:xfrm>
          <a:off x="14325111" y="169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66497</xdr:rowOff>
    </xdr:from>
    <xdr:to>
      <xdr:col>72</xdr:col>
      <xdr:colOff>38100</xdr:colOff>
      <xdr:row>98</xdr:row>
      <xdr:rowOff>168097</xdr:rowOff>
    </xdr:to>
    <xdr:sp macro="" textlink="">
      <xdr:nvSpPr>
        <xdr:cNvPr id="709" name="楕円 708"/>
        <xdr:cNvSpPr/>
      </xdr:nvSpPr>
      <xdr:spPr>
        <a:xfrm>
          <a:off x="13652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159224</xdr:rowOff>
    </xdr:from>
    <xdr:ext cx="534377" cy="259045"/>
    <xdr:sp macro="" textlink="">
      <xdr:nvSpPr>
        <xdr:cNvPr id="710" name="テキスト ボックス 709"/>
        <xdr:cNvSpPr txBox="1"/>
      </xdr:nvSpPr>
      <xdr:spPr>
        <a:xfrm>
          <a:off x="13436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82848</xdr:rowOff>
    </xdr:from>
    <xdr:to>
      <xdr:col>67</xdr:col>
      <xdr:colOff>101600</xdr:colOff>
      <xdr:row>99</xdr:row>
      <xdr:rowOff>12998</xdr:rowOff>
    </xdr:to>
    <xdr:sp macro="" textlink="">
      <xdr:nvSpPr>
        <xdr:cNvPr id="711" name="楕円 710"/>
        <xdr:cNvSpPr/>
      </xdr:nvSpPr>
      <xdr:spPr>
        <a:xfrm>
          <a:off x="127635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4125</xdr:rowOff>
    </xdr:from>
    <xdr:ext cx="534377" cy="259045"/>
    <xdr:sp macro="" textlink="">
      <xdr:nvSpPr>
        <xdr:cNvPr id="712" name="テキスト ボックス 711"/>
        <xdr:cNvSpPr txBox="1"/>
      </xdr:nvSpPr>
      <xdr:spPr>
        <a:xfrm>
          <a:off x="12547111" y="169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167818</xdr:rowOff>
    </xdr:from>
    <xdr:to>
      <xdr:col>102</xdr:col>
      <xdr:colOff>114300</xdr:colOff>
      <xdr:row>39</xdr:row>
      <xdr:rowOff>44450</xdr:rowOff>
    </xdr:to>
    <xdr:cxnSp macro="">
      <xdr:nvCxnSpPr>
        <xdr:cNvPr id="750" name="直線コネクタ 749"/>
        <xdr:cNvCxnSpPr/>
      </xdr:nvCxnSpPr>
      <xdr:spPr>
        <a:xfrm>
          <a:off x="18656300" y="6340018"/>
          <a:ext cx="889000" cy="3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4" name="テキスト ボックス 753"/>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117018</xdr:rowOff>
    </xdr:from>
    <xdr:to>
      <xdr:col>98</xdr:col>
      <xdr:colOff>38100</xdr:colOff>
      <xdr:row>37</xdr:row>
      <xdr:rowOff>47168</xdr:rowOff>
    </xdr:to>
    <xdr:sp macro="" textlink="">
      <xdr:nvSpPr>
        <xdr:cNvPr id="768" name="楕円 767"/>
        <xdr:cNvSpPr/>
      </xdr:nvSpPr>
      <xdr:spPr>
        <a:xfrm>
          <a:off x="186055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63695</xdr:rowOff>
    </xdr:from>
    <xdr:ext cx="469744" cy="259045"/>
    <xdr:sp macro="" textlink="">
      <xdr:nvSpPr>
        <xdr:cNvPr id="769" name="テキスト ボックス 768"/>
        <xdr:cNvSpPr txBox="1"/>
      </xdr:nvSpPr>
      <xdr:spPr>
        <a:xfrm>
          <a:off x="18421428" y="60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109378</xdr:rowOff>
    </xdr:from>
    <xdr:to>
      <xdr:col>116</xdr:col>
      <xdr:colOff>63500</xdr:colOff>
      <xdr:row>58</xdr:row>
      <xdr:rowOff>170120</xdr:rowOff>
    </xdr:to>
    <xdr:cxnSp macro="">
      <xdr:nvCxnSpPr>
        <xdr:cNvPr id="800" name="直線コネクタ 799"/>
        <xdr:cNvCxnSpPr/>
      </xdr:nvCxnSpPr>
      <xdr:spPr>
        <a:xfrm flipV="1">
          <a:off x="21323300" y="10053478"/>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156437</xdr:rowOff>
    </xdr:from>
    <xdr:to>
      <xdr:col>111</xdr:col>
      <xdr:colOff>177800</xdr:colOff>
      <xdr:row>58</xdr:row>
      <xdr:rowOff>170120</xdr:rowOff>
    </xdr:to>
    <xdr:cxnSp macro="">
      <xdr:nvCxnSpPr>
        <xdr:cNvPr id="803" name="直線コネクタ 802"/>
        <xdr:cNvCxnSpPr/>
      </xdr:nvCxnSpPr>
      <xdr:spPr>
        <a:xfrm>
          <a:off x="20434300" y="1010053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156437</xdr:rowOff>
    </xdr:from>
    <xdr:to>
      <xdr:col>107</xdr:col>
      <xdr:colOff>50800</xdr:colOff>
      <xdr:row>59</xdr:row>
      <xdr:rowOff>16795</xdr:rowOff>
    </xdr:to>
    <xdr:cxnSp macro="">
      <xdr:nvCxnSpPr>
        <xdr:cNvPr id="806" name="直線コネクタ 805"/>
        <xdr:cNvCxnSpPr/>
      </xdr:nvCxnSpPr>
      <xdr:spPr>
        <a:xfrm flipV="1">
          <a:off x="19545300" y="10100537"/>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16795</xdr:rowOff>
    </xdr:from>
    <xdr:to>
      <xdr:col>102</xdr:col>
      <xdr:colOff>114300</xdr:colOff>
      <xdr:row>59</xdr:row>
      <xdr:rowOff>63168</xdr:rowOff>
    </xdr:to>
    <xdr:cxnSp macro="">
      <xdr:nvCxnSpPr>
        <xdr:cNvPr id="809" name="直線コネクタ 808"/>
        <xdr:cNvCxnSpPr/>
      </xdr:nvCxnSpPr>
      <xdr:spPr>
        <a:xfrm flipV="1">
          <a:off x="18656300" y="1013234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58578</xdr:rowOff>
    </xdr:from>
    <xdr:to>
      <xdr:col>116</xdr:col>
      <xdr:colOff>114300</xdr:colOff>
      <xdr:row>58</xdr:row>
      <xdr:rowOff>160178</xdr:rowOff>
    </xdr:to>
    <xdr:sp macro="" textlink="">
      <xdr:nvSpPr>
        <xdr:cNvPr id="819" name="楕円 818"/>
        <xdr:cNvSpPr/>
      </xdr:nvSpPr>
      <xdr:spPr>
        <a:xfrm>
          <a:off x="22110700" y="100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81455</xdr:rowOff>
    </xdr:from>
    <xdr:ext cx="469744" cy="259045"/>
    <xdr:sp macro="" textlink="">
      <xdr:nvSpPr>
        <xdr:cNvPr id="820" name="貸付金該当値テキスト"/>
        <xdr:cNvSpPr txBox="1"/>
      </xdr:nvSpPr>
      <xdr:spPr>
        <a:xfrm>
          <a:off x="22212300" y="985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119320</xdr:rowOff>
    </xdr:from>
    <xdr:to>
      <xdr:col>112</xdr:col>
      <xdr:colOff>38100</xdr:colOff>
      <xdr:row>59</xdr:row>
      <xdr:rowOff>49470</xdr:rowOff>
    </xdr:to>
    <xdr:sp macro="" textlink="">
      <xdr:nvSpPr>
        <xdr:cNvPr id="821" name="楕円 820"/>
        <xdr:cNvSpPr/>
      </xdr:nvSpPr>
      <xdr:spPr>
        <a:xfrm>
          <a:off x="21272500" y="100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40597</xdr:rowOff>
    </xdr:from>
    <xdr:ext cx="469744" cy="259045"/>
    <xdr:sp macro="" textlink="">
      <xdr:nvSpPr>
        <xdr:cNvPr id="822" name="テキスト ボックス 821"/>
        <xdr:cNvSpPr txBox="1"/>
      </xdr:nvSpPr>
      <xdr:spPr>
        <a:xfrm>
          <a:off x="21088428" y="101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105637</xdr:rowOff>
    </xdr:from>
    <xdr:to>
      <xdr:col>107</xdr:col>
      <xdr:colOff>101600</xdr:colOff>
      <xdr:row>59</xdr:row>
      <xdr:rowOff>35787</xdr:rowOff>
    </xdr:to>
    <xdr:sp macro="" textlink="">
      <xdr:nvSpPr>
        <xdr:cNvPr id="823" name="楕円 822"/>
        <xdr:cNvSpPr/>
      </xdr:nvSpPr>
      <xdr:spPr>
        <a:xfrm>
          <a:off x="20383500" y="10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26914</xdr:rowOff>
    </xdr:from>
    <xdr:ext cx="469744" cy="259045"/>
    <xdr:sp macro="" textlink="">
      <xdr:nvSpPr>
        <xdr:cNvPr id="824" name="テキスト ボックス 823"/>
        <xdr:cNvSpPr txBox="1"/>
      </xdr:nvSpPr>
      <xdr:spPr>
        <a:xfrm>
          <a:off x="20199428" y="101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137445</xdr:rowOff>
    </xdr:from>
    <xdr:to>
      <xdr:col>102</xdr:col>
      <xdr:colOff>165100</xdr:colOff>
      <xdr:row>59</xdr:row>
      <xdr:rowOff>67595</xdr:rowOff>
    </xdr:to>
    <xdr:sp macro="" textlink="">
      <xdr:nvSpPr>
        <xdr:cNvPr id="825" name="楕円 824"/>
        <xdr:cNvSpPr/>
      </xdr:nvSpPr>
      <xdr:spPr>
        <a:xfrm>
          <a:off x="19494500" y="100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58722</xdr:rowOff>
    </xdr:from>
    <xdr:ext cx="469744" cy="259045"/>
    <xdr:sp macro="" textlink="">
      <xdr:nvSpPr>
        <xdr:cNvPr id="826" name="テキスト ボックス 825"/>
        <xdr:cNvSpPr txBox="1"/>
      </xdr:nvSpPr>
      <xdr:spPr>
        <a:xfrm>
          <a:off x="19310428" y="10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12368</xdr:rowOff>
    </xdr:from>
    <xdr:to>
      <xdr:col>98</xdr:col>
      <xdr:colOff>38100</xdr:colOff>
      <xdr:row>59</xdr:row>
      <xdr:rowOff>113968</xdr:rowOff>
    </xdr:to>
    <xdr:sp macro="" textlink="">
      <xdr:nvSpPr>
        <xdr:cNvPr id="827" name="楕円 826"/>
        <xdr:cNvSpPr/>
      </xdr:nvSpPr>
      <xdr:spPr>
        <a:xfrm>
          <a:off x="18605500" y="101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105095</xdr:rowOff>
    </xdr:from>
    <xdr:ext cx="469744" cy="259045"/>
    <xdr:sp macro="" textlink="">
      <xdr:nvSpPr>
        <xdr:cNvPr id="828" name="テキスト ボックス 827"/>
        <xdr:cNvSpPr txBox="1"/>
      </xdr:nvSpPr>
      <xdr:spPr>
        <a:xfrm>
          <a:off x="18421428" y="102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96691</xdr:rowOff>
    </xdr:from>
    <xdr:to>
      <xdr:col>116</xdr:col>
      <xdr:colOff>63500</xdr:colOff>
      <xdr:row>76</xdr:row>
      <xdr:rowOff>84424</xdr:rowOff>
    </xdr:to>
    <xdr:cxnSp macro="">
      <xdr:nvCxnSpPr>
        <xdr:cNvPr id="855" name="直線コネクタ 854"/>
        <xdr:cNvCxnSpPr/>
      </xdr:nvCxnSpPr>
      <xdr:spPr>
        <a:xfrm flipV="1">
          <a:off x="21323300" y="12955441"/>
          <a:ext cx="838200" cy="1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84424</xdr:rowOff>
    </xdr:from>
    <xdr:to>
      <xdr:col>111</xdr:col>
      <xdr:colOff>177800</xdr:colOff>
      <xdr:row>76</xdr:row>
      <xdr:rowOff>112912</xdr:rowOff>
    </xdr:to>
    <xdr:cxnSp macro="">
      <xdr:nvCxnSpPr>
        <xdr:cNvPr id="858" name="直線コネクタ 857"/>
        <xdr:cNvCxnSpPr/>
      </xdr:nvCxnSpPr>
      <xdr:spPr>
        <a:xfrm flipV="1">
          <a:off x="20434300" y="13114624"/>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112912</xdr:rowOff>
    </xdr:from>
    <xdr:to>
      <xdr:col>107</xdr:col>
      <xdr:colOff>50800</xdr:colOff>
      <xdr:row>76</xdr:row>
      <xdr:rowOff>143235</xdr:rowOff>
    </xdr:to>
    <xdr:cxnSp macro="">
      <xdr:nvCxnSpPr>
        <xdr:cNvPr id="861" name="直線コネクタ 860"/>
        <xdr:cNvCxnSpPr/>
      </xdr:nvCxnSpPr>
      <xdr:spPr>
        <a:xfrm flipV="1">
          <a:off x="19545300" y="13143112"/>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129719</xdr:rowOff>
    </xdr:from>
    <xdr:to>
      <xdr:col>102</xdr:col>
      <xdr:colOff>114300</xdr:colOff>
      <xdr:row>76</xdr:row>
      <xdr:rowOff>143235</xdr:rowOff>
    </xdr:to>
    <xdr:cxnSp macro="">
      <xdr:nvCxnSpPr>
        <xdr:cNvPr id="864" name="直線コネクタ 863"/>
        <xdr:cNvCxnSpPr/>
      </xdr:nvCxnSpPr>
      <xdr:spPr>
        <a:xfrm>
          <a:off x="18656300" y="13159919"/>
          <a:ext cx="889000" cy="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45891</xdr:rowOff>
    </xdr:from>
    <xdr:to>
      <xdr:col>116</xdr:col>
      <xdr:colOff>114300</xdr:colOff>
      <xdr:row>75</xdr:row>
      <xdr:rowOff>147492</xdr:rowOff>
    </xdr:to>
    <xdr:sp macro="" textlink="">
      <xdr:nvSpPr>
        <xdr:cNvPr id="874" name="楕円 873"/>
        <xdr:cNvSpPr/>
      </xdr:nvSpPr>
      <xdr:spPr>
        <a:xfrm>
          <a:off x="22110700" y="12904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68768</xdr:rowOff>
    </xdr:from>
    <xdr:ext cx="599010" cy="259045"/>
    <xdr:sp macro="" textlink="">
      <xdr:nvSpPr>
        <xdr:cNvPr id="875" name="繰出金該当値テキスト"/>
        <xdr:cNvSpPr txBox="1"/>
      </xdr:nvSpPr>
      <xdr:spPr>
        <a:xfrm>
          <a:off x="22212300" y="127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33624</xdr:rowOff>
    </xdr:from>
    <xdr:to>
      <xdr:col>112</xdr:col>
      <xdr:colOff>38100</xdr:colOff>
      <xdr:row>76</xdr:row>
      <xdr:rowOff>135224</xdr:rowOff>
    </xdr:to>
    <xdr:sp macro="" textlink="">
      <xdr:nvSpPr>
        <xdr:cNvPr id="876" name="楕円 875"/>
        <xdr:cNvSpPr/>
      </xdr:nvSpPr>
      <xdr:spPr>
        <a:xfrm>
          <a:off x="21272500" y="130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126351</xdr:rowOff>
    </xdr:from>
    <xdr:ext cx="534377" cy="259045"/>
    <xdr:sp macro="" textlink="">
      <xdr:nvSpPr>
        <xdr:cNvPr id="877" name="テキスト ボックス 876"/>
        <xdr:cNvSpPr txBox="1"/>
      </xdr:nvSpPr>
      <xdr:spPr>
        <a:xfrm>
          <a:off x="21056111" y="131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62112</xdr:rowOff>
    </xdr:from>
    <xdr:to>
      <xdr:col>107</xdr:col>
      <xdr:colOff>101600</xdr:colOff>
      <xdr:row>76</xdr:row>
      <xdr:rowOff>163712</xdr:rowOff>
    </xdr:to>
    <xdr:sp macro="" textlink="">
      <xdr:nvSpPr>
        <xdr:cNvPr id="878" name="楕円 877"/>
        <xdr:cNvSpPr/>
      </xdr:nvSpPr>
      <xdr:spPr>
        <a:xfrm>
          <a:off x="203835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154839</xdr:rowOff>
    </xdr:from>
    <xdr:ext cx="534377" cy="259045"/>
    <xdr:sp macro="" textlink="">
      <xdr:nvSpPr>
        <xdr:cNvPr id="879" name="テキスト ボックス 878"/>
        <xdr:cNvSpPr txBox="1"/>
      </xdr:nvSpPr>
      <xdr:spPr>
        <a:xfrm>
          <a:off x="20167111" y="131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92435</xdr:rowOff>
    </xdr:from>
    <xdr:to>
      <xdr:col>102</xdr:col>
      <xdr:colOff>165100</xdr:colOff>
      <xdr:row>77</xdr:row>
      <xdr:rowOff>22585</xdr:rowOff>
    </xdr:to>
    <xdr:sp macro="" textlink="">
      <xdr:nvSpPr>
        <xdr:cNvPr id="880" name="楕円 879"/>
        <xdr:cNvSpPr/>
      </xdr:nvSpPr>
      <xdr:spPr>
        <a:xfrm>
          <a:off x="19494500" y="131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13712</xdr:rowOff>
    </xdr:from>
    <xdr:ext cx="534377" cy="259045"/>
    <xdr:sp macro="" textlink="">
      <xdr:nvSpPr>
        <xdr:cNvPr id="881" name="テキスト ボックス 880"/>
        <xdr:cNvSpPr txBox="1"/>
      </xdr:nvSpPr>
      <xdr:spPr>
        <a:xfrm>
          <a:off x="19278111" y="132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78919</xdr:rowOff>
    </xdr:from>
    <xdr:to>
      <xdr:col>98</xdr:col>
      <xdr:colOff>38100</xdr:colOff>
      <xdr:row>77</xdr:row>
      <xdr:rowOff>9069</xdr:rowOff>
    </xdr:to>
    <xdr:sp macro="" textlink="">
      <xdr:nvSpPr>
        <xdr:cNvPr id="882" name="楕円 881"/>
        <xdr:cNvSpPr/>
      </xdr:nvSpPr>
      <xdr:spPr>
        <a:xfrm>
          <a:off x="18605500" y="1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196</xdr:rowOff>
    </xdr:from>
    <xdr:ext cx="534377" cy="259045"/>
    <xdr:sp macro="" textlink="">
      <xdr:nvSpPr>
        <xdr:cNvPr id="883" name="テキスト ボックス 882"/>
        <xdr:cNvSpPr txBox="1"/>
      </xdr:nvSpPr>
      <xdr:spPr>
        <a:xfrm>
          <a:off x="18389111" y="132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災害により性質別における住民一人あたりのコストが大幅に増加しているものが多数あり、その中には今年度で類似団体内平均値を上回っているものもある。物件費については、今年度ほ高額にはならないものの、各システム関係や災害復旧復興業務関係の経費が通常時に比べて今後、増加すると予想される。扶助費については、今年度は豪雨災害に伴う弔慰金の支給等で増加したが、今後においては人口減少もあり、高齢者や子供の人口が減少する見込みであることから、扶助費も減少すると予想される。補助費等については、今年度で新型コロナウイルス感染症対策としての特別定額給付金事業が実施されたことで大幅に増加したが、今後はこれまでと同程度の金額で推移すると予想される。普通建設事業費については、豪雨災害において村有施設が多く被災し、解体することとなったため、今後は復興に伴うまちづくりの状況を見ながら新たな集会室や防災拠点施設等の建設が必要となるため、新規整備が増加すると思われる。災害復旧事業費については、豪雨災害に伴う災害復旧が完了するまでは通常よりも高い金額で推移すると予想される。公債費については、豪雨災害の復旧復興事業の財源の大半を国県補助金と地方債で対応する予定であることから、起債額の増加も懸念され、後年度の公債費も増大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166838</xdr:rowOff>
    </xdr:from>
    <xdr:to>
      <xdr:col>24</xdr:col>
      <xdr:colOff>63500</xdr:colOff>
      <xdr:row>38</xdr:row>
      <xdr:rowOff>6622</xdr:rowOff>
    </xdr:to>
    <xdr:cxnSp macro="">
      <xdr:nvCxnSpPr>
        <xdr:cNvPr id="62" name="直線コネクタ 61"/>
        <xdr:cNvCxnSpPr/>
      </xdr:nvCxnSpPr>
      <xdr:spPr>
        <a:xfrm flipV="1">
          <a:off x="3797300" y="6510488"/>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6622</xdr:rowOff>
    </xdr:from>
    <xdr:to>
      <xdr:col>19</xdr:col>
      <xdr:colOff>177800</xdr:colOff>
      <xdr:row>38</xdr:row>
      <xdr:rowOff>10704</xdr:rowOff>
    </xdr:to>
    <xdr:cxnSp macro="">
      <xdr:nvCxnSpPr>
        <xdr:cNvPr id="65" name="直線コネクタ 64"/>
        <xdr:cNvCxnSpPr/>
      </xdr:nvCxnSpPr>
      <xdr:spPr>
        <a:xfrm flipV="1">
          <a:off x="2908300" y="652172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10704</xdr:rowOff>
    </xdr:from>
    <xdr:to>
      <xdr:col>15</xdr:col>
      <xdr:colOff>50800</xdr:colOff>
      <xdr:row>38</xdr:row>
      <xdr:rowOff>15946</xdr:rowOff>
    </xdr:to>
    <xdr:cxnSp macro="">
      <xdr:nvCxnSpPr>
        <xdr:cNvPr id="68" name="直線コネクタ 67"/>
        <xdr:cNvCxnSpPr/>
      </xdr:nvCxnSpPr>
      <xdr:spPr>
        <a:xfrm flipV="1">
          <a:off x="2019300" y="6525804"/>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15946</xdr:rowOff>
    </xdr:from>
    <xdr:to>
      <xdr:col>10</xdr:col>
      <xdr:colOff>114300</xdr:colOff>
      <xdr:row>38</xdr:row>
      <xdr:rowOff>21252</xdr:rowOff>
    </xdr:to>
    <xdr:cxnSp macro="">
      <xdr:nvCxnSpPr>
        <xdr:cNvPr id="71" name="直線コネクタ 70"/>
        <xdr:cNvCxnSpPr/>
      </xdr:nvCxnSpPr>
      <xdr:spPr>
        <a:xfrm flipV="1">
          <a:off x="1130300" y="653104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116038</xdr:rowOff>
    </xdr:from>
    <xdr:to>
      <xdr:col>24</xdr:col>
      <xdr:colOff>114300</xdr:colOff>
      <xdr:row>38</xdr:row>
      <xdr:rowOff>46188</xdr:rowOff>
    </xdr:to>
    <xdr:sp macro="" textlink="">
      <xdr:nvSpPr>
        <xdr:cNvPr id="81" name="楕円 80"/>
        <xdr:cNvSpPr/>
      </xdr:nvSpPr>
      <xdr:spPr>
        <a:xfrm>
          <a:off x="4584700" y="64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138915</xdr:rowOff>
    </xdr:from>
    <xdr:ext cx="534377" cy="259045"/>
    <xdr:sp macro="" textlink="">
      <xdr:nvSpPr>
        <xdr:cNvPr id="82" name="議会費該当値テキスト"/>
        <xdr:cNvSpPr txBox="1"/>
      </xdr:nvSpPr>
      <xdr:spPr>
        <a:xfrm>
          <a:off x="4686300" y="631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127272</xdr:rowOff>
    </xdr:from>
    <xdr:to>
      <xdr:col>20</xdr:col>
      <xdr:colOff>38100</xdr:colOff>
      <xdr:row>38</xdr:row>
      <xdr:rowOff>57422</xdr:rowOff>
    </xdr:to>
    <xdr:sp macro="" textlink="">
      <xdr:nvSpPr>
        <xdr:cNvPr id="83" name="楕円 82"/>
        <xdr:cNvSpPr/>
      </xdr:nvSpPr>
      <xdr:spPr>
        <a:xfrm>
          <a:off x="3746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48549</xdr:rowOff>
    </xdr:from>
    <xdr:ext cx="534377" cy="259045"/>
    <xdr:sp macro="" textlink="">
      <xdr:nvSpPr>
        <xdr:cNvPr id="84" name="テキスト ボックス 83"/>
        <xdr:cNvSpPr txBox="1"/>
      </xdr:nvSpPr>
      <xdr:spPr>
        <a:xfrm>
          <a:off x="3530111" y="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131354</xdr:rowOff>
    </xdr:from>
    <xdr:to>
      <xdr:col>15</xdr:col>
      <xdr:colOff>101600</xdr:colOff>
      <xdr:row>38</xdr:row>
      <xdr:rowOff>61505</xdr:rowOff>
    </xdr:to>
    <xdr:sp macro="" textlink="">
      <xdr:nvSpPr>
        <xdr:cNvPr id="85" name="楕円 84"/>
        <xdr:cNvSpPr/>
      </xdr:nvSpPr>
      <xdr:spPr>
        <a:xfrm>
          <a:off x="2857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52631</xdr:rowOff>
    </xdr:from>
    <xdr:ext cx="534377" cy="259045"/>
    <xdr:sp macro="" textlink="">
      <xdr:nvSpPr>
        <xdr:cNvPr id="86" name="テキスト ボックス 85"/>
        <xdr:cNvSpPr txBox="1"/>
      </xdr:nvSpPr>
      <xdr:spPr>
        <a:xfrm>
          <a:off x="2641111" y="65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136596</xdr:rowOff>
    </xdr:from>
    <xdr:to>
      <xdr:col>10</xdr:col>
      <xdr:colOff>165100</xdr:colOff>
      <xdr:row>38</xdr:row>
      <xdr:rowOff>66746</xdr:rowOff>
    </xdr:to>
    <xdr:sp macro="" textlink="">
      <xdr:nvSpPr>
        <xdr:cNvPr id="87" name="楕円 86"/>
        <xdr:cNvSpPr/>
      </xdr:nvSpPr>
      <xdr:spPr>
        <a:xfrm>
          <a:off x="1968500" y="64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57873</xdr:rowOff>
    </xdr:from>
    <xdr:ext cx="534377" cy="259045"/>
    <xdr:sp macro="" textlink="">
      <xdr:nvSpPr>
        <xdr:cNvPr id="88" name="テキスト ボックス 87"/>
        <xdr:cNvSpPr txBox="1"/>
      </xdr:nvSpPr>
      <xdr:spPr>
        <a:xfrm>
          <a:off x="1752111" y="65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141903</xdr:rowOff>
    </xdr:from>
    <xdr:to>
      <xdr:col>6</xdr:col>
      <xdr:colOff>38100</xdr:colOff>
      <xdr:row>38</xdr:row>
      <xdr:rowOff>72053</xdr:rowOff>
    </xdr:to>
    <xdr:sp macro="" textlink="">
      <xdr:nvSpPr>
        <xdr:cNvPr id="89" name="楕円 88"/>
        <xdr:cNvSpPr/>
      </xdr:nvSpPr>
      <xdr:spPr>
        <a:xfrm>
          <a:off x="1079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63179</xdr:rowOff>
    </xdr:from>
    <xdr:ext cx="534377" cy="259045"/>
    <xdr:sp macro="" textlink="">
      <xdr:nvSpPr>
        <xdr:cNvPr id="90" name="テキスト ボックス 89"/>
        <xdr:cNvSpPr txBox="1"/>
      </xdr:nvSpPr>
      <xdr:spPr>
        <a:xfrm>
          <a:off x="863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116780</xdr:rowOff>
    </xdr:from>
    <xdr:to>
      <xdr:col>24</xdr:col>
      <xdr:colOff>63500</xdr:colOff>
      <xdr:row>58</xdr:row>
      <xdr:rowOff>24419</xdr:rowOff>
    </xdr:to>
    <xdr:cxnSp macro="">
      <xdr:nvCxnSpPr>
        <xdr:cNvPr id="119" name="直線コネクタ 118"/>
        <xdr:cNvCxnSpPr/>
      </xdr:nvCxnSpPr>
      <xdr:spPr>
        <a:xfrm flipV="1">
          <a:off x="3797300" y="9546530"/>
          <a:ext cx="838200" cy="4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24419</xdr:rowOff>
    </xdr:from>
    <xdr:to>
      <xdr:col>19</xdr:col>
      <xdr:colOff>177800</xdr:colOff>
      <xdr:row>58</xdr:row>
      <xdr:rowOff>43942</xdr:rowOff>
    </xdr:to>
    <xdr:cxnSp macro="">
      <xdr:nvCxnSpPr>
        <xdr:cNvPr id="122" name="直線コネクタ 121"/>
        <xdr:cNvCxnSpPr/>
      </xdr:nvCxnSpPr>
      <xdr:spPr>
        <a:xfrm flipV="1">
          <a:off x="2908300" y="996851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25647</xdr:rowOff>
    </xdr:from>
    <xdr:to>
      <xdr:col>15</xdr:col>
      <xdr:colOff>50800</xdr:colOff>
      <xdr:row>58</xdr:row>
      <xdr:rowOff>43942</xdr:rowOff>
    </xdr:to>
    <xdr:cxnSp macro="">
      <xdr:nvCxnSpPr>
        <xdr:cNvPr id="125" name="直線コネクタ 124"/>
        <xdr:cNvCxnSpPr/>
      </xdr:nvCxnSpPr>
      <xdr:spPr>
        <a:xfrm>
          <a:off x="2019300" y="9969747"/>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11376</xdr:rowOff>
    </xdr:from>
    <xdr:to>
      <xdr:col>10</xdr:col>
      <xdr:colOff>114300</xdr:colOff>
      <xdr:row>58</xdr:row>
      <xdr:rowOff>25647</xdr:rowOff>
    </xdr:to>
    <xdr:cxnSp macro="">
      <xdr:nvCxnSpPr>
        <xdr:cNvPr id="128" name="直線コネクタ 127"/>
        <xdr:cNvCxnSpPr/>
      </xdr:nvCxnSpPr>
      <xdr:spPr>
        <a:xfrm>
          <a:off x="1130300" y="9955476"/>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65980</xdr:rowOff>
    </xdr:from>
    <xdr:to>
      <xdr:col>24</xdr:col>
      <xdr:colOff>114300</xdr:colOff>
      <xdr:row>55</xdr:row>
      <xdr:rowOff>167580</xdr:rowOff>
    </xdr:to>
    <xdr:sp macro="" textlink="">
      <xdr:nvSpPr>
        <xdr:cNvPr id="138" name="楕円 137"/>
        <xdr:cNvSpPr/>
      </xdr:nvSpPr>
      <xdr:spPr>
        <a:xfrm>
          <a:off x="4584700" y="9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88857</xdr:rowOff>
    </xdr:from>
    <xdr:ext cx="599010" cy="259045"/>
    <xdr:sp macro="" textlink="">
      <xdr:nvSpPr>
        <xdr:cNvPr id="139" name="総務費該当値テキスト"/>
        <xdr:cNvSpPr txBox="1"/>
      </xdr:nvSpPr>
      <xdr:spPr>
        <a:xfrm>
          <a:off x="4686300" y="934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145069</xdr:rowOff>
    </xdr:from>
    <xdr:to>
      <xdr:col>20</xdr:col>
      <xdr:colOff>38100</xdr:colOff>
      <xdr:row>58</xdr:row>
      <xdr:rowOff>75219</xdr:rowOff>
    </xdr:to>
    <xdr:sp macro="" textlink="">
      <xdr:nvSpPr>
        <xdr:cNvPr id="140" name="楕円 139"/>
        <xdr:cNvSpPr/>
      </xdr:nvSpPr>
      <xdr:spPr>
        <a:xfrm>
          <a:off x="3746500" y="99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91746</xdr:rowOff>
    </xdr:from>
    <xdr:ext cx="599010" cy="259045"/>
    <xdr:sp macro="" textlink="">
      <xdr:nvSpPr>
        <xdr:cNvPr id="141" name="テキスト ボックス 140"/>
        <xdr:cNvSpPr txBox="1"/>
      </xdr:nvSpPr>
      <xdr:spPr>
        <a:xfrm>
          <a:off x="3497795" y="969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164592</xdr:rowOff>
    </xdr:from>
    <xdr:to>
      <xdr:col>15</xdr:col>
      <xdr:colOff>101600</xdr:colOff>
      <xdr:row>58</xdr:row>
      <xdr:rowOff>94742</xdr:rowOff>
    </xdr:to>
    <xdr:sp macro="" textlink="">
      <xdr:nvSpPr>
        <xdr:cNvPr id="142" name="楕円 141"/>
        <xdr:cNvSpPr/>
      </xdr:nvSpPr>
      <xdr:spPr>
        <a:xfrm>
          <a:off x="2857500" y="9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85869</xdr:rowOff>
    </xdr:from>
    <xdr:ext cx="599010" cy="259045"/>
    <xdr:sp macro="" textlink="">
      <xdr:nvSpPr>
        <xdr:cNvPr id="143" name="テキスト ボックス 142"/>
        <xdr:cNvSpPr txBox="1"/>
      </xdr:nvSpPr>
      <xdr:spPr>
        <a:xfrm>
          <a:off x="2608795" y="100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146297</xdr:rowOff>
    </xdr:from>
    <xdr:to>
      <xdr:col>10</xdr:col>
      <xdr:colOff>165100</xdr:colOff>
      <xdr:row>58</xdr:row>
      <xdr:rowOff>76447</xdr:rowOff>
    </xdr:to>
    <xdr:sp macro="" textlink="">
      <xdr:nvSpPr>
        <xdr:cNvPr id="144" name="楕円 143"/>
        <xdr:cNvSpPr/>
      </xdr:nvSpPr>
      <xdr:spPr>
        <a:xfrm>
          <a:off x="1968500" y="99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67574</xdr:rowOff>
    </xdr:from>
    <xdr:ext cx="599010" cy="259045"/>
    <xdr:sp macro="" textlink="">
      <xdr:nvSpPr>
        <xdr:cNvPr id="145" name="テキスト ボックス 144"/>
        <xdr:cNvSpPr txBox="1"/>
      </xdr:nvSpPr>
      <xdr:spPr>
        <a:xfrm>
          <a:off x="1719795" y="100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132026</xdr:rowOff>
    </xdr:from>
    <xdr:to>
      <xdr:col>6</xdr:col>
      <xdr:colOff>38100</xdr:colOff>
      <xdr:row>58</xdr:row>
      <xdr:rowOff>62176</xdr:rowOff>
    </xdr:to>
    <xdr:sp macro="" textlink="">
      <xdr:nvSpPr>
        <xdr:cNvPr id="146" name="楕円 145"/>
        <xdr:cNvSpPr/>
      </xdr:nvSpPr>
      <xdr:spPr>
        <a:xfrm>
          <a:off x="1079500" y="99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78703</xdr:rowOff>
    </xdr:from>
    <xdr:ext cx="599010" cy="259045"/>
    <xdr:sp macro="" textlink="">
      <xdr:nvSpPr>
        <xdr:cNvPr id="147" name="テキスト ボックス 146"/>
        <xdr:cNvSpPr txBox="1"/>
      </xdr:nvSpPr>
      <xdr:spPr>
        <a:xfrm>
          <a:off x="830795" y="96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129139</xdr:rowOff>
    </xdr:from>
    <xdr:to>
      <xdr:col>24</xdr:col>
      <xdr:colOff>63500</xdr:colOff>
      <xdr:row>75</xdr:row>
      <xdr:rowOff>22940</xdr:rowOff>
    </xdr:to>
    <xdr:cxnSp macro="">
      <xdr:nvCxnSpPr>
        <xdr:cNvPr id="175" name="直線コネクタ 174"/>
        <xdr:cNvCxnSpPr/>
      </xdr:nvCxnSpPr>
      <xdr:spPr>
        <a:xfrm flipV="1">
          <a:off x="3797300" y="12473539"/>
          <a:ext cx="838200" cy="40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22940</xdr:rowOff>
    </xdr:from>
    <xdr:to>
      <xdr:col>19</xdr:col>
      <xdr:colOff>177800</xdr:colOff>
      <xdr:row>75</xdr:row>
      <xdr:rowOff>82056</xdr:rowOff>
    </xdr:to>
    <xdr:cxnSp macro="">
      <xdr:nvCxnSpPr>
        <xdr:cNvPr id="178" name="直線コネクタ 177"/>
        <xdr:cNvCxnSpPr/>
      </xdr:nvCxnSpPr>
      <xdr:spPr>
        <a:xfrm flipV="1">
          <a:off x="2908300" y="1288169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82056</xdr:rowOff>
    </xdr:from>
    <xdr:to>
      <xdr:col>15</xdr:col>
      <xdr:colOff>50800</xdr:colOff>
      <xdr:row>75</xdr:row>
      <xdr:rowOff>82528</xdr:rowOff>
    </xdr:to>
    <xdr:cxnSp macro="">
      <xdr:nvCxnSpPr>
        <xdr:cNvPr id="181" name="直線コネクタ 180"/>
        <xdr:cNvCxnSpPr/>
      </xdr:nvCxnSpPr>
      <xdr:spPr>
        <a:xfrm flipV="1">
          <a:off x="2019300" y="12940806"/>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82528</xdr:rowOff>
    </xdr:from>
    <xdr:to>
      <xdr:col>10</xdr:col>
      <xdr:colOff>114300</xdr:colOff>
      <xdr:row>75</xdr:row>
      <xdr:rowOff>85760</xdr:rowOff>
    </xdr:to>
    <xdr:cxnSp macro="">
      <xdr:nvCxnSpPr>
        <xdr:cNvPr id="184" name="直線コネクタ 183"/>
        <xdr:cNvCxnSpPr/>
      </xdr:nvCxnSpPr>
      <xdr:spPr>
        <a:xfrm flipV="1">
          <a:off x="1130300" y="12941278"/>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78339</xdr:rowOff>
    </xdr:from>
    <xdr:to>
      <xdr:col>24</xdr:col>
      <xdr:colOff>114300</xdr:colOff>
      <xdr:row>73</xdr:row>
      <xdr:rowOff>8489</xdr:rowOff>
    </xdr:to>
    <xdr:sp macro="" textlink="">
      <xdr:nvSpPr>
        <xdr:cNvPr id="194" name="楕円 193"/>
        <xdr:cNvSpPr/>
      </xdr:nvSpPr>
      <xdr:spPr>
        <a:xfrm>
          <a:off x="4584700" y="124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101216</xdr:rowOff>
    </xdr:from>
    <xdr:ext cx="599010" cy="259045"/>
    <xdr:sp macro="" textlink="">
      <xdr:nvSpPr>
        <xdr:cNvPr id="195" name="民生費該当値テキスト"/>
        <xdr:cNvSpPr txBox="1"/>
      </xdr:nvSpPr>
      <xdr:spPr>
        <a:xfrm>
          <a:off x="4686300" y="1227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143590</xdr:rowOff>
    </xdr:from>
    <xdr:to>
      <xdr:col>20</xdr:col>
      <xdr:colOff>38100</xdr:colOff>
      <xdr:row>75</xdr:row>
      <xdr:rowOff>73740</xdr:rowOff>
    </xdr:to>
    <xdr:sp macro="" textlink="">
      <xdr:nvSpPr>
        <xdr:cNvPr id="196" name="楕円 195"/>
        <xdr:cNvSpPr/>
      </xdr:nvSpPr>
      <xdr:spPr>
        <a:xfrm>
          <a:off x="3746500" y="12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90267</xdr:rowOff>
    </xdr:from>
    <xdr:ext cx="599010" cy="259045"/>
    <xdr:sp macro="" textlink="">
      <xdr:nvSpPr>
        <xdr:cNvPr id="197" name="テキスト ボックス 196"/>
        <xdr:cNvSpPr txBox="1"/>
      </xdr:nvSpPr>
      <xdr:spPr>
        <a:xfrm>
          <a:off x="3497795" y="1260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31256</xdr:rowOff>
    </xdr:from>
    <xdr:to>
      <xdr:col>15</xdr:col>
      <xdr:colOff>101600</xdr:colOff>
      <xdr:row>75</xdr:row>
      <xdr:rowOff>132856</xdr:rowOff>
    </xdr:to>
    <xdr:sp macro="" textlink="">
      <xdr:nvSpPr>
        <xdr:cNvPr id="198" name="楕円 197"/>
        <xdr:cNvSpPr/>
      </xdr:nvSpPr>
      <xdr:spPr>
        <a:xfrm>
          <a:off x="2857500" y="12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149383</xdr:rowOff>
    </xdr:from>
    <xdr:ext cx="599010" cy="259045"/>
    <xdr:sp macro="" textlink="">
      <xdr:nvSpPr>
        <xdr:cNvPr id="199" name="テキスト ボックス 198"/>
        <xdr:cNvSpPr txBox="1"/>
      </xdr:nvSpPr>
      <xdr:spPr>
        <a:xfrm>
          <a:off x="2608795" y="1266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31728</xdr:rowOff>
    </xdr:from>
    <xdr:to>
      <xdr:col>10</xdr:col>
      <xdr:colOff>165100</xdr:colOff>
      <xdr:row>75</xdr:row>
      <xdr:rowOff>133328</xdr:rowOff>
    </xdr:to>
    <xdr:sp macro="" textlink="">
      <xdr:nvSpPr>
        <xdr:cNvPr id="200" name="楕円 199"/>
        <xdr:cNvSpPr/>
      </xdr:nvSpPr>
      <xdr:spPr>
        <a:xfrm>
          <a:off x="1968500" y="128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149855</xdr:rowOff>
    </xdr:from>
    <xdr:ext cx="599010" cy="259045"/>
    <xdr:sp macro="" textlink="">
      <xdr:nvSpPr>
        <xdr:cNvPr id="201" name="テキスト ボックス 200"/>
        <xdr:cNvSpPr txBox="1"/>
      </xdr:nvSpPr>
      <xdr:spPr>
        <a:xfrm>
          <a:off x="1719795" y="1266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34960</xdr:rowOff>
    </xdr:from>
    <xdr:to>
      <xdr:col>6</xdr:col>
      <xdr:colOff>38100</xdr:colOff>
      <xdr:row>75</xdr:row>
      <xdr:rowOff>136560</xdr:rowOff>
    </xdr:to>
    <xdr:sp macro="" textlink="">
      <xdr:nvSpPr>
        <xdr:cNvPr id="202" name="楕円 201"/>
        <xdr:cNvSpPr/>
      </xdr:nvSpPr>
      <xdr:spPr>
        <a:xfrm>
          <a:off x="1079500" y="128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153087</xdr:rowOff>
    </xdr:from>
    <xdr:ext cx="599010" cy="259045"/>
    <xdr:sp macro="" textlink="">
      <xdr:nvSpPr>
        <xdr:cNvPr id="203" name="テキスト ボックス 202"/>
        <xdr:cNvSpPr txBox="1"/>
      </xdr:nvSpPr>
      <xdr:spPr>
        <a:xfrm>
          <a:off x="830795" y="126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87553</xdr:rowOff>
    </xdr:from>
    <xdr:to>
      <xdr:col>24</xdr:col>
      <xdr:colOff>63500</xdr:colOff>
      <xdr:row>98</xdr:row>
      <xdr:rowOff>105783</xdr:rowOff>
    </xdr:to>
    <xdr:cxnSp macro="">
      <xdr:nvCxnSpPr>
        <xdr:cNvPr id="232" name="直線コネクタ 231"/>
        <xdr:cNvCxnSpPr/>
      </xdr:nvCxnSpPr>
      <xdr:spPr>
        <a:xfrm flipV="1">
          <a:off x="3797300" y="16375303"/>
          <a:ext cx="838200" cy="5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105783</xdr:rowOff>
    </xdr:from>
    <xdr:to>
      <xdr:col>19</xdr:col>
      <xdr:colOff>177800</xdr:colOff>
      <xdr:row>98</xdr:row>
      <xdr:rowOff>115666</xdr:rowOff>
    </xdr:to>
    <xdr:cxnSp macro="">
      <xdr:nvCxnSpPr>
        <xdr:cNvPr id="235" name="直線コネクタ 234"/>
        <xdr:cNvCxnSpPr/>
      </xdr:nvCxnSpPr>
      <xdr:spPr>
        <a:xfrm flipV="1">
          <a:off x="2908300" y="16907883"/>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115666</xdr:rowOff>
    </xdr:from>
    <xdr:to>
      <xdr:col>15</xdr:col>
      <xdr:colOff>50800</xdr:colOff>
      <xdr:row>98</xdr:row>
      <xdr:rowOff>120386</xdr:rowOff>
    </xdr:to>
    <xdr:cxnSp macro="">
      <xdr:nvCxnSpPr>
        <xdr:cNvPr id="238" name="直線コネクタ 237"/>
        <xdr:cNvCxnSpPr/>
      </xdr:nvCxnSpPr>
      <xdr:spPr>
        <a:xfrm flipV="1">
          <a:off x="2019300" y="16917766"/>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109117</xdr:rowOff>
    </xdr:from>
    <xdr:to>
      <xdr:col>10</xdr:col>
      <xdr:colOff>114300</xdr:colOff>
      <xdr:row>98</xdr:row>
      <xdr:rowOff>120386</xdr:rowOff>
    </xdr:to>
    <xdr:cxnSp macro="">
      <xdr:nvCxnSpPr>
        <xdr:cNvPr id="241" name="直線コネクタ 240"/>
        <xdr:cNvCxnSpPr/>
      </xdr:nvCxnSpPr>
      <xdr:spPr>
        <a:xfrm>
          <a:off x="1130300" y="16911217"/>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36753</xdr:rowOff>
    </xdr:from>
    <xdr:to>
      <xdr:col>24</xdr:col>
      <xdr:colOff>114300</xdr:colOff>
      <xdr:row>95</xdr:row>
      <xdr:rowOff>138353</xdr:rowOff>
    </xdr:to>
    <xdr:sp macro="" textlink="">
      <xdr:nvSpPr>
        <xdr:cNvPr id="251" name="楕円 250"/>
        <xdr:cNvSpPr/>
      </xdr:nvSpPr>
      <xdr:spPr>
        <a:xfrm>
          <a:off x="4584700" y="163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59630</xdr:rowOff>
    </xdr:from>
    <xdr:ext cx="599010" cy="259045"/>
    <xdr:sp macro="" textlink="">
      <xdr:nvSpPr>
        <xdr:cNvPr id="252" name="衛生費該当値テキスト"/>
        <xdr:cNvSpPr txBox="1"/>
      </xdr:nvSpPr>
      <xdr:spPr>
        <a:xfrm>
          <a:off x="4686300" y="1617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54983</xdr:rowOff>
    </xdr:from>
    <xdr:to>
      <xdr:col>20</xdr:col>
      <xdr:colOff>38100</xdr:colOff>
      <xdr:row>98</xdr:row>
      <xdr:rowOff>156583</xdr:rowOff>
    </xdr:to>
    <xdr:sp macro="" textlink="">
      <xdr:nvSpPr>
        <xdr:cNvPr id="253" name="楕円 252"/>
        <xdr:cNvSpPr/>
      </xdr:nvSpPr>
      <xdr:spPr>
        <a:xfrm>
          <a:off x="37465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147710</xdr:rowOff>
    </xdr:from>
    <xdr:ext cx="534377" cy="259045"/>
    <xdr:sp macro="" textlink="">
      <xdr:nvSpPr>
        <xdr:cNvPr id="254" name="テキスト ボックス 253"/>
        <xdr:cNvSpPr txBox="1"/>
      </xdr:nvSpPr>
      <xdr:spPr>
        <a:xfrm>
          <a:off x="3530111" y="169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64866</xdr:rowOff>
    </xdr:from>
    <xdr:to>
      <xdr:col>15</xdr:col>
      <xdr:colOff>101600</xdr:colOff>
      <xdr:row>98</xdr:row>
      <xdr:rowOff>166466</xdr:rowOff>
    </xdr:to>
    <xdr:sp macro="" textlink="">
      <xdr:nvSpPr>
        <xdr:cNvPr id="255" name="楕円 254"/>
        <xdr:cNvSpPr/>
      </xdr:nvSpPr>
      <xdr:spPr>
        <a:xfrm>
          <a:off x="28575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157593</xdr:rowOff>
    </xdr:from>
    <xdr:ext cx="534377" cy="259045"/>
    <xdr:sp macro="" textlink="">
      <xdr:nvSpPr>
        <xdr:cNvPr id="256" name="テキスト ボックス 255"/>
        <xdr:cNvSpPr txBox="1"/>
      </xdr:nvSpPr>
      <xdr:spPr>
        <a:xfrm>
          <a:off x="2641111" y="16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69586</xdr:rowOff>
    </xdr:from>
    <xdr:to>
      <xdr:col>10</xdr:col>
      <xdr:colOff>165100</xdr:colOff>
      <xdr:row>98</xdr:row>
      <xdr:rowOff>171186</xdr:rowOff>
    </xdr:to>
    <xdr:sp macro="" textlink="">
      <xdr:nvSpPr>
        <xdr:cNvPr id="257" name="楕円 256"/>
        <xdr:cNvSpPr/>
      </xdr:nvSpPr>
      <xdr:spPr>
        <a:xfrm>
          <a:off x="1968500" y="168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162313</xdr:rowOff>
    </xdr:from>
    <xdr:ext cx="534377" cy="259045"/>
    <xdr:sp macro="" textlink="">
      <xdr:nvSpPr>
        <xdr:cNvPr id="258" name="テキスト ボックス 257"/>
        <xdr:cNvSpPr txBox="1"/>
      </xdr:nvSpPr>
      <xdr:spPr>
        <a:xfrm>
          <a:off x="1752111"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58317</xdr:rowOff>
    </xdr:from>
    <xdr:to>
      <xdr:col>6</xdr:col>
      <xdr:colOff>38100</xdr:colOff>
      <xdr:row>98</xdr:row>
      <xdr:rowOff>159917</xdr:rowOff>
    </xdr:to>
    <xdr:sp macro="" textlink="">
      <xdr:nvSpPr>
        <xdr:cNvPr id="259" name="楕円 258"/>
        <xdr:cNvSpPr/>
      </xdr:nvSpPr>
      <xdr:spPr>
        <a:xfrm>
          <a:off x="1079500" y="16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151044</xdr:rowOff>
    </xdr:from>
    <xdr:ext cx="534377" cy="259045"/>
    <xdr:sp macro="" textlink="">
      <xdr:nvSpPr>
        <xdr:cNvPr id="260" name="テキスト ボックス 259"/>
        <xdr:cNvSpPr txBox="1"/>
      </xdr:nvSpPr>
      <xdr:spPr>
        <a:xfrm>
          <a:off x="863111" y="169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111940</xdr:rowOff>
    </xdr:from>
    <xdr:to>
      <xdr:col>55</xdr:col>
      <xdr:colOff>0</xdr:colOff>
      <xdr:row>58</xdr:row>
      <xdr:rowOff>136192</xdr:rowOff>
    </xdr:to>
    <xdr:cxnSp macro="">
      <xdr:nvCxnSpPr>
        <xdr:cNvPr id="346" name="直線コネクタ 345"/>
        <xdr:cNvCxnSpPr/>
      </xdr:nvCxnSpPr>
      <xdr:spPr>
        <a:xfrm>
          <a:off x="9639300" y="10056040"/>
          <a:ext cx="838200" cy="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111940</xdr:rowOff>
    </xdr:from>
    <xdr:to>
      <xdr:col>50</xdr:col>
      <xdr:colOff>114300</xdr:colOff>
      <xdr:row>58</xdr:row>
      <xdr:rowOff>129445</xdr:rowOff>
    </xdr:to>
    <xdr:cxnSp macro="">
      <xdr:nvCxnSpPr>
        <xdr:cNvPr id="349" name="直線コネクタ 348"/>
        <xdr:cNvCxnSpPr/>
      </xdr:nvCxnSpPr>
      <xdr:spPr>
        <a:xfrm flipV="1">
          <a:off x="8750300" y="10056040"/>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129445</xdr:rowOff>
    </xdr:from>
    <xdr:to>
      <xdr:col>45</xdr:col>
      <xdr:colOff>177800</xdr:colOff>
      <xdr:row>58</xdr:row>
      <xdr:rowOff>142968</xdr:rowOff>
    </xdr:to>
    <xdr:cxnSp macro="">
      <xdr:nvCxnSpPr>
        <xdr:cNvPr id="352" name="直線コネクタ 351"/>
        <xdr:cNvCxnSpPr/>
      </xdr:nvCxnSpPr>
      <xdr:spPr>
        <a:xfrm flipV="1">
          <a:off x="7861300" y="10073545"/>
          <a:ext cx="8890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106949</xdr:rowOff>
    </xdr:from>
    <xdr:to>
      <xdr:col>41</xdr:col>
      <xdr:colOff>50800</xdr:colOff>
      <xdr:row>58</xdr:row>
      <xdr:rowOff>142968</xdr:rowOff>
    </xdr:to>
    <xdr:cxnSp macro="">
      <xdr:nvCxnSpPr>
        <xdr:cNvPr id="355" name="直線コネクタ 354"/>
        <xdr:cNvCxnSpPr/>
      </xdr:nvCxnSpPr>
      <xdr:spPr>
        <a:xfrm>
          <a:off x="6972300" y="1005104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85392</xdr:rowOff>
    </xdr:from>
    <xdr:to>
      <xdr:col>55</xdr:col>
      <xdr:colOff>50800</xdr:colOff>
      <xdr:row>59</xdr:row>
      <xdr:rowOff>15542</xdr:rowOff>
    </xdr:to>
    <xdr:sp macro="" textlink="">
      <xdr:nvSpPr>
        <xdr:cNvPr id="365" name="楕円 364"/>
        <xdr:cNvSpPr/>
      </xdr:nvSpPr>
      <xdr:spPr>
        <a:xfrm>
          <a:off x="10426700" y="100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61140</xdr:rowOff>
    </xdr:from>
    <xdr:to>
      <xdr:col>50</xdr:col>
      <xdr:colOff>165100</xdr:colOff>
      <xdr:row>58</xdr:row>
      <xdr:rowOff>162740</xdr:rowOff>
    </xdr:to>
    <xdr:sp macro="" textlink="">
      <xdr:nvSpPr>
        <xdr:cNvPr id="367" name="楕円 366"/>
        <xdr:cNvSpPr/>
      </xdr:nvSpPr>
      <xdr:spPr>
        <a:xfrm>
          <a:off x="9588500" y="100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7817</xdr:rowOff>
    </xdr:from>
    <xdr:ext cx="599010" cy="259045"/>
    <xdr:sp macro="" textlink="">
      <xdr:nvSpPr>
        <xdr:cNvPr id="368" name="テキスト ボックス 367"/>
        <xdr:cNvSpPr txBox="1"/>
      </xdr:nvSpPr>
      <xdr:spPr>
        <a:xfrm>
          <a:off x="9339795" y="978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78645</xdr:rowOff>
    </xdr:from>
    <xdr:to>
      <xdr:col>46</xdr:col>
      <xdr:colOff>38100</xdr:colOff>
      <xdr:row>59</xdr:row>
      <xdr:rowOff>8795</xdr:rowOff>
    </xdr:to>
    <xdr:sp macro="" textlink="">
      <xdr:nvSpPr>
        <xdr:cNvPr id="369" name="楕円 368"/>
        <xdr:cNvSpPr/>
      </xdr:nvSpPr>
      <xdr:spPr>
        <a:xfrm>
          <a:off x="8699500" y="100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25322</xdr:rowOff>
    </xdr:from>
    <xdr:ext cx="599010" cy="259045"/>
    <xdr:sp macro="" textlink="">
      <xdr:nvSpPr>
        <xdr:cNvPr id="370" name="テキスト ボックス 369"/>
        <xdr:cNvSpPr txBox="1"/>
      </xdr:nvSpPr>
      <xdr:spPr>
        <a:xfrm>
          <a:off x="8450795" y="97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92168</xdr:rowOff>
    </xdr:from>
    <xdr:to>
      <xdr:col>41</xdr:col>
      <xdr:colOff>101600</xdr:colOff>
      <xdr:row>59</xdr:row>
      <xdr:rowOff>22318</xdr:rowOff>
    </xdr:to>
    <xdr:sp macro="" textlink="">
      <xdr:nvSpPr>
        <xdr:cNvPr id="371" name="楕円 370"/>
        <xdr:cNvSpPr/>
      </xdr:nvSpPr>
      <xdr:spPr>
        <a:xfrm>
          <a:off x="7810500" y="100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13445</xdr:rowOff>
    </xdr:from>
    <xdr:ext cx="534377" cy="259045"/>
    <xdr:sp macro="" textlink="">
      <xdr:nvSpPr>
        <xdr:cNvPr id="372" name="テキスト ボックス 371"/>
        <xdr:cNvSpPr txBox="1"/>
      </xdr:nvSpPr>
      <xdr:spPr>
        <a:xfrm>
          <a:off x="7594111" y="10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56149</xdr:rowOff>
    </xdr:from>
    <xdr:to>
      <xdr:col>36</xdr:col>
      <xdr:colOff>165100</xdr:colOff>
      <xdr:row>58</xdr:row>
      <xdr:rowOff>157749</xdr:rowOff>
    </xdr:to>
    <xdr:sp macro="" textlink="">
      <xdr:nvSpPr>
        <xdr:cNvPr id="373" name="楕円 372"/>
        <xdr:cNvSpPr/>
      </xdr:nvSpPr>
      <xdr:spPr>
        <a:xfrm>
          <a:off x="6921500" y="100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2826</xdr:rowOff>
    </xdr:from>
    <xdr:ext cx="599010" cy="259045"/>
    <xdr:sp macro="" textlink="">
      <xdr:nvSpPr>
        <xdr:cNvPr id="374" name="テキスト ボックス 373"/>
        <xdr:cNvSpPr txBox="1"/>
      </xdr:nvSpPr>
      <xdr:spPr>
        <a:xfrm>
          <a:off x="6672795" y="97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47538</xdr:rowOff>
    </xdr:from>
    <xdr:to>
      <xdr:col>55</xdr:col>
      <xdr:colOff>0</xdr:colOff>
      <xdr:row>79</xdr:row>
      <xdr:rowOff>83601</xdr:rowOff>
    </xdr:to>
    <xdr:cxnSp macro="">
      <xdr:nvCxnSpPr>
        <xdr:cNvPr id="405" name="直線コネクタ 404"/>
        <xdr:cNvCxnSpPr/>
      </xdr:nvCxnSpPr>
      <xdr:spPr>
        <a:xfrm>
          <a:off x="9639300" y="13592088"/>
          <a:ext cx="838200" cy="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47538</xdr:rowOff>
    </xdr:from>
    <xdr:to>
      <xdr:col>50</xdr:col>
      <xdr:colOff>114300</xdr:colOff>
      <xdr:row>79</xdr:row>
      <xdr:rowOff>76068</xdr:rowOff>
    </xdr:to>
    <xdr:cxnSp macro="">
      <xdr:nvCxnSpPr>
        <xdr:cNvPr id="408" name="直線コネクタ 407"/>
        <xdr:cNvCxnSpPr/>
      </xdr:nvCxnSpPr>
      <xdr:spPr>
        <a:xfrm flipV="1">
          <a:off x="8750300" y="13592088"/>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76068</xdr:rowOff>
    </xdr:from>
    <xdr:to>
      <xdr:col>45</xdr:col>
      <xdr:colOff>177800</xdr:colOff>
      <xdr:row>79</xdr:row>
      <xdr:rowOff>77609</xdr:rowOff>
    </xdr:to>
    <xdr:cxnSp macro="">
      <xdr:nvCxnSpPr>
        <xdr:cNvPr id="411" name="直線コネクタ 410"/>
        <xdr:cNvCxnSpPr/>
      </xdr:nvCxnSpPr>
      <xdr:spPr>
        <a:xfrm flipV="1">
          <a:off x="7861300" y="13620618"/>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76240</xdr:rowOff>
    </xdr:from>
    <xdr:to>
      <xdr:col>41</xdr:col>
      <xdr:colOff>50800</xdr:colOff>
      <xdr:row>79</xdr:row>
      <xdr:rowOff>77609</xdr:rowOff>
    </xdr:to>
    <xdr:cxnSp macro="">
      <xdr:nvCxnSpPr>
        <xdr:cNvPr id="414" name="直線コネクタ 413"/>
        <xdr:cNvCxnSpPr/>
      </xdr:nvCxnSpPr>
      <xdr:spPr>
        <a:xfrm>
          <a:off x="6972300" y="13620790"/>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32801</xdr:rowOff>
    </xdr:from>
    <xdr:to>
      <xdr:col>55</xdr:col>
      <xdr:colOff>50800</xdr:colOff>
      <xdr:row>79</xdr:row>
      <xdr:rowOff>134401</xdr:rowOff>
    </xdr:to>
    <xdr:sp macro="" textlink="">
      <xdr:nvSpPr>
        <xdr:cNvPr id="424" name="楕円 423"/>
        <xdr:cNvSpPr/>
      </xdr:nvSpPr>
      <xdr:spPr>
        <a:xfrm>
          <a:off x="10426700" y="135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119178</xdr:rowOff>
    </xdr:from>
    <xdr:ext cx="469744" cy="259045"/>
    <xdr:sp macro="" textlink="">
      <xdr:nvSpPr>
        <xdr:cNvPr id="425" name="商工費該当値テキスト"/>
        <xdr:cNvSpPr txBox="1"/>
      </xdr:nvSpPr>
      <xdr:spPr>
        <a:xfrm>
          <a:off x="10528300" y="134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168188</xdr:rowOff>
    </xdr:from>
    <xdr:to>
      <xdr:col>50</xdr:col>
      <xdr:colOff>165100</xdr:colOff>
      <xdr:row>79</xdr:row>
      <xdr:rowOff>98338</xdr:rowOff>
    </xdr:to>
    <xdr:sp macro="" textlink="">
      <xdr:nvSpPr>
        <xdr:cNvPr id="426" name="楕円 425"/>
        <xdr:cNvSpPr/>
      </xdr:nvSpPr>
      <xdr:spPr>
        <a:xfrm>
          <a:off x="9588500" y="13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89465</xdr:rowOff>
    </xdr:from>
    <xdr:ext cx="534377" cy="259045"/>
    <xdr:sp macro="" textlink="">
      <xdr:nvSpPr>
        <xdr:cNvPr id="427" name="テキスト ボックス 426"/>
        <xdr:cNvSpPr txBox="1"/>
      </xdr:nvSpPr>
      <xdr:spPr>
        <a:xfrm>
          <a:off x="9372111" y="136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25268</xdr:rowOff>
    </xdr:from>
    <xdr:to>
      <xdr:col>46</xdr:col>
      <xdr:colOff>38100</xdr:colOff>
      <xdr:row>79</xdr:row>
      <xdr:rowOff>126868</xdr:rowOff>
    </xdr:to>
    <xdr:sp macro="" textlink="">
      <xdr:nvSpPr>
        <xdr:cNvPr id="428" name="楕円 427"/>
        <xdr:cNvSpPr/>
      </xdr:nvSpPr>
      <xdr:spPr>
        <a:xfrm>
          <a:off x="8699500" y="135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117995</xdr:rowOff>
    </xdr:from>
    <xdr:ext cx="469744" cy="259045"/>
    <xdr:sp macro="" textlink="">
      <xdr:nvSpPr>
        <xdr:cNvPr id="429" name="テキスト ボックス 428"/>
        <xdr:cNvSpPr txBox="1"/>
      </xdr:nvSpPr>
      <xdr:spPr>
        <a:xfrm>
          <a:off x="8515428" y="136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26809</xdr:rowOff>
    </xdr:from>
    <xdr:to>
      <xdr:col>41</xdr:col>
      <xdr:colOff>101600</xdr:colOff>
      <xdr:row>79</xdr:row>
      <xdr:rowOff>128409</xdr:rowOff>
    </xdr:to>
    <xdr:sp macro="" textlink="">
      <xdr:nvSpPr>
        <xdr:cNvPr id="430" name="楕円 429"/>
        <xdr:cNvSpPr/>
      </xdr:nvSpPr>
      <xdr:spPr>
        <a:xfrm>
          <a:off x="7810500" y="135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119536</xdr:rowOff>
    </xdr:from>
    <xdr:ext cx="469744" cy="259045"/>
    <xdr:sp macro="" textlink="">
      <xdr:nvSpPr>
        <xdr:cNvPr id="431" name="テキスト ボックス 430"/>
        <xdr:cNvSpPr txBox="1"/>
      </xdr:nvSpPr>
      <xdr:spPr>
        <a:xfrm>
          <a:off x="7626428" y="1366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25440</xdr:rowOff>
    </xdr:from>
    <xdr:to>
      <xdr:col>36</xdr:col>
      <xdr:colOff>165100</xdr:colOff>
      <xdr:row>79</xdr:row>
      <xdr:rowOff>127040</xdr:rowOff>
    </xdr:to>
    <xdr:sp macro="" textlink="">
      <xdr:nvSpPr>
        <xdr:cNvPr id="432" name="楕円 431"/>
        <xdr:cNvSpPr/>
      </xdr:nvSpPr>
      <xdr:spPr>
        <a:xfrm>
          <a:off x="6921500" y="135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118167</xdr:rowOff>
    </xdr:from>
    <xdr:ext cx="469744" cy="259045"/>
    <xdr:sp macro="" textlink="">
      <xdr:nvSpPr>
        <xdr:cNvPr id="433" name="テキスト ボックス 432"/>
        <xdr:cNvSpPr txBox="1"/>
      </xdr:nvSpPr>
      <xdr:spPr>
        <a:xfrm>
          <a:off x="6737428" y="136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102095</xdr:rowOff>
    </xdr:from>
    <xdr:to>
      <xdr:col>55</xdr:col>
      <xdr:colOff>0</xdr:colOff>
      <xdr:row>99</xdr:row>
      <xdr:rowOff>28125</xdr:rowOff>
    </xdr:to>
    <xdr:cxnSp macro="">
      <xdr:nvCxnSpPr>
        <xdr:cNvPr id="464" name="直線コネクタ 463"/>
        <xdr:cNvCxnSpPr/>
      </xdr:nvCxnSpPr>
      <xdr:spPr>
        <a:xfrm>
          <a:off x="9639300" y="16904195"/>
          <a:ext cx="838200" cy="9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102095</xdr:rowOff>
    </xdr:from>
    <xdr:to>
      <xdr:col>50</xdr:col>
      <xdr:colOff>114300</xdr:colOff>
      <xdr:row>98</xdr:row>
      <xdr:rowOff>105741</xdr:rowOff>
    </xdr:to>
    <xdr:cxnSp macro="">
      <xdr:nvCxnSpPr>
        <xdr:cNvPr id="467" name="直線コネクタ 466"/>
        <xdr:cNvCxnSpPr/>
      </xdr:nvCxnSpPr>
      <xdr:spPr>
        <a:xfrm flipV="1">
          <a:off x="8750300" y="16904195"/>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80614</xdr:rowOff>
    </xdr:from>
    <xdr:to>
      <xdr:col>45</xdr:col>
      <xdr:colOff>177800</xdr:colOff>
      <xdr:row>98</xdr:row>
      <xdr:rowOff>105741</xdr:rowOff>
    </xdr:to>
    <xdr:cxnSp macro="">
      <xdr:nvCxnSpPr>
        <xdr:cNvPr id="470" name="直線コネクタ 469"/>
        <xdr:cNvCxnSpPr/>
      </xdr:nvCxnSpPr>
      <xdr:spPr>
        <a:xfrm>
          <a:off x="7861300" y="16882714"/>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45692</xdr:rowOff>
    </xdr:from>
    <xdr:to>
      <xdr:col>41</xdr:col>
      <xdr:colOff>50800</xdr:colOff>
      <xdr:row>98</xdr:row>
      <xdr:rowOff>80614</xdr:rowOff>
    </xdr:to>
    <xdr:cxnSp macro="">
      <xdr:nvCxnSpPr>
        <xdr:cNvPr id="473" name="直線コネクタ 472"/>
        <xdr:cNvCxnSpPr/>
      </xdr:nvCxnSpPr>
      <xdr:spPr>
        <a:xfrm>
          <a:off x="6972300" y="16847792"/>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148775</xdr:rowOff>
    </xdr:from>
    <xdr:to>
      <xdr:col>55</xdr:col>
      <xdr:colOff>50800</xdr:colOff>
      <xdr:row>99</xdr:row>
      <xdr:rowOff>78925</xdr:rowOff>
    </xdr:to>
    <xdr:sp macro="" textlink="">
      <xdr:nvSpPr>
        <xdr:cNvPr id="483" name="楕円 482"/>
        <xdr:cNvSpPr/>
      </xdr:nvSpPr>
      <xdr:spPr>
        <a:xfrm>
          <a:off x="10426700" y="169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63702</xdr:rowOff>
    </xdr:from>
    <xdr:ext cx="534377" cy="259045"/>
    <xdr:sp macro="" textlink="">
      <xdr:nvSpPr>
        <xdr:cNvPr id="484" name="土木費該当値テキスト"/>
        <xdr:cNvSpPr txBox="1"/>
      </xdr:nvSpPr>
      <xdr:spPr>
        <a:xfrm>
          <a:off x="10528300" y="168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51295</xdr:rowOff>
    </xdr:from>
    <xdr:to>
      <xdr:col>50</xdr:col>
      <xdr:colOff>165100</xdr:colOff>
      <xdr:row>98</xdr:row>
      <xdr:rowOff>152895</xdr:rowOff>
    </xdr:to>
    <xdr:sp macro="" textlink="">
      <xdr:nvSpPr>
        <xdr:cNvPr id="485" name="楕円 484"/>
        <xdr:cNvSpPr/>
      </xdr:nvSpPr>
      <xdr:spPr>
        <a:xfrm>
          <a:off x="9588500" y="168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144022</xdr:rowOff>
    </xdr:from>
    <xdr:ext cx="599010" cy="259045"/>
    <xdr:sp macro="" textlink="">
      <xdr:nvSpPr>
        <xdr:cNvPr id="486" name="テキスト ボックス 485"/>
        <xdr:cNvSpPr txBox="1"/>
      </xdr:nvSpPr>
      <xdr:spPr>
        <a:xfrm>
          <a:off x="9339795" y="169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54941</xdr:rowOff>
    </xdr:from>
    <xdr:to>
      <xdr:col>46</xdr:col>
      <xdr:colOff>38100</xdr:colOff>
      <xdr:row>98</xdr:row>
      <xdr:rowOff>156541</xdr:rowOff>
    </xdr:to>
    <xdr:sp macro="" textlink="">
      <xdr:nvSpPr>
        <xdr:cNvPr id="487" name="楕円 486"/>
        <xdr:cNvSpPr/>
      </xdr:nvSpPr>
      <xdr:spPr>
        <a:xfrm>
          <a:off x="8699500" y="168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147668</xdr:rowOff>
    </xdr:from>
    <xdr:ext cx="599010" cy="259045"/>
    <xdr:sp macro="" textlink="">
      <xdr:nvSpPr>
        <xdr:cNvPr id="488" name="テキスト ボックス 487"/>
        <xdr:cNvSpPr txBox="1"/>
      </xdr:nvSpPr>
      <xdr:spPr>
        <a:xfrm>
          <a:off x="8450795" y="1694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29814</xdr:rowOff>
    </xdr:from>
    <xdr:to>
      <xdr:col>41</xdr:col>
      <xdr:colOff>101600</xdr:colOff>
      <xdr:row>98</xdr:row>
      <xdr:rowOff>131414</xdr:rowOff>
    </xdr:to>
    <xdr:sp macro="" textlink="">
      <xdr:nvSpPr>
        <xdr:cNvPr id="489" name="楕円 488"/>
        <xdr:cNvSpPr/>
      </xdr:nvSpPr>
      <xdr:spPr>
        <a:xfrm>
          <a:off x="7810500" y="168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122541</xdr:rowOff>
    </xdr:from>
    <xdr:ext cx="599010" cy="259045"/>
    <xdr:sp macro="" textlink="">
      <xdr:nvSpPr>
        <xdr:cNvPr id="490" name="テキスト ボックス 489"/>
        <xdr:cNvSpPr txBox="1"/>
      </xdr:nvSpPr>
      <xdr:spPr>
        <a:xfrm>
          <a:off x="7561795" y="1692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166342</xdr:rowOff>
    </xdr:from>
    <xdr:to>
      <xdr:col>36</xdr:col>
      <xdr:colOff>165100</xdr:colOff>
      <xdr:row>98</xdr:row>
      <xdr:rowOff>96492</xdr:rowOff>
    </xdr:to>
    <xdr:sp macro="" textlink="">
      <xdr:nvSpPr>
        <xdr:cNvPr id="491" name="楕円 490"/>
        <xdr:cNvSpPr/>
      </xdr:nvSpPr>
      <xdr:spPr>
        <a:xfrm>
          <a:off x="6921500" y="167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113019</xdr:rowOff>
    </xdr:from>
    <xdr:ext cx="599010" cy="259045"/>
    <xdr:sp macro="" textlink="">
      <xdr:nvSpPr>
        <xdr:cNvPr id="492" name="テキスト ボックス 491"/>
        <xdr:cNvSpPr txBox="1"/>
      </xdr:nvSpPr>
      <xdr:spPr>
        <a:xfrm>
          <a:off x="6672795" y="1657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159245</xdr:rowOff>
    </xdr:from>
    <xdr:to>
      <xdr:col>85</xdr:col>
      <xdr:colOff>127000</xdr:colOff>
      <xdr:row>32</xdr:row>
      <xdr:rowOff>125306</xdr:rowOff>
    </xdr:to>
    <xdr:cxnSp macro="">
      <xdr:nvCxnSpPr>
        <xdr:cNvPr id="521" name="直線コネクタ 520"/>
        <xdr:cNvCxnSpPr/>
      </xdr:nvCxnSpPr>
      <xdr:spPr>
        <a:xfrm>
          <a:off x="15481300" y="5474195"/>
          <a:ext cx="838200" cy="1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159245</xdr:rowOff>
    </xdr:from>
    <xdr:to>
      <xdr:col>81</xdr:col>
      <xdr:colOff>50800</xdr:colOff>
      <xdr:row>36</xdr:row>
      <xdr:rowOff>76805</xdr:rowOff>
    </xdr:to>
    <xdr:cxnSp macro="">
      <xdr:nvCxnSpPr>
        <xdr:cNvPr id="524" name="直線コネクタ 523"/>
        <xdr:cNvCxnSpPr/>
      </xdr:nvCxnSpPr>
      <xdr:spPr>
        <a:xfrm flipV="1">
          <a:off x="14592300" y="5474195"/>
          <a:ext cx="889000" cy="7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76805</xdr:rowOff>
    </xdr:from>
    <xdr:to>
      <xdr:col>76</xdr:col>
      <xdr:colOff>114300</xdr:colOff>
      <xdr:row>37</xdr:row>
      <xdr:rowOff>112847</xdr:rowOff>
    </xdr:to>
    <xdr:cxnSp macro="">
      <xdr:nvCxnSpPr>
        <xdr:cNvPr id="527" name="直線コネクタ 526"/>
        <xdr:cNvCxnSpPr/>
      </xdr:nvCxnSpPr>
      <xdr:spPr>
        <a:xfrm flipV="1">
          <a:off x="13703300" y="6249005"/>
          <a:ext cx="889000" cy="2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112847</xdr:rowOff>
    </xdr:from>
    <xdr:to>
      <xdr:col>71</xdr:col>
      <xdr:colOff>177800</xdr:colOff>
      <xdr:row>37</xdr:row>
      <xdr:rowOff>134259</xdr:rowOff>
    </xdr:to>
    <xdr:cxnSp macro="">
      <xdr:nvCxnSpPr>
        <xdr:cNvPr id="530" name="直線コネクタ 529"/>
        <xdr:cNvCxnSpPr/>
      </xdr:nvCxnSpPr>
      <xdr:spPr>
        <a:xfrm flipV="1">
          <a:off x="12814300" y="645649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74506</xdr:rowOff>
    </xdr:from>
    <xdr:to>
      <xdr:col>85</xdr:col>
      <xdr:colOff>177800</xdr:colOff>
      <xdr:row>33</xdr:row>
      <xdr:rowOff>4656</xdr:rowOff>
    </xdr:to>
    <xdr:sp macro="" textlink="">
      <xdr:nvSpPr>
        <xdr:cNvPr id="540" name="楕円 539"/>
        <xdr:cNvSpPr/>
      </xdr:nvSpPr>
      <xdr:spPr>
        <a:xfrm>
          <a:off x="16268700" y="55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97383</xdr:rowOff>
    </xdr:from>
    <xdr:ext cx="599010" cy="259045"/>
    <xdr:sp macro="" textlink="">
      <xdr:nvSpPr>
        <xdr:cNvPr id="541" name="消防費該当値テキスト"/>
        <xdr:cNvSpPr txBox="1"/>
      </xdr:nvSpPr>
      <xdr:spPr>
        <a:xfrm>
          <a:off x="16370300" y="54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108445</xdr:rowOff>
    </xdr:from>
    <xdr:to>
      <xdr:col>81</xdr:col>
      <xdr:colOff>101600</xdr:colOff>
      <xdr:row>32</xdr:row>
      <xdr:rowOff>38595</xdr:rowOff>
    </xdr:to>
    <xdr:sp macro="" textlink="">
      <xdr:nvSpPr>
        <xdr:cNvPr id="542" name="楕円 541"/>
        <xdr:cNvSpPr/>
      </xdr:nvSpPr>
      <xdr:spPr>
        <a:xfrm>
          <a:off x="15430500" y="54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55122</xdr:rowOff>
    </xdr:from>
    <xdr:ext cx="599010" cy="259045"/>
    <xdr:sp macro="" textlink="">
      <xdr:nvSpPr>
        <xdr:cNvPr id="543" name="テキスト ボックス 542"/>
        <xdr:cNvSpPr txBox="1"/>
      </xdr:nvSpPr>
      <xdr:spPr>
        <a:xfrm>
          <a:off x="15181795" y="51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26005</xdr:rowOff>
    </xdr:from>
    <xdr:to>
      <xdr:col>76</xdr:col>
      <xdr:colOff>165100</xdr:colOff>
      <xdr:row>36</xdr:row>
      <xdr:rowOff>127605</xdr:rowOff>
    </xdr:to>
    <xdr:sp macro="" textlink="">
      <xdr:nvSpPr>
        <xdr:cNvPr id="544" name="楕円 543"/>
        <xdr:cNvSpPr/>
      </xdr:nvSpPr>
      <xdr:spPr>
        <a:xfrm>
          <a:off x="14541500" y="61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144132</xdr:rowOff>
    </xdr:from>
    <xdr:ext cx="534377" cy="259045"/>
    <xdr:sp macro="" textlink="">
      <xdr:nvSpPr>
        <xdr:cNvPr id="545" name="テキスト ボックス 544"/>
        <xdr:cNvSpPr txBox="1"/>
      </xdr:nvSpPr>
      <xdr:spPr>
        <a:xfrm>
          <a:off x="14325111" y="59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62047</xdr:rowOff>
    </xdr:from>
    <xdr:to>
      <xdr:col>72</xdr:col>
      <xdr:colOff>38100</xdr:colOff>
      <xdr:row>37</xdr:row>
      <xdr:rowOff>163647</xdr:rowOff>
    </xdr:to>
    <xdr:sp macro="" textlink="">
      <xdr:nvSpPr>
        <xdr:cNvPr id="546" name="楕円 545"/>
        <xdr:cNvSpPr/>
      </xdr:nvSpPr>
      <xdr:spPr>
        <a:xfrm>
          <a:off x="13652500" y="64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154774</xdr:rowOff>
    </xdr:from>
    <xdr:ext cx="534377" cy="259045"/>
    <xdr:sp macro="" textlink="">
      <xdr:nvSpPr>
        <xdr:cNvPr id="547" name="テキスト ボックス 546"/>
        <xdr:cNvSpPr txBox="1"/>
      </xdr:nvSpPr>
      <xdr:spPr>
        <a:xfrm>
          <a:off x="13436111" y="64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83459</xdr:rowOff>
    </xdr:from>
    <xdr:to>
      <xdr:col>67</xdr:col>
      <xdr:colOff>101600</xdr:colOff>
      <xdr:row>38</xdr:row>
      <xdr:rowOff>13609</xdr:rowOff>
    </xdr:to>
    <xdr:sp macro="" textlink="">
      <xdr:nvSpPr>
        <xdr:cNvPr id="548" name="楕円 547"/>
        <xdr:cNvSpPr/>
      </xdr:nvSpPr>
      <xdr:spPr>
        <a:xfrm>
          <a:off x="12763500" y="64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4736</xdr:rowOff>
    </xdr:from>
    <xdr:ext cx="534377" cy="259045"/>
    <xdr:sp macro="" textlink="">
      <xdr:nvSpPr>
        <xdr:cNvPr id="549" name="テキスト ボックス 548"/>
        <xdr:cNvSpPr txBox="1"/>
      </xdr:nvSpPr>
      <xdr:spPr>
        <a:xfrm>
          <a:off x="12547111" y="65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47231</xdr:rowOff>
    </xdr:from>
    <xdr:to>
      <xdr:col>85</xdr:col>
      <xdr:colOff>127000</xdr:colOff>
      <xdr:row>57</xdr:row>
      <xdr:rowOff>85217</xdr:rowOff>
    </xdr:to>
    <xdr:cxnSp macro="">
      <xdr:nvCxnSpPr>
        <xdr:cNvPr id="578" name="直線コネクタ 577"/>
        <xdr:cNvCxnSpPr/>
      </xdr:nvCxnSpPr>
      <xdr:spPr>
        <a:xfrm>
          <a:off x="15481300" y="9819881"/>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47231</xdr:rowOff>
    </xdr:from>
    <xdr:to>
      <xdr:col>81</xdr:col>
      <xdr:colOff>50800</xdr:colOff>
      <xdr:row>57</xdr:row>
      <xdr:rowOff>141639</xdr:rowOff>
    </xdr:to>
    <xdr:cxnSp macro="">
      <xdr:nvCxnSpPr>
        <xdr:cNvPr id="581" name="直線コネクタ 580"/>
        <xdr:cNvCxnSpPr/>
      </xdr:nvCxnSpPr>
      <xdr:spPr>
        <a:xfrm flipV="1">
          <a:off x="14592300" y="9819881"/>
          <a:ext cx="889000" cy="9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135803</xdr:rowOff>
    </xdr:from>
    <xdr:to>
      <xdr:col>76</xdr:col>
      <xdr:colOff>114300</xdr:colOff>
      <xdr:row>57</xdr:row>
      <xdr:rowOff>141639</xdr:rowOff>
    </xdr:to>
    <xdr:cxnSp macro="">
      <xdr:nvCxnSpPr>
        <xdr:cNvPr id="584" name="直線コネクタ 583"/>
        <xdr:cNvCxnSpPr/>
      </xdr:nvCxnSpPr>
      <xdr:spPr>
        <a:xfrm>
          <a:off x="13703300" y="9737003"/>
          <a:ext cx="889000" cy="1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135803</xdr:rowOff>
    </xdr:from>
    <xdr:to>
      <xdr:col>71</xdr:col>
      <xdr:colOff>177800</xdr:colOff>
      <xdr:row>57</xdr:row>
      <xdr:rowOff>152883</xdr:rowOff>
    </xdr:to>
    <xdr:cxnSp macro="">
      <xdr:nvCxnSpPr>
        <xdr:cNvPr id="587" name="直線コネクタ 586"/>
        <xdr:cNvCxnSpPr/>
      </xdr:nvCxnSpPr>
      <xdr:spPr>
        <a:xfrm flipV="1">
          <a:off x="12814300" y="9737003"/>
          <a:ext cx="889000" cy="1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34417</xdr:rowOff>
    </xdr:from>
    <xdr:to>
      <xdr:col>85</xdr:col>
      <xdr:colOff>177800</xdr:colOff>
      <xdr:row>57</xdr:row>
      <xdr:rowOff>136017</xdr:rowOff>
    </xdr:to>
    <xdr:sp macro="" textlink="">
      <xdr:nvSpPr>
        <xdr:cNvPr id="597" name="楕円 596"/>
        <xdr:cNvSpPr/>
      </xdr:nvSpPr>
      <xdr:spPr>
        <a:xfrm>
          <a:off x="162687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120794</xdr:rowOff>
    </xdr:from>
    <xdr:ext cx="534377" cy="259045"/>
    <xdr:sp macro="" textlink="">
      <xdr:nvSpPr>
        <xdr:cNvPr id="598" name="教育費該当値テキスト"/>
        <xdr:cNvSpPr txBox="1"/>
      </xdr:nvSpPr>
      <xdr:spPr>
        <a:xfrm>
          <a:off x="16370300" y="97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167881</xdr:rowOff>
    </xdr:from>
    <xdr:to>
      <xdr:col>81</xdr:col>
      <xdr:colOff>101600</xdr:colOff>
      <xdr:row>57</xdr:row>
      <xdr:rowOff>98031</xdr:rowOff>
    </xdr:to>
    <xdr:sp macro="" textlink="">
      <xdr:nvSpPr>
        <xdr:cNvPr id="599" name="楕円 598"/>
        <xdr:cNvSpPr/>
      </xdr:nvSpPr>
      <xdr:spPr>
        <a:xfrm>
          <a:off x="15430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89158</xdr:rowOff>
    </xdr:from>
    <xdr:ext cx="534377" cy="259045"/>
    <xdr:sp macro="" textlink="">
      <xdr:nvSpPr>
        <xdr:cNvPr id="600" name="テキスト ボックス 599"/>
        <xdr:cNvSpPr txBox="1"/>
      </xdr:nvSpPr>
      <xdr:spPr>
        <a:xfrm>
          <a:off x="15214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90839</xdr:rowOff>
    </xdr:from>
    <xdr:to>
      <xdr:col>76</xdr:col>
      <xdr:colOff>165100</xdr:colOff>
      <xdr:row>58</xdr:row>
      <xdr:rowOff>20989</xdr:rowOff>
    </xdr:to>
    <xdr:sp macro="" textlink="">
      <xdr:nvSpPr>
        <xdr:cNvPr id="601" name="楕円 600"/>
        <xdr:cNvSpPr/>
      </xdr:nvSpPr>
      <xdr:spPr>
        <a:xfrm>
          <a:off x="14541500" y="98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12116</xdr:rowOff>
    </xdr:from>
    <xdr:ext cx="534377" cy="259045"/>
    <xdr:sp macro="" textlink="">
      <xdr:nvSpPr>
        <xdr:cNvPr id="602" name="テキスト ボックス 601"/>
        <xdr:cNvSpPr txBox="1"/>
      </xdr:nvSpPr>
      <xdr:spPr>
        <a:xfrm>
          <a:off x="14325111" y="9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85003</xdr:rowOff>
    </xdr:from>
    <xdr:to>
      <xdr:col>72</xdr:col>
      <xdr:colOff>38100</xdr:colOff>
      <xdr:row>57</xdr:row>
      <xdr:rowOff>15153</xdr:rowOff>
    </xdr:to>
    <xdr:sp macro="" textlink="">
      <xdr:nvSpPr>
        <xdr:cNvPr id="603" name="楕円 602"/>
        <xdr:cNvSpPr/>
      </xdr:nvSpPr>
      <xdr:spPr>
        <a:xfrm>
          <a:off x="13652500" y="96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6280</xdr:rowOff>
    </xdr:from>
    <xdr:ext cx="599010" cy="259045"/>
    <xdr:sp macro="" textlink="">
      <xdr:nvSpPr>
        <xdr:cNvPr id="604" name="テキスト ボックス 603"/>
        <xdr:cNvSpPr txBox="1"/>
      </xdr:nvSpPr>
      <xdr:spPr>
        <a:xfrm>
          <a:off x="13403795" y="97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102083</xdr:rowOff>
    </xdr:from>
    <xdr:to>
      <xdr:col>67</xdr:col>
      <xdr:colOff>101600</xdr:colOff>
      <xdr:row>58</xdr:row>
      <xdr:rowOff>32233</xdr:rowOff>
    </xdr:to>
    <xdr:sp macro="" textlink="">
      <xdr:nvSpPr>
        <xdr:cNvPr id="605" name="楕円 604"/>
        <xdr:cNvSpPr/>
      </xdr:nvSpPr>
      <xdr:spPr>
        <a:xfrm>
          <a:off x="12763500" y="98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23360</xdr:rowOff>
    </xdr:from>
    <xdr:ext cx="534377" cy="259045"/>
    <xdr:sp macro="" textlink="">
      <xdr:nvSpPr>
        <xdr:cNvPr id="606" name="テキスト ボックス 605"/>
        <xdr:cNvSpPr txBox="1"/>
      </xdr:nvSpPr>
      <xdr:spPr>
        <a:xfrm>
          <a:off x="12547111" y="99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90960</xdr:rowOff>
    </xdr:from>
    <xdr:to>
      <xdr:col>85</xdr:col>
      <xdr:colOff>127000</xdr:colOff>
      <xdr:row>79</xdr:row>
      <xdr:rowOff>2146</xdr:rowOff>
    </xdr:to>
    <xdr:cxnSp macro="">
      <xdr:nvCxnSpPr>
        <xdr:cNvPr id="635" name="直線コネクタ 634"/>
        <xdr:cNvCxnSpPr/>
      </xdr:nvCxnSpPr>
      <xdr:spPr>
        <a:xfrm flipV="1">
          <a:off x="15481300" y="12949710"/>
          <a:ext cx="838200" cy="59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2146</xdr:rowOff>
    </xdr:from>
    <xdr:to>
      <xdr:col>81</xdr:col>
      <xdr:colOff>50800</xdr:colOff>
      <xdr:row>79</xdr:row>
      <xdr:rowOff>9849</xdr:rowOff>
    </xdr:to>
    <xdr:cxnSp macro="">
      <xdr:nvCxnSpPr>
        <xdr:cNvPr id="638" name="直線コネクタ 637"/>
        <xdr:cNvCxnSpPr/>
      </xdr:nvCxnSpPr>
      <xdr:spPr>
        <a:xfrm flipV="1">
          <a:off x="14592300" y="13546696"/>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9849</xdr:rowOff>
    </xdr:from>
    <xdr:to>
      <xdr:col>76</xdr:col>
      <xdr:colOff>114300</xdr:colOff>
      <xdr:row>79</xdr:row>
      <xdr:rowOff>14715</xdr:rowOff>
    </xdr:to>
    <xdr:cxnSp macro="">
      <xdr:nvCxnSpPr>
        <xdr:cNvPr id="641" name="直線コネクタ 640"/>
        <xdr:cNvCxnSpPr/>
      </xdr:nvCxnSpPr>
      <xdr:spPr>
        <a:xfrm flipV="1">
          <a:off x="13703300" y="13554399"/>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12743</xdr:rowOff>
    </xdr:from>
    <xdr:to>
      <xdr:col>71</xdr:col>
      <xdr:colOff>177800</xdr:colOff>
      <xdr:row>79</xdr:row>
      <xdr:rowOff>14715</xdr:rowOff>
    </xdr:to>
    <xdr:cxnSp macro="">
      <xdr:nvCxnSpPr>
        <xdr:cNvPr id="644" name="直線コネクタ 643"/>
        <xdr:cNvCxnSpPr/>
      </xdr:nvCxnSpPr>
      <xdr:spPr>
        <a:xfrm>
          <a:off x="12814300" y="135572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40160</xdr:rowOff>
    </xdr:from>
    <xdr:to>
      <xdr:col>85</xdr:col>
      <xdr:colOff>177800</xdr:colOff>
      <xdr:row>75</xdr:row>
      <xdr:rowOff>141760</xdr:rowOff>
    </xdr:to>
    <xdr:sp macro="" textlink="">
      <xdr:nvSpPr>
        <xdr:cNvPr id="654" name="楕円 653"/>
        <xdr:cNvSpPr/>
      </xdr:nvSpPr>
      <xdr:spPr>
        <a:xfrm>
          <a:off x="16268700" y="12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63037</xdr:rowOff>
    </xdr:from>
    <xdr:ext cx="599010" cy="259045"/>
    <xdr:sp macro="" textlink="">
      <xdr:nvSpPr>
        <xdr:cNvPr id="655" name="災害復旧費該当値テキスト"/>
        <xdr:cNvSpPr txBox="1"/>
      </xdr:nvSpPr>
      <xdr:spPr>
        <a:xfrm>
          <a:off x="16370300" y="127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122796</xdr:rowOff>
    </xdr:from>
    <xdr:to>
      <xdr:col>81</xdr:col>
      <xdr:colOff>101600</xdr:colOff>
      <xdr:row>79</xdr:row>
      <xdr:rowOff>52946</xdr:rowOff>
    </xdr:to>
    <xdr:sp macro="" textlink="">
      <xdr:nvSpPr>
        <xdr:cNvPr id="656" name="楕円 655"/>
        <xdr:cNvSpPr/>
      </xdr:nvSpPr>
      <xdr:spPr>
        <a:xfrm>
          <a:off x="15430500" y="134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69473</xdr:rowOff>
    </xdr:from>
    <xdr:ext cx="534377" cy="259045"/>
    <xdr:sp macro="" textlink="">
      <xdr:nvSpPr>
        <xdr:cNvPr id="657" name="テキスト ボックス 656"/>
        <xdr:cNvSpPr txBox="1"/>
      </xdr:nvSpPr>
      <xdr:spPr>
        <a:xfrm>
          <a:off x="15214111" y="132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130499</xdr:rowOff>
    </xdr:from>
    <xdr:to>
      <xdr:col>76</xdr:col>
      <xdr:colOff>165100</xdr:colOff>
      <xdr:row>79</xdr:row>
      <xdr:rowOff>60649</xdr:rowOff>
    </xdr:to>
    <xdr:sp macro="" textlink="">
      <xdr:nvSpPr>
        <xdr:cNvPr id="658" name="楕円 657"/>
        <xdr:cNvSpPr/>
      </xdr:nvSpPr>
      <xdr:spPr>
        <a:xfrm>
          <a:off x="14541500" y="13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77176</xdr:rowOff>
    </xdr:from>
    <xdr:ext cx="534377" cy="259045"/>
    <xdr:sp macro="" textlink="">
      <xdr:nvSpPr>
        <xdr:cNvPr id="659" name="テキスト ボックス 658"/>
        <xdr:cNvSpPr txBox="1"/>
      </xdr:nvSpPr>
      <xdr:spPr>
        <a:xfrm>
          <a:off x="14325111" y="132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135365</xdr:rowOff>
    </xdr:from>
    <xdr:to>
      <xdr:col>72</xdr:col>
      <xdr:colOff>38100</xdr:colOff>
      <xdr:row>79</xdr:row>
      <xdr:rowOff>65515</xdr:rowOff>
    </xdr:to>
    <xdr:sp macro="" textlink="">
      <xdr:nvSpPr>
        <xdr:cNvPr id="660" name="楕円 659"/>
        <xdr:cNvSpPr/>
      </xdr:nvSpPr>
      <xdr:spPr>
        <a:xfrm>
          <a:off x="13652500" y="135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82042</xdr:rowOff>
    </xdr:from>
    <xdr:ext cx="534377" cy="259045"/>
    <xdr:sp macro="" textlink="">
      <xdr:nvSpPr>
        <xdr:cNvPr id="661" name="テキスト ボックス 660"/>
        <xdr:cNvSpPr txBox="1"/>
      </xdr:nvSpPr>
      <xdr:spPr>
        <a:xfrm>
          <a:off x="13436111" y="132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133393</xdr:rowOff>
    </xdr:from>
    <xdr:to>
      <xdr:col>67</xdr:col>
      <xdr:colOff>101600</xdr:colOff>
      <xdr:row>79</xdr:row>
      <xdr:rowOff>63543</xdr:rowOff>
    </xdr:to>
    <xdr:sp macro="" textlink="">
      <xdr:nvSpPr>
        <xdr:cNvPr id="662" name="楕円 661"/>
        <xdr:cNvSpPr/>
      </xdr:nvSpPr>
      <xdr:spPr>
        <a:xfrm>
          <a:off x="12763500" y="135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80070</xdr:rowOff>
    </xdr:from>
    <xdr:ext cx="534377" cy="259045"/>
    <xdr:sp macro="" textlink="">
      <xdr:nvSpPr>
        <xdr:cNvPr id="663" name="テキスト ボックス 662"/>
        <xdr:cNvSpPr txBox="1"/>
      </xdr:nvSpPr>
      <xdr:spPr>
        <a:xfrm>
          <a:off x="12547111" y="132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63858</xdr:rowOff>
    </xdr:from>
    <xdr:to>
      <xdr:col>85</xdr:col>
      <xdr:colOff>127000</xdr:colOff>
      <xdr:row>97</xdr:row>
      <xdr:rowOff>86429</xdr:rowOff>
    </xdr:to>
    <xdr:cxnSp macro="">
      <xdr:nvCxnSpPr>
        <xdr:cNvPr id="690" name="直線コネクタ 689"/>
        <xdr:cNvCxnSpPr/>
      </xdr:nvCxnSpPr>
      <xdr:spPr>
        <a:xfrm flipV="1">
          <a:off x="15481300" y="16694508"/>
          <a:ext cx="8382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76735</xdr:rowOff>
    </xdr:from>
    <xdr:to>
      <xdr:col>81</xdr:col>
      <xdr:colOff>50800</xdr:colOff>
      <xdr:row>97</xdr:row>
      <xdr:rowOff>86429</xdr:rowOff>
    </xdr:to>
    <xdr:cxnSp macro="">
      <xdr:nvCxnSpPr>
        <xdr:cNvPr id="693" name="直線コネクタ 692"/>
        <xdr:cNvCxnSpPr/>
      </xdr:nvCxnSpPr>
      <xdr:spPr>
        <a:xfrm>
          <a:off x="14592300" y="16707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70455</xdr:rowOff>
    </xdr:from>
    <xdr:to>
      <xdr:col>76</xdr:col>
      <xdr:colOff>114300</xdr:colOff>
      <xdr:row>97</xdr:row>
      <xdr:rowOff>76735</xdr:rowOff>
    </xdr:to>
    <xdr:cxnSp macro="">
      <xdr:nvCxnSpPr>
        <xdr:cNvPr id="696" name="直線コネクタ 695"/>
        <xdr:cNvCxnSpPr/>
      </xdr:nvCxnSpPr>
      <xdr:spPr>
        <a:xfrm>
          <a:off x="13703300" y="16701105"/>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63615</xdr:rowOff>
    </xdr:from>
    <xdr:to>
      <xdr:col>71</xdr:col>
      <xdr:colOff>177800</xdr:colOff>
      <xdr:row>97</xdr:row>
      <xdr:rowOff>70455</xdr:rowOff>
    </xdr:to>
    <xdr:cxnSp macro="">
      <xdr:nvCxnSpPr>
        <xdr:cNvPr id="699" name="直線コネクタ 698"/>
        <xdr:cNvCxnSpPr/>
      </xdr:nvCxnSpPr>
      <xdr:spPr>
        <a:xfrm>
          <a:off x="12814300" y="16694265"/>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13058</xdr:rowOff>
    </xdr:from>
    <xdr:to>
      <xdr:col>85</xdr:col>
      <xdr:colOff>177800</xdr:colOff>
      <xdr:row>97</xdr:row>
      <xdr:rowOff>114658</xdr:rowOff>
    </xdr:to>
    <xdr:sp macro="" textlink="">
      <xdr:nvSpPr>
        <xdr:cNvPr id="709" name="楕円 708"/>
        <xdr:cNvSpPr/>
      </xdr:nvSpPr>
      <xdr:spPr>
        <a:xfrm>
          <a:off x="162687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162935</xdr:rowOff>
    </xdr:from>
    <xdr:ext cx="599010" cy="259045"/>
    <xdr:sp macro="" textlink="">
      <xdr:nvSpPr>
        <xdr:cNvPr id="710" name="公債費該当値テキスト"/>
        <xdr:cNvSpPr txBox="1"/>
      </xdr:nvSpPr>
      <xdr:spPr>
        <a:xfrm>
          <a:off x="16370300" y="1662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35629</xdr:rowOff>
    </xdr:from>
    <xdr:to>
      <xdr:col>81</xdr:col>
      <xdr:colOff>101600</xdr:colOff>
      <xdr:row>97</xdr:row>
      <xdr:rowOff>137229</xdr:rowOff>
    </xdr:to>
    <xdr:sp macro="" textlink="">
      <xdr:nvSpPr>
        <xdr:cNvPr id="711" name="楕円 710"/>
        <xdr:cNvSpPr/>
      </xdr:nvSpPr>
      <xdr:spPr>
        <a:xfrm>
          <a:off x="15430500" y="166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128356</xdr:rowOff>
    </xdr:from>
    <xdr:ext cx="534377" cy="259045"/>
    <xdr:sp macro="" textlink="">
      <xdr:nvSpPr>
        <xdr:cNvPr id="712" name="テキスト ボックス 711"/>
        <xdr:cNvSpPr txBox="1"/>
      </xdr:nvSpPr>
      <xdr:spPr>
        <a:xfrm>
          <a:off x="15214111" y="167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25935</xdr:rowOff>
    </xdr:from>
    <xdr:to>
      <xdr:col>76</xdr:col>
      <xdr:colOff>165100</xdr:colOff>
      <xdr:row>97</xdr:row>
      <xdr:rowOff>127535</xdr:rowOff>
    </xdr:to>
    <xdr:sp macro="" textlink="">
      <xdr:nvSpPr>
        <xdr:cNvPr id="713" name="楕円 712"/>
        <xdr:cNvSpPr/>
      </xdr:nvSpPr>
      <xdr:spPr>
        <a:xfrm>
          <a:off x="145415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118662</xdr:rowOff>
    </xdr:from>
    <xdr:ext cx="599010" cy="259045"/>
    <xdr:sp macro="" textlink="">
      <xdr:nvSpPr>
        <xdr:cNvPr id="714" name="テキスト ボックス 713"/>
        <xdr:cNvSpPr txBox="1"/>
      </xdr:nvSpPr>
      <xdr:spPr>
        <a:xfrm>
          <a:off x="14292795" y="167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19655</xdr:rowOff>
    </xdr:from>
    <xdr:to>
      <xdr:col>72</xdr:col>
      <xdr:colOff>38100</xdr:colOff>
      <xdr:row>97</xdr:row>
      <xdr:rowOff>121255</xdr:rowOff>
    </xdr:to>
    <xdr:sp macro="" textlink="">
      <xdr:nvSpPr>
        <xdr:cNvPr id="715" name="楕円 714"/>
        <xdr:cNvSpPr/>
      </xdr:nvSpPr>
      <xdr:spPr>
        <a:xfrm>
          <a:off x="13652500" y="166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112382</xdr:rowOff>
    </xdr:from>
    <xdr:ext cx="599010" cy="259045"/>
    <xdr:sp macro="" textlink="">
      <xdr:nvSpPr>
        <xdr:cNvPr id="716" name="テキスト ボックス 715"/>
        <xdr:cNvSpPr txBox="1"/>
      </xdr:nvSpPr>
      <xdr:spPr>
        <a:xfrm>
          <a:off x="13403795" y="167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12815</xdr:rowOff>
    </xdr:from>
    <xdr:to>
      <xdr:col>67</xdr:col>
      <xdr:colOff>101600</xdr:colOff>
      <xdr:row>97</xdr:row>
      <xdr:rowOff>114415</xdr:rowOff>
    </xdr:to>
    <xdr:sp macro="" textlink="">
      <xdr:nvSpPr>
        <xdr:cNvPr id="717" name="楕円 716"/>
        <xdr:cNvSpPr/>
      </xdr:nvSpPr>
      <xdr:spPr>
        <a:xfrm>
          <a:off x="12763500" y="166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130942</xdr:rowOff>
    </xdr:from>
    <xdr:ext cx="599010" cy="259045"/>
    <xdr:sp macro="" textlink="">
      <xdr:nvSpPr>
        <xdr:cNvPr id="718" name="テキスト ボックス 717"/>
        <xdr:cNvSpPr txBox="1"/>
      </xdr:nvSpPr>
      <xdr:spPr>
        <a:xfrm>
          <a:off x="12514795" y="1641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令和２年７月豪雨災害により</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別における住民一人あたりのコストが</a:t>
          </a:r>
          <a:r>
            <a:rPr kumimoji="1" lang="ja-JP" altLang="en-US" sz="1300">
              <a:solidFill>
                <a:schemeClr val="dk1"/>
              </a:solidFill>
              <a:effectLst/>
              <a:latin typeface="+mn-lt"/>
              <a:ea typeface="+mn-ea"/>
              <a:cs typeface="+mn-cs"/>
            </a:rPr>
            <a:t>総務費、民生費、衛生費、災害復旧費において</a:t>
          </a:r>
          <a:r>
            <a:rPr kumimoji="1" lang="ja-JP" altLang="ja-JP" sz="1300">
              <a:solidFill>
                <a:schemeClr val="dk1"/>
              </a:solidFill>
              <a:effectLst/>
              <a:latin typeface="+mn-lt"/>
              <a:ea typeface="+mn-ea"/>
              <a:cs typeface="+mn-cs"/>
            </a:rPr>
            <a:t>大幅に増加している</a:t>
          </a:r>
          <a:r>
            <a:rPr kumimoji="1" lang="ja-JP" altLang="en-US" sz="1300">
              <a:solidFill>
                <a:schemeClr val="dk1"/>
              </a:solidFill>
              <a:effectLst/>
              <a:latin typeface="+mn-lt"/>
              <a:ea typeface="+mn-ea"/>
              <a:cs typeface="+mn-cs"/>
            </a:rPr>
            <a:t>。総務費においては、豪雨対応にかかる人件費のほか、新型コロナウイルス感染症対策としての特別定額給付金事業により前年度よりも大きく増加した。今後は、豪雨災害の復旧復興業務に対する職員の人件費や復興事業費を計上し、実施していくことから、通常よりも高い金額で推移すると予想される。民生費においては、豪雨災害に伴う弔慰金や避難所運営関係経費、災害救助法関係経費により、前年度よりも大きく増加した。今後は、豪雨災害被災者の生活再建に伴う予算を計上し、実施する予定であるため、通常よりも高い金額になると思われるが、人口減少による扶助費は減少すると見込まれる。衛生費においては、今年度は豪雨災害による災害廃棄物処理事業等により増加したが、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年度までに災害廃棄物処理事業等の豪雨災害関連の事業は完了する見込みであることから、令和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以降は通常程度の金額で推移すると思われる。災害復旧費においては、今年度は豪雨災害により大きく増加した。今後も豪雨災害の復旧が継続する見込みであることから、高い金額で推移すると思われる。公債費においては、年度内の元金償還額以上の借入をしないことで、地方債残高や公債費の抑制を行なっていたが、</a:t>
          </a:r>
          <a:r>
            <a:rPr kumimoji="1" lang="ja-JP" altLang="ja-JP" sz="1300">
              <a:solidFill>
                <a:schemeClr val="dk1"/>
              </a:solidFill>
              <a:effectLst/>
              <a:latin typeface="+mn-lt"/>
              <a:ea typeface="+mn-ea"/>
              <a:cs typeface="+mn-cs"/>
            </a:rPr>
            <a:t>豪雨災害の復旧復興事業の財源の大半を国県補助金と地方債で対応する予定であることから、起債額の増加も懸念され、後年度の公債費も増大することが見込まれる。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本村の財政調整基金の保有目安は標準財政規模の概ね</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％として運営している。また実質収支額については、標準財政規模の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％程度としており、現在は適切な財政運営を行なっていると判断できる。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本村の歳入においては、地方交付税や国県補助金等の依存財源の割合が多いため、</a:t>
          </a:r>
          <a:r>
            <a:rPr kumimoji="1" lang="ja-JP" altLang="ja-JP" sz="1400">
              <a:solidFill>
                <a:schemeClr val="dk1"/>
              </a:solidFill>
              <a:effectLst/>
              <a:latin typeface="+mn-lt"/>
              <a:ea typeface="+mn-ea"/>
              <a:cs typeface="+mn-cs"/>
            </a:rPr>
            <a:t>制度改正等が行われた場合でも対応できるよう適切に管理する。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今年度の</a:t>
          </a:r>
          <a:r>
            <a:rPr kumimoji="1" lang="ja-JP" altLang="ja-JP" sz="1400">
              <a:solidFill>
                <a:schemeClr val="dk1"/>
              </a:solidFill>
              <a:effectLst/>
              <a:latin typeface="+mn-lt"/>
              <a:ea typeface="+mn-ea"/>
              <a:cs typeface="+mn-cs"/>
            </a:rPr>
            <a:t>連結実質赤字比率に係る黒字比率は、</a:t>
          </a:r>
          <a:r>
            <a:rPr kumimoji="1" lang="ja-JP" altLang="en-US" sz="1400">
              <a:solidFill>
                <a:schemeClr val="dk1"/>
              </a:solidFill>
              <a:effectLst/>
              <a:latin typeface="+mn-lt"/>
              <a:ea typeface="+mn-ea"/>
              <a:cs typeface="+mn-cs"/>
            </a:rPr>
            <a:t>全会計において前年度と同等以上になっており</a:t>
          </a:r>
          <a:r>
            <a:rPr kumimoji="1" lang="ja-JP" altLang="ja-JP" sz="1400">
              <a:solidFill>
                <a:schemeClr val="dk1"/>
              </a:solidFill>
              <a:effectLst/>
              <a:latin typeface="+mn-lt"/>
              <a:ea typeface="+mn-ea"/>
              <a:cs typeface="+mn-cs"/>
            </a:rPr>
            <a:t>、適正と考えられる。</a:t>
          </a:r>
          <a:endParaRPr lang="ja-JP" altLang="ja-JP" sz="1400">
            <a:effectLst/>
          </a:endParaRPr>
        </a:p>
        <a:p>
          <a:r>
            <a:rPr kumimoji="1" lang="ja-JP" altLang="ja-JP" sz="1400">
              <a:solidFill>
                <a:schemeClr val="dk1"/>
              </a:solidFill>
              <a:effectLst/>
              <a:latin typeface="+mn-lt"/>
              <a:ea typeface="+mn-ea"/>
              <a:cs typeface="+mn-cs"/>
            </a:rPr>
            <a:t>　ただし、特別会計は一般会計からの繰り出しを受けて運営しており、特に簡易水道は</a:t>
          </a:r>
          <a:r>
            <a:rPr kumimoji="1" lang="ja-JP" altLang="en-US" sz="1400">
              <a:solidFill>
                <a:schemeClr val="dk1"/>
              </a:solidFill>
              <a:effectLst/>
              <a:latin typeface="+mn-lt"/>
              <a:ea typeface="+mn-ea"/>
              <a:cs typeface="+mn-cs"/>
            </a:rPr>
            <a:t>令和２年７月豪雨により施設が被災したため、今後、災害復旧費が必要になると思われる一方で、人口減少による使用料収入の減少も予想されるため、水道料金の見直しを検討する必要がある。また、国民健康保険、介護保険、後期高齢者医療の各特別会計においても、</a:t>
          </a:r>
          <a:r>
            <a:rPr kumimoji="1" lang="ja-JP" altLang="ja-JP" sz="1400">
              <a:solidFill>
                <a:schemeClr val="dk1"/>
              </a:solidFill>
              <a:effectLst/>
              <a:latin typeface="+mn-lt"/>
              <a:ea typeface="+mn-ea"/>
              <a:cs typeface="+mn-cs"/>
            </a:rPr>
            <a:t>各種保険料（税）</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の見直しも含め財源の確保及び事務の効率化が必要である。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5139_&#29699;&#30952;&#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51.1</v>
          </cell>
          <cell r="BX53">
            <v>51.3</v>
          </cell>
          <cell r="CF53">
            <v>52.4</v>
          </cell>
          <cell r="CN53">
            <v>51.4</v>
          </cell>
          <cell r="CV53">
            <v>52.3</v>
          </cell>
        </row>
        <row r="55">
          <cell r="AN55" t="str">
            <v>類似団体内平均値</v>
          </cell>
          <cell r="BP55">
            <v>0</v>
          </cell>
          <cell r="BX55">
            <v>0</v>
          </cell>
          <cell r="CF55">
            <v>0</v>
          </cell>
          <cell r="CN55">
            <v>0</v>
          </cell>
          <cell r="CV55">
            <v>0</v>
          </cell>
        </row>
        <row r="57">
          <cell r="BP57">
            <v>57.5</v>
          </cell>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row>
        <row r="75">
          <cell r="BP75">
            <v>6.3</v>
          </cell>
          <cell r="BX75">
            <v>6.2</v>
          </cell>
          <cell r="CF75">
            <v>5.9</v>
          </cell>
          <cell r="CN75">
            <v>5.5</v>
          </cell>
          <cell r="CV75">
            <v>5.2</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Q32" sqref="Q32"/>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8460292</v>
      </c>
      <c r="BO4" s="426"/>
      <c r="BP4" s="426"/>
      <c r="BQ4" s="426"/>
      <c r="BR4" s="426"/>
      <c r="BS4" s="426"/>
      <c r="BT4" s="426"/>
      <c r="BU4" s="427"/>
      <c r="BV4" s="425">
        <v>4525111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10.1</v>
      </c>
      <c r="CU4" s="610"/>
      <c r="CV4" s="610"/>
      <c r="CW4" s="610"/>
      <c r="CX4" s="610"/>
      <c r="CY4" s="610"/>
      <c r="CZ4" s="610"/>
      <c r="DA4" s="611"/>
      <c r="DB4" s="609">
        <v>7.4</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7777262</v>
      </c>
      <c r="BO5" s="431"/>
      <c r="BP5" s="431"/>
      <c r="BQ5" s="431"/>
      <c r="BR5" s="431"/>
      <c r="BS5" s="431"/>
      <c r="BT5" s="431"/>
      <c r="BU5" s="432"/>
      <c r="BV5" s="430">
        <v>4277527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82.7</v>
      </c>
      <c r="CU5" s="401"/>
      <c r="CV5" s="401"/>
      <c r="CW5" s="401"/>
      <c r="CX5" s="401"/>
      <c r="CY5" s="401"/>
      <c r="CZ5" s="401"/>
      <c r="DA5" s="402"/>
      <c r="DB5" s="400">
        <v>83.2</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683030</v>
      </c>
      <c r="BO6" s="431"/>
      <c r="BP6" s="431"/>
      <c r="BQ6" s="431"/>
      <c r="BR6" s="431"/>
      <c r="BS6" s="431"/>
      <c r="BT6" s="431"/>
      <c r="BU6" s="432"/>
      <c r="BV6" s="430">
        <v>247584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84.8</v>
      </c>
      <c r="CU6" s="584"/>
      <c r="CV6" s="584"/>
      <c r="CW6" s="584"/>
      <c r="CX6" s="584"/>
      <c r="CY6" s="584"/>
      <c r="CZ6" s="584"/>
      <c r="DA6" s="585"/>
      <c r="DB6" s="583">
        <v>85.4</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450835</v>
      </c>
      <c r="BO7" s="431"/>
      <c r="BP7" s="431"/>
      <c r="BQ7" s="431"/>
      <c r="BR7" s="431"/>
      <c r="BS7" s="431"/>
      <c r="BT7" s="431"/>
      <c r="BU7" s="432"/>
      <c r="BV7" s="430">
        <v>86152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2305439</v>
      </c>
      <c r="CU7" s="431"/>
      <c r="CV7" s="431"/>
      <c r="CW7" s="431"/>
      <c r="CX7" s="431"/>
      <c r="CY7" s="431"/>
      <c r="CZ7" s="431"/>
      <c r="DA7" s="432"/>
      <c r="DB7" s="430">
        <v>2181508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232195</v>
      </c>
      <c r="BO8" s="431"/>
      <c r="BP8" s="431"/>
      <c r="BQ8" s="431"/>
      <c r="BR8" s="431"/>
      <c r="BS8" s="431"/>
      <c r="BT8" s="431"/>
      <c r="BU8" s="432"/>
      <c r="BV8" s="430">
        <v>161432</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0.15</v>
      </c>
      <c r="CU8" s="544"/>
      <c r="CV8" s="544"/>
      <c r="CW8" s="544"/>
      <c r="CX8" s="544"/>
      <c r="CY8" s="544"/>
      <c r="CZ8" s="544"/>
      <c r="DA8" s="545"/>
      <c r="DB8" s="543">
        <v>0.14000000000000001</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2433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70763</v>
      </c>
      <c r="BO9" s="431"/>
      <c r="BP9" s="431"/>
      <c r="BQ9" s="431"/>
      <c r="BR9" s="431"/>
      <c r="BS9" s="431"/>
      <c r="BT9" s="431"/>
      <c r="BU9" s="432"/>
      <c r="BV9" s="430">
        <v>-32256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7.6</v>
      </c>
      <c r="CU9" s="401"/>
      <c r="CV9" s="401"/>
      <c r="CW9" s="401"/>
      <c r="CX9" s="401"/>
      <c r="CY9" s="401"/>
      <c r="CZ9" s="401"/>
      <c r="DA9" s="402"/>
      <c r="DB9" s="400">
        <v>12.9</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119</v>
      </c>
      <c r="M10" s="404"/>
      <c r="N10" s="404"/>
      <c r="O10" s="404"/>
      <c r="P10" s="404"/>
      <c r="Q10" s="405"/>
      <c r="R10" s="406">
        <v>3698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762</v>
      </c>
      <c r="BO10" s="431"/>
      <c r="BP10" s="431"/>
      <c r="BQ10" s="431"/>
      <c r="BR10" s="431"/>
      <c r="BS10" s="431"/>
      <c r="BT10" s="431"/>
      <c r="BU10" s="432"/>
      <c r="BV10" s="430">
        <v>113734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3368</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116</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110000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3365</v>
      </c>
      <c r="S13" s="534"/>
      <c r="T13" s="534"/>
      <c r="U13" s="534"/>
      <c r="V13" s="535"/>
      <c r="W13" s="521" t="s">
        <v>138</v>
      </c>
      <c r="X13" s="443"/>
      <c r="Y13" s="443"/>
      <c r="Z13" s="443"/>
      <c r="AA13" s="443"/>
      <c r="AB13" s="444"/>
      <c r="AC13" s="406">
        <v>305</v>
      </c>
      <c r="AD13" s="407"/>
      <c r="AE13" s="407"/>
      <c r="AF13" s="407"/>
      <c r="AG13" s="408"/>
      <c r="AH13" s="406">
        <v>355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71525</v>
      </c>
      <c r="BO13" s="431"/>
      <c r="BP13" s="431"/>
      <c r="BQ13" s="431"/>
      <c r="BR13" s="431"/>
      <c r="BS13" s="431"/>
      <c r="BT13" s="431"/>
      <c r="BU13" s="432"/>
      <c r="BV13" s="430">
        <v>-28522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5.2</v>
      </c>
      <c r="CU13" s="401"/>
      <c r="CV13" s="401"/>
      <c r="CW13" s="401"/>
      <c r="CX13" s="401"/>
      <c r="CY13" s="401"/>
      <c r="CZ13" s="401"/>
      <c r="DA13" s="402"/>
      <c r="DB13" s="400">
        <v>5.5</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3585</v>
      </c>
      <c r="S14" s="534"/>
      <c r="T14" s="534"/>
      <c r="U14" s="534"/>
      <c r="V14" s="535"/>
      <c r="W14" s="536"/>
      <c r="X14" s="446"/>
      <c r="Y14" s="446"/>
      <c r="Z14" s="446"/>
      <c r="AA14" s="446"/>
      <c r="AB14" s="447"/>
      <c r="AC14" s="526">
        <v>18.100000000000001</v>
      </c>
      <c r="AD14" s="527"/>
      <c r="AE14" s="527"/>
      <c r="AF14" s="527"/>
      <c r="AG14" s="528"/>
      <c r="AH14" s="526">
        <v>19.8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146</v>
      </c>
      <c r="N15" s="531"/>
      <c r="O15" s="531"/>
      <c r="P15" s="531"/>
      <c r="Q15" s="532"/>
      <c r="R15" s="533">
        <v>3582</v>
      </c>
      <c r="S15" s="534"/>
      <c r="T15" s="534"/>
      <c r="U15" s="534"/>
      <c r="V15" s="535"/>
      <c r="W15" s="521" t="s">
        <v>147</v>
      </c>
      <c r="X15" s="443"/>
      <c r="Y15" s="443"/>
      <c r="Z15" s="443"/>
      <c r="AA15" s="443"/>
      <c r="AB15" s="444"/>
      <c r="AC15" s="406">
        <v>408</v>
      </c>
      <c r="AD15" s="407"/>
      <c r="AE15" s="407"/>
      <c r="AF15" s="407"/>
      <c r="AG15" s="408"/>
      <c r="AH15" s="406">
        <v>476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356148</v>
      </c>
      <c r="BO15" s="426"/>
      <c r="BP15" s="426"/>
      <c r="BQ15" s="426"/>
      <c r="BR15" s="426"/>
      <c r="BS15" s="426"/>
      <c r="BT15" s="426"/>
      <c r="BU15" s="427"/>
      <c r="BV15" s="425">
        <v>311800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24.2</v>
      </c>
      <c r="AD16" s="527"/>
      <c r="AE16" s="527"/>
      <c r="AF16" s="527"/>
      <c r="AG16" s="528"/>
      <c r="AH16" s="526">
        <v>26.5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2180594</v>
      </c>
      <c r="BO16" s="431"/>
      <c r="BP16" s="431"/>
      <c r="BQ16" s="431"/>
      <c r="BR16" s="431"/>
      <c r="BS16" s="431"/>
      <c r="BT16" s="431"/>
      <c r="BU16" s="432"/>
      <c r="BV16" s="430">
        <v>2057521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976</v>
      </c>
      <c r="AD17" s="407"/>
      <c r="AE17" s="407"/>
      <c r="AF17" s="407"/>
      <c r="AG17" s="408"/>
      <c r="AH17" s="406">
        <v>963</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425497</v>
      </c>
      <c r="BO17" s="431"/>
      <c r="BP17" s="431"/>
      <c r="BQ17" s="431"/>
      <c r="BR17" s="431"/>
      <c r="BS17" s="431"/>
      <c r="BT17" s="431"/>
      <c r="BU17" s="432"/>
      <c r="BV17" s="430">
        <v>379396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157</v>
      </c>
      <c r="C18" s="493"/>
      <c r="D18" s="493"/>
      <c r="E18" s="494"/>
      <c r="F18" s="494"/>
      <c r="G18" s="494"/>
      <c r="H18" s="494"/>
      <c r="I18" s="494"/>
      <c r="J18" s="494"/>
      <c r="K18" s="494"/>
      <c r="L18" s="495">
        <v>207.58</v>
      </c>
      <c r="M18" s="495"/>
      <c r="N18" s="495"/>
      <c r="O18" s="495"/>
      <c r="P18" s="495"/>
      <c r="Q18" s="495"/>
      <c r="R18" s="496"/>
      <c r="S18" s="496"/>
      <c r="T18" s="496"/>
      <c r="U18" s="496"/>
      <c r="V18" s="497"/>
      <c r="W18" s="511"/>
      <c r="X18" s="512"/>
      <c r="Y18" s="512"/>
      <c r="Z18" s="512"/>
      <c r="AA18" s="512"/>
      <c r="AB18" s="522"/>
      <c r="AC18" s="394">
        <v>57.8</v>
      </c>
      <c r="AD18" s="395"/>
      <c r="AE18" s="395"/>
      <c r="AF18" s="395"/>
      <c r="AG18" s="498"/>
      <c r="AH18" s="394">
        <v>53.7</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1894363</v>
      </c>
      <c r="BO18" s="431"/>
      <c r="BP18" s="431"/>
      <c r="BQ18" s="431"/>
      <c r="BR18" s="431"/>
      <c r="BS18" s="431"/>
      <c r="BT18" s="431"/>
      <c r="BU18" s="432"/>
      <c r="BV18" s="430">
        <v>1865527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159</v>
      </c>
      <c r="C19" s="493"/>
      <c r="D19" s="493"/>
      <c r="E19" s="494"/>
      <c r="F19" s="494"/>
      <c r="G19" s="494"/>
      <c r="H19" s="494"/>
      <c r="I19" s="494"/>
      <c r="J19" s="494"/>
      <c r="K19" s="494"/>
      <c r="L19" s="500">
        <v>12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4803529</v>
      </c>
      <c r="BO19" s="431"/>
      <c r="BP19" s="431"/>
      <c r="BQ19" s="431"/>
      <c r="BR19" s="431"/>
      <c r="BS19" s="431"/>
      <c r="BT19" s="431"/>
      <c r="BU19" s="432"/>
      <c r="BV19" s="430">
        <v>2742367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161</v>
      </c>
      <c r="C20" s="493"/>
      <c r="D20" s="493"/>
      <c r="E20" s="494"/>
      <c r="F20" s="494"/>
      <c r="G20" s="494"/>
      <c r="H20" s="494"/>
      <c r="I20" s="494"/>
      <c r="J20" s="494"/>
      <c r="K20" s="494"/>
      <c r="L20" s="500">
        <v>976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4279571</v>
      </c>
      <c r="BO23" s="431"/>
      <c r="BP23" s="431"/>
      <c r="BQ23" s="431"/>
      <c r="BR23" s="431"/>
      <c r="BS23" s="431"/>
      <c r="BT23" s="431"/>
      <c r="BU23" s="432"/>
      <c r="BV23" s="430">
        <v>3592575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170</v>
      </c>
      <c r="F24" s="404"/>
      <c r="G24" s="404"/>
      <c r="H24" s="404"/>
      <c r="I24" s="404"/>
      <c r="J24" s="404"/>
      <c r="K24" s="405"/>
      <c r="L24" s="406">
        <v>1</v>
      </c>
      <c r="M24" s="407"/>
      <c r="N24" s="407"/>
      <c r="O24" s="407"/>
      <c r="P24" s="408"/>
      <c r="Q24" s="406">
        <v>7450</v>
      </c>
      <c r="R24" s="407"/>
      <c r="S24" s="407"/>
      <c r="T24" s="407"/>
      <c r="U24" s="407"/>
      <c r="V24" s="408"/>
      <c r="W24" s="472"/>
      <c r="X24" s="463"/>
      <c r="Y24" s="464"/>
      <c r="Z24" s="403" t="s">
        <v>171</v>
      </c>
      <c r="AA24" s="404"/>
      <c r="AB24" s="404"/>
      <c r="AC24" s="404"/>
      <c r="AD24" s="404"/>
      <c r="AE24" s="404"/>
      <c r="AF24" s="404"/>
      <c r="AG24" s="405"/>
      <c r="AH24" s="406">
        <v>79</v>
      </c>
      <c r="AI24" s="407"/>
      <c r="AJ24" s="407"/>
      <c r="AK24" s="407"/>
      <c r="AL24" s="408"/>
      <c r="AM24" s="406">
        <v>218593</v>
      </c>
      <c r="AN24" s="407"/>
      <c r="AO24" s="407"/>
      <c r="AP24" s="407"/>
      <c r="AQ24" s="407"/>
      <c r="AR24" s="408"/>
      <c r="AS24" s="406">
        <v>2767</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3941798</v>
      </c>
      <c r="BO24" s="431"/>
      <c r="BP24" s="431"/>
      <c r="BQ24" s="431"/>
      <c r="BR24" s="431"/>
      <c r="BS24" s="431"/>
      <c r="BT24" s="431"/>
      <c r="BU24" s="432"/>
      <c r="BV24" s="430">
        <v>3539632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173</v>
      </c>
      <c r="F25" s="404"/>
      <c r="G25" s="404"/>
      <c r="H25" s="404"/>
      <c r="I25" s="404"/>
      <c r="J25" s="404"/>
      <c r="K25" s="405"/>
      <c r="L25" s="406">
        <v>1</v>
      </c>
      <c r="M25" s="407"/>
      <c r="N25" s="407"/>
      <c r="O25" s="407"/>
      <c r="P25" s="408"/>
      <c r="Q25" s="406">
        <v>5720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129</v>
      </c>
      <c r="AN25" s="407"/>
      <c r="AO25" s="407"/>
      <c r="AP25" s="407"/>
      <c r="AQ25" s="407"/>
      <c r="AR25" s="408"/>
      <c r="AS25" s="406" t="s">
        <v>129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3018</v>
      </c>
      <c r="BO25" s="426"/>
      <c r="BP25" s="426"/>
      <c r="BQ25" s="426"/>
      <c r="BR25" s="426"/>
      <c r="BS25" s="426"/>
      <c r="BT25" s="426"/>
      <c r="BU25" s="427"/>
      <c r="BV25" s="425">
        <v>3445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177</v>
      </c>
      <c r="F26" s="404"/>
      <c r="G26" s="404"/>
      <c r="H26" s="404"/>
      <c r="I26" s="404"/>
      <c r="J26" s="404"/>
      <c r="K26" s="405"/>
      <c r="L26" s="406">
        <v>1</v>
      </c>
      <c r="M26" s="407"/>
      <c r="N26" s="407"/>
      <c r="O26" s="407"/>
      <c r="P26" s="408"/>
      <c r="Q26" s="406">
        <v>5130</v>
      </c>
      <c r="R26" s="407"/>
      <c r="S26" s="407"/>
      <c r="T26" s="407"/>
      <c r="U26" s="407"/>
      <c r="V26" s="408"/>
      <c r="W26" s="472"/>
      <c r="X26" s="463"/>
      <c r="Y26" s="464"/>
      <c r="Z26" s="403" t="s">
        <v>178</v>
      </c>
      <c r="AA26" s="485"/>
      <c r="AB26" s="485"/>
      <c r="AC26" s="485"/>
      <c r="AD26" s="485"/>
      <c r="AE26" s="485"/>
      <c r="AF26" s="485"/>
      <c r="AG26" s="486"/>
      <c r="AH26" s="406" t="s">
        <v>175</v>
      </c>
      <c r="AI26" s="407"/>
      <c r="AJ26" s="407"/>
      <c r="AK26" s="407"/>
      <c r="AL26" s="408"/>
      <c r="AM26" s="406" t="s">
        <v>175</v>
      </c>
      <c r="AN26" s="407"/>
      <c r="AO26" s="407"/>
      <c r="AP26" s="407"/>
      <c r="AQ26" s="407"/>
      <c r="AR26" s="408"/>
      <c r="AS26" s="406" t="s">
        <v>129</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145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2980</v>
      </c>
      <c r="R27" s="407"/>
      <c r="S27" s="407"/>
      <c r="T27" s="407"/>
      <c r="U27" s="407"/>
      <c r="V27" s="408"/>
      <c r="W27" s="472"/>
      <c r="X27" s="463"/>
      <c r="Y27" s="464"/>
      <c r="Z27" s="403" t="s">
        <v>181</v>
      </c>
      <c r="AA27" s="404"/>
      <c r="AB27" s="404"/>
      <c r="AC27" s="404"/>
      <c r="AD27" s="404"/>
      <c r="AE27" s="404"/>
      <c r="AF27" s="404"/>
      <c r="AG27" s="405"/>
      <c r="AH27" s="406" t="s">
        <v>175</v>
      </c>
      <c r="AI27" s="407"/>
      <c r="AJ27" s="407"/>
      <c r="AK27" s="407"/>
      <c r="AL27" s="408"/>
      <c r="AM27" s="406" t="s">
        <v>175</v>
      </c>
      <c r="AN27" s="407"/>
      <c r="AO27" s="407"/>
      <c r="AP27" s="407"/>
      <c r="AQ27" s="407"/>
      <c r="AR27" s="408"/>
      <c r="AS27" s="406" t="s">
        <v>145</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175</v>
      </c>
      <c r="BO27" s="434"/>
      <c r="BP27" s="434"/>
      <c r="BQ27" s="434"/>
      <c r="BR27" s="434"/>
      <c r="BS27" s="434"/>
      <c r="BT27" s="434"/>
      <c r="BU27" s="435"/>
      <c r="BV27" s="433" t="s">
        <v>175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2450</v>
      </c>
      <c r="R28" s="407"/>
      <c r="S28" s="407"/>
      <c r="T28" s="407"/>
      <c r="U28" s="407"/>
      <c r="V28" s="408"/>
      <c r="W28" s="472"/>
      <c r="X28" s="463"/>
      <c r="Y28" s="464"/>
      <c r="Z28" s="403" t="s">
        <v>184</v>
      </c>
      <c r="AA28" s="404"/>
      <c r="AB28" s="404"/>
      <c r="AC28" s="404"/>
      <c r="AD28" s="404"/>
      <c r="AE28" s="404"/>
      <c r="AF28" s="404"/>
      <c r="AG28" s="405"/>
      <c r="AH28" s="406" t="s">
        <v>145</v>
      </c>
      <c r="AI28" s="407"/>
      <c r="AJ28" s="407"/>
      <c r="AK28" s="407"/>
      <c r="AL28" s="408"/>
      <c r="AM28" s="406" t="s">
        <v>175</v>
      </c>
      <c r="AN28" s="407"/>
      <c r="AO28" s="407"/>
      <c r="AP28" s="407"/>
      <c r="AQ28" s="407"/>
      <c r="AR28" s="408"/>
      <c r="AS28" s="406" t="s">
        <v>129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1115556</v>
      </c>
      <c r="BO28" s="426"/>
      <c r="BP28" s="426"/>
      <c r="BQ28" s="426"/>
      <c r="BR28" s="426"/>
      <c r="BS28" s="426"/>
      <c r="BT28" s="426"/>
      <c r="BU28" s="427"/>
      <c r="BV28" s="425">
        <v>1114794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8</v>
      </c>
      <c r="M29" s="407"/>
      <c r="N29" s="407"/>
      <c r="O29" s="407"/>
      <c r="P29" s="408"/>
      <c r="Q29" s="406">
        <v>2230</v>
      </c>
      <c r="R29" s="407"/>
      <c r="S29" s="407"/>
      <c r="T29" s="407"/>
      <c r="U29" s="407"/>
      <c r="V29" s="408"/>
      <c r="W29" s="473"/>
      <c r="X29" s="474"/>
      <c r="Y29" s="475"/>
      <c r="Z29" s="403" t="s">
        <v>187</v>
      </c>
      <c r="AA29" s="404"/>
      <c r="AB29" s="404"/>
      <c r="AC29" s="404"/>
      <c r="AD29" s="404"/>
      <c r="AE29" s="404"/>
      <c r="AF29" s="404"/>
      <c r="AG29" s="405"/>
      <c r="AH29" s="406">
        <v>79</v>
      </c>
      <c r="AI29" s="407"/>
      <c r="AJ29" s="407"/>
      <c r="AK29" s="407"/>
      <c r="AL29" s="408"/>
      <c r="AM29" s="406">
        <v>218593</v>
      </c>
      <c r="AN29" s="407"/>
      <c r="AO29" s="407"/>
      <c r="AP29" s="407"/>
      <c r="AQ29" s="407"/>
      <c r="AR29" s="408"/>
      <c r="AS29" s="406">
        <v>2767</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355748</v>
      </c>
      <c r="BO29" s="431"/>
      <c r="BP29" s="431"/>
      <c r="BQ29" s="431"/>
      <c r="BR29" s="431"/>
      <c r="BS29" s="431"/>
      <c r="BT29" s="431"/>
      <c r="BU29" s="432"/>
      <c r="BV29" s="430">
        <v>5747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1145781</v>
      </c>
      <c r="BO30" s="434"/>
      <c r="BP30" s="434"/>
      <c r="BQ30" s="434"/>
      <c r="BR30" s="434"/>
      <c r="BS30" s="434"/>
      <c r="BT30" s="434"/>
      <c r="BU30" s="435"/>
      <c r="BV30" s="433">
        <v>439065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196</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熊本県市町村総合事務組合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12</v>
      </c>
      <c r="CP34" s="389"/>
      <c r="CQ34" s="388" t="str">
        <f>IF('各会計、関係団体の財政状況及び健全化判断比率'!BS7="","",'各会計、関係団体の財政状況及び健全化判断比率'!BS7)</f>
        <v>㈱球磨村ふるさと振興公社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人吉下球磨消防組合</v>
      </c>
      <c r="BZ35" s="388"/>
      <c r="CA35" s="388"/>
      <c r="CB35" s="388"/>
      <c r="CC35" s="388"/>
      <c r="CD35" s="388"/>
      <c r="CE35" s="388"/>
      <c r="CF35" s="388"/>
      <c r="CG35" s="388"/>
      <c r="CH35" s="388"/>
      <c r="CI35" s="388"/>
      <c r="CJ35" s="388"/>
      <c r="CK35" s="388"/>
      <c r="CL35" s="388"/>
      <c r="CM35" s="388"/>
      <c r="CN35" s="214"/>
      <c r="CO35" s="389">
        <f t="shared" ref="CO35:CO43" si="3">IF(CQ35="","",CO34+1)</f>
        <v>13</v>
      </c>
      <c r="CP35" s="389"/>
      <c r="CQ35" s="388" t="str">
        <f>IF('各会計、関係団体の財政状況及び健全化判断比率'!BS8="","",'各会計、関係団体の財政状況及び健全化判断比率'!BS8)</f>
        <v>くま川鉄道㈱</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人吉球磨広域行政組合（一般会計）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人吉球磨広域行政組合（人吉球磨ふるさと市町村圏特別会計）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熊本県後期高齢者医療広域連合（一般会計）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熊本県後期高齢者医療広域連合（後期高齢者医療特別会計)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gA7X8IhkYzMjIbW5R8oK8aQjc7P0EAb6czbJvbnfCoaT9kuqow53bBqYUMtUTJ6hTSsT+eKNEWDnzWAaiVtHBA==" saltValue="7dsAFWodzNYb0ca7ikDM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3" t="s">
        <v>571</v>
      </c>
      <c r="D34" s="1213"/>
      <c r="E34" s="1214"/>
      <c r="F34" s="32">
        <v>8.75</v>
      </c>
      <c r="G34" s="33">
        <v>7.87</v>
      </c>
      <c r="H34" s="33">
        <v>8.82</v>
      </c>
      <c r="I34" s="33">
        <v>7.4</v>
      </c>
      <c r="J34" s="34">
        <v>10.07</v>
      </c>
      <c r="K34" s="22"/>
      <c r="L34" s="22"/>
      <c r="M34" s="22"/>
      <c r="N34" s="22"/>
      <c r="O34" s="22"/>
      <c r="P34" s="22"/>
    </row>
    <row r="35" spans="1:16" ht="39" customHeight="1">
      <c r="A35" s="22"/>
      <c r="B35" s="35"/>
      <c r="C35" s="1207" t="s">
        <v>572</v>
      </c>
      <c r="D35" s="1208"/>
      <c r="E35" s="1209"/>
      <c r="F35" s="36">
        <v>1.95</v>
      </c>
      <c r="G35" s="37">
        <v>1.49</v>
      </c>
      <c r="H35" s="37">
        <v>1.53</v>
      </c>
      <c r="I35" s="37">
        <v>2.27</v>
      </c>
      <c r="J35" s="38">
        <v>3</v>
      </c>
      <c r="K35" s="22"/>
      <c r="L35" s="22"/>
      <c r="M35" s="22"/>
      <c r="N35" s="22"/>
      <c r="O35" s="22"/>
      <c r="P35" s="22"/>
    </row>
    <row r="36" spans="1:16" ht="39" customHeight="1">
      <c r="A36" s="22"/>
      <c r="B36" s="35"/>
      <c r="C36" s="1207" t="s">
        <v>573</v>
      </c>
      <c r="D36" s="1208"/>
      <c r="E36" s="1209"/>
      <c r="F36" s="36">
        <v>0.7</v>
      </c>
      <c r="G36" s="37">
        <v>0.53</v>
      </c>
      <c r="H36" s="37">
        <v>1.51</v>
      </c>
      <c r="I36" s="37">
        <v>0.92</v>
      </c>
      <c r="J36" s="38">
        <v>2.4</v>
      </c>
      <c r="K36" s="22"/>
      <c r="L36" s="22"/>
      <c r="M36" s="22"/>
      <c r="N36" s="22"/>
      <c r="O36" s="22"/>
      <c r="P36" s="22"/>
    </row>
    <row r="37" spans="1:16" ht="39" customHeight="1">
      <c r="A37" s="22"/>
      <c r="B37" s="35"/>
      <c r="C37" s="1207" t="s">
        <v>574</v>
      </c>
      <c r="D37" s="1208"/>
      <c r="E37" s="1209"/>
      <c r="F37" s="36">
        <v>0.5</v>
      </c>
      <c r="G37" s="37">
        <v>0.2</v>
      </c>
      <c r="H37" s="37">
        <v>0.2</v>
      </c>
      <c r="I37" s="37">
        <v>0.25</v>
      </c>
      <c r="J37" s="38">
        <v>0.86</v>
      </c>
      <c r="K37" s="22"/>
      <c r="L37" s="22"/>
      <c r="M37" s="22"/>
      <c r="N37" s="22"/>
      <c r="O37" s="22"/>
      <c r="P37" s="22"/>
    </row>
    <row r="38" spans="1:16" ht="39" customHeight="1">
      <c r="A38" s="22"/>
      <c r="B38" s="35"/>
      <c r="C38" s="1207" t="s">
        <v>575</v>
      </c>
      <c r="D38" s="1208"/>
      <c r="E38" s="1209"/>
      <c r="F38" s="36">
        <v>0</v>
      </c>
      <c r="G38" s="37">
        <v>0.01</v>
      </c>
      <c r="H38" s="37">
        <v>0</v>
      </c>
      <c r="I38" s="37">
        <v>0</v>
      </c>
      <c r="J38" s="38">
        <v>0</v>
      </c>
      <c r="K38" s="22"/>
      <c r="L38" s="22"/>
      <c r="M38" s="22"/>
      <c r="N38" s="22"/>
      <c r="O38" s="22"/>
      <c r="P38" s="22"/>
    </row>
    <row r="39" spans="1:16" ht="39" customHeight="1">
      <c r="A39" s="22"/>
      <c r="B39" s="35"/>
      <c r="C39" s="1207"/>
      <c r="D39" s="1208"/>
      <c r="E39" s="1209"/>
      <c r="F39" s="36"/>
      <c r="G39" s="37"/>
      <c r="H39" s="37"/>
      <c r="I39" s="37"/>
      <c r="J39" s="38"/>
      <c r="K39" s="22"/>
      <c r="L39" s="22"/>
      <c r="M39" s="22"/>
      <c r="N39" s="22"/>
      <c r="O39" s="22"/>
      <c r="P39" s="22"/>
    </row>
    <row r="40" spans="1:16" ht="39" customHeight="1">
      <c r="A40" s="22"/>
      <c r="B40" s="35"/>
      <c r="C40" s="1207"/>
      <c r="D40" s="1208"/>
      <c r="E40" s="1209"/>
      <c r="F40" s="36"/>
      <c r="G40" s="37"/>
      <c r="H40" s="37"/>
      <c r="I40" s="37"/>
      <c r="J40" s="38"/>
      <c r="K40" s="22"/>
      <c r="L40" s="22"/>
      <c r="M40" s="22"/>
      <c r="N40" s="22"/>
      <c r="O40" s="22"/>
      <c r="P40" s="22"/>
    </row>
    <row r="41" spans="1:16" ht="39" customHeight="1">
      <c r="A41" s="22"/>
      <c r="B41" s="35"/>
      <c r="C41" s="1207"/>
      <c r="D41" s="1208"/>
      <c r="E41" s="1209"/>
      <c r="F41" s="36"/>
      <c r="G41" s="37"/>
      <c r="H41" s="37"/>
      <c r="I41" s="37"/>
      <c r="J41" s="38"/>
      <c r="K41" s="22"/>
      <c r="L41" s="22"/>
      <c r="M41" s="22"/>
      <c r="N41" s="22"/>
      <c r="O41" s="22"/>
      <c r="P41" s="22"/>
    </row>
    <row r="42" spans="1:16" ht="39" customHeight="1">
      <c r="A42" s="22"/>
      <c r="B42" s="39"/>
      <c r="C42" s="1207" t="s">
        <v>576</v>
      </c>
      <c r="D42" s="1208"/>
      <c r="E42" s="1209"/>
      <c r="F42" s="36" t="s">
        <v>520</v>
      </c>
      <c r="G42" s="37" t="s">
        <v>520</v>
      </c>
      <c r="H42" s="37" t="s">
        <v>520</v>
      </c>
      <c r="I42" s="37" t="s">
        <v>520</v>
      </c>
      <c r="J42" s="38" t="s">
        <v>520</v>
      </c>
      <c r="K42" s="22"/>
      <c r="L42" s="22"/>
      <c r="M42" s="22"/>
      <c r="N42" s="22"/>
      <c r="O42" s="22"/>
      <c r="P42" s="22"/>
    </row>
    <row r="43" spans="1:16" ht="39" customHeight="1" thickBot="1">
      <c r="A43" s="22"/>
      <c r="B43" s="40"/>
      <c r="C43" s="1210" t="s">
        <v>577</v>
      </c>
      <c r="D43" s="1211"/>
      <c r="E43" s="1212"/>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a0rqmzeJxCKSKFC/cTeDs4V+wl4GjyaoKhD8RodFhFrjZC2nb81LCpCT973sTJ2pK3KBaEJMoYS9dw2DIxmIA==" saltValue="/rxsCiWjjgB5Bm3+yYEa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44" sqref="O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3" t="s">
        <v>11</v>
      </c>
      <c r="C45" s="1234"/>
      <c r="D45" s="58"/>
      <c r="E45" s="1239" t="s">
        <v>12</v>
      </c>
      <c r="F45" s="1239"/>
      <c r="G45" s="1239"/>
      <c r="H45" s="1239"/>
      <c r="I45" s="1239"/>
      <c r="J45" s="1240"/>
      <c r="K45" s="59">
        <v>422</v>
      </c>
      <c r="L45" s="60">
        <v>404</v>
      </c>
      <c r="M45" s="60">
        <v>379</v>
      </c>
      <c r="N45" s="60">
        <v>352</v>
      </c>
      <c r="O45" s="61">
        <v>364</v>
      </c>
      <c r="P45" s="48"/>
      <c r="Q45" s="48"/>
      <c r="R45" s="48"/>
      <c r="S45" s="48"/>
      <c r="T45" s="48"/>
      <c r="U45" s="48"/>
    </row>
    <row r="46" spans="1:21" ht="30.75" customHeight="1">
      <c r="A46" s="48"/>
      <c r="B46" s="1235"/>
      <c r="C46" s="1236"/>
      <c r="D46" s="62"/>
      <c r="E46" s="1217" t="s">
        <v>13</v>
      </c>
      <c r="F46" s="1217"/>
      <c r="G46" s="1217"/>
      <c r="H46" s="1217"/>
      <c r="I46" s="1217"/>
      <c r="J46" s="1218"/>
      <c r="K46" s="63" t="s">
        <v>520</v>
      </c>
      <c r="L46" s="64" t="s">
        <v>520</v>
      </c>
      <c r="M46" s="64" t="s">
        <v>520</v>
      </c>
      <c r="N46" s="64" t="s">
        <v>520</v>
      </c>
      <c r="O46" s="65" t="s">
        <v>520</v>
      </c>
      <c r="P46" s="48"/>
      <c r="Q46" s="48"/>
      <c r="R46" s="48"/>
      <c r="S46" s="48"/>
      <c r="T46" s="48"/>
      <c r="U46" s="48"/>
    </row>
    <row r="47" spans="1:21" ht="30.75" customHeight="1">
      <c r="A47" s="48"/>
      <c r="B47" s="1235"/>
      <c r="C47" s="1236"/>
      <c r="D47" s="62"/>
      <c r="E47" s="1217" t="s">
        <v>14</v>
      </c>
      <c r="F47" s="1217"/>
      <c r="G47" s="1217"/>
      <c r="H47" s="1217"/>
      <c r="I47" s="1217"/>
      <c r="J47" s="1218"/>
      <c r="K47" s="63" t="s">
        <v>520</v>
      </c>
      <c r="L47" s="64" t="s">
        <v>520</v>
      </c>
      <c r="M47" s="64" t="s">
        <v>520</v>
      </c>
      <c r="N47" s="64" t="s">
        <v>520</v>
      </c>
      <c r="O47" s="65" t="s">
        <v>520</v>
      </c>
      <c r="P47" s="48"/>
      <c r="Q47" s="48"/>
      <c r="R47" s="48"/>
      <c r="S47" s="48"/>
      <c r="T47" s="48"/>
      <c r="U47" s="48"/>
    </row>
    <row r="48" spans="1:21" ht="30.75" customHeight="1">
      <c r="A48" s="48"/>
      <c r="B48" s="1235"/>
      <c r="C48" s="1236"/>
      <c r="D48" s="62"/>
      <c r="E48" s="1217" t="s">
        <v>15</v>
      </c>
      <c r="F48" s="1217"/>
      <c r="G48" s="1217"/>
      <c r="H48" s="1217"/>
      <c r="I48" s="1217"/>
      <c r="J48" s="1218"/>
      <c r="K48" s="63">
        <v>25</v>
      </c>
      <c r="L48" s="64">
        <v>19</v>
      </c>
      <c r="M48" s="64">
        <v>19</v>
      </c>
      <c r="N48" s="64">
        <v>19</v>
      </c>
      <c r="O48" s="65">
        <v>17</v>
      </c>
      <c r="P48" s="48"/>
      <c r="Q48" s="48"/>
      <c r="R48" s="48"/>
      <c r="S48" s="48"/>
      <c r="T48" s="48"/>
      <c r="U48" s="48"/>
    </row>
    <row r="49" spans="1:21" ht="30.75" customHeight="1">
      <c r="A49" s="48"/>
      <c r="B49" s="1235"/>
      <c r="C49" s="1236"/>
      <c r="D49" s="62"/>
      <c r="E49" s="1217" t="s">
        <v>16</v>
      </c>
      <c r="F49" s="1217"/>
      <c r="G49" s="1217"/>
      <c r="H49" s="1217"/>
      <c r="I49" s="1217"/>
      <c r="J49" s="1218"/>
      <c r="K49" s="63">
        <v>25</v>
      </c>
      <c r="L49" s="64">
        <v>16</v>
      </c>
      <c r="M49" s="64">
        <v>14</v>
      </c>
      <c r="N49" s="64">
        <v>14</v>
      </c>
      <c r="O49" s="65">
        <v>15</v>
      </c>
      <c r="P49" s="48"/>
      <c r="Q49" s="48"/>
      <c r="R49" s="48"/>
      <c r="S49" s="48"/>
      <c r="T49" s="48"/>
      <c r="U49" s="48"/>
    </row>
    <row r="50" spans="1:21" ht="30.75" customHeight="1">
      <c r="A50" s="48"/>
      <c r="B50" s="1235"/>
      <c r="C50" s="1236"/>
      <c r="D50" s="62"/>
      <c r="E50" s="1217" t="s">
        <v>17</v>
      </c>
      <c r="F50" s="1217"/>
      <c r="G50" s="1217"/>
      <c r="H50" s="1217"/>
      <c r="I50" s="1217"/>
      <c r="J50" s="1218"/>
      <c r="K50" s="63" t="s">
        <v>520</v>
      </c>
      <c r="L50" s="64" t="s">
        <v>520</v>
      </c>
      <c r="M50" s="64" t="s">
        <v>520</v>
      </c>
      <c r="N50" s="64" t="s">
        <v>520</v>
      </c>
      <c r="O50" s="65">
        <v>0</v>
      </c>
      <c r="P50" s="48"/>
      <c r="Q50" s="48"/>
      <c r="R50" s="48"/>
      <c r="S50" s="48"/>
      <c r="T50" s="48"/>
      <c r="U50" s="48"/>
    </row>
    <row r="51" spans="1:21" ht="30.75" customHeight="1">
      <c r="A51" s="48"/>
      <c r="B51" s="1237"/>
      <c r="C51" s="1238"/>
      <c r="D51" s="66"/>
      <c r="E51" s="1217" t="s">
        <v>18</v>
      </c>
      <c r="F51" s="1217"/>
      <c r="G51" s="1217"/>
      <c r="H51" s="1217"/>
      <c r="I51" s="1217"/>
      <c r="J51" s="1218"/>
      <c r="K51" s="63" t="s">
        <v>520</v>
      </c>
      <c r="L51" s="64" t="s">
        <v>520</v>
      </c>
      <c r="M51" s="64" t="s">
        <v>520</v>
      </c>
      <c r="N51" s="64" t="s">
        <v>520</v>
      </c>
      <c r="O51" s="65" t="s">
        <v>520</v>
      </c>
      <c r="P51" s="48"/>
      <c r="Q51" s="48"/>
      <c r="R51" s="48"/>
      <c r="S51" s="48"/>
      <c r="T51" s="48"/>
      <c r="U51" s="48"/>
    </row>
    <row r="52" spans="1:21" ht="30.75" customHeight="1">
      <c r="A52" s="48"/>
      <c r="B52" s="1215" t="s">
        <v>19</v>
      </c>
      <c r="C52" s="1216"/>
      <c r="D52" s="66"/>
      <c r="E52" s="1217" t="s">
        <v>20</v>
      </c>
      <c r="F52" s="1217"/>
      <c r="G52" s="1217"/>
      <c r="H52" s="1217"/>
      <c r="I52" s="1217"/>
      <c r="J52" s="1218"/>
      <c r="K52" s="63">
        <v>339</v>
      </c>
      <c r="L52" s="64">
        <v>328</v>
      </c>
      <c r="M52" s="64">
        <v>311</v>
      </c>
      <c r="N52" s="64">
        <v>285</v>
      </c>
      <c r="O52" s="65">
        <v>292</v>
      </c>
      <c r="P52" s="48"/>
      <c r="Q52" s="48"/>
      <c r="R52" s="48"/>
      <c r="S52" s="48"/>
      <c r="T52" s="48"/>
      <c r="U52" s="48"/>
    </row>
    <row r="53" spans="1:21" ht="30.75" customHeight="1" thickBot="1">
      <c r="A53" s="48"/>
      <c r="B53" s="1219" t="s">
        <v>21</v>
      </c>
      <c r="C53" s="1220"/>
      <c r="D53" s="67"/>
      <c r="E53" s="1221" t="s">
        <v>22</v>
      </c>
      <c r="F53" s="1221"/>
      <c r="G53" s="1221"/>
      <c r="H53" s="1221"/>
      <c r="I53" s="1221"/>
      <c r="J53" s="1222"/>
      <c r="K53" s="68">
        <v>133</v>
      </c>
      <c r="L53" s="69">
        <v>111</v>
      </c>
      <c r="M53" s="69">
        <v>101</v>
      </c>
      <c r="N53" s="69">
        <v>100</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3" t="s">
        <v>25</v>
      </c>
      <c r="C57" s="1224"/>
      <c r="D57" s="1227" t="s">
        <v>26</v>
      </c>
      <c r="E57" s="1228"/>
      <c r="F57" s="1228"/>
      <c r="G57" s="1228"/>
      <c r="H57" s="1228"/>
      <c r="I57" s="1228"/>
      <c r="J57" s="1229"/>
      <c r="K57" s="83"/>
      <c r="L57" s="84"/>
      <c r="M57" s="84"/>
      <c r="N57" s="84"/>
      <c r="O57" s="85"/>
    </row>
    <row r="58" spans="1:21" ht="31.5" customHeight="1" thickBot="1">
      <c r="B58" s="1225"/>
      <c r="C58" s="1226"/>
      <c r="D58" s="1230" t="s">
        <v>27</v>
      </c>
      <c r="E58" s="1231"/>
      <c r="F58" s="1231"/>
      <c r="G58" s="1231"/>
      <c r="H58" s="1231"/>
      <c r="I58" s="1231"/>
      <c r="J58" s="123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RKsJ7atAG34MO7JNTW9c3SdD8/yfzVm0ubsGY0ONfRj4QXPfXKG4mAfR/iAKNLuKo0MQUL8onkIsOiWs43cnA==" saltValue="2WzFLxSPc5AXUdPgGgQ4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53" t="s">
        <v>30</v>
      </c>
      <c r="C41" s="1254"/>
      <c r="D41" s="102"/>
      <c r="E41" s="1255" t="s">
        <v>31</v>
      </c>
      <c r="F41" s="1255"/>
      <c r="G41" s="1255"/>
      <c r="H41" s="1256"/>
      <c r="I41" s="103">
        <v>3420</v>
      </c>
      <c r="J41" s="104">
        <v>3475</v>
      </c>
      <c r="K41" s="104">
        <v>3382</v>
      </c>
      <c r="L41" s="104">
        <v>3593</v>
      </c>
      <c r="M41" s="105">
        <v>4280</v>
      </c>
    </row>
    <row r="42" spans="2:13" ht="27.75" customHeight="1">
      <c r="B42" s="1243"/>
      <c r="C42" s="1244"/>
      <c r="D42" s="106"/>
      <c r="E42" s="1247" t="s">
        <v>32</v>
      </c>
      <c r="F42" s="1247"/>
      <c r="G42" s="1247"/>
      <c r="H42" s="1248"/>
      <c r="I42" s="107" t="s">
        <v>520</v>
      </c>
      <c r="J42" s="108" t="s">
        <v>520</v>
      </c>
      <c r="K42" s="108" t="s">
        <v>520</v>
      </c>
      <c r="L42" s="108" t="s">
        <v>520</v>
      </c>
      <c r="M42" s="109">
        <v>3</v>
      </c>
    </row>
    <row r="43" spans="2:13" ht="27.75" customHeight="1">
      <c r="B43" s="1243"/>
      <c r="C43" s="1244"/>
      <c r="D43" s="106"/>
      <c r="E43" s="1247" t="s">
        <v>33</v>
      </c>
      <c r="F43" s="1247"/>
      <c r="G43" s="1247"/>
      <c r="H43" s="1248"/>
      <c r="I43" s="107">
        <v>161</v>
      </c>
      <c r="J43" s="108">
        <v>147</v>
      </c>
      <c r="K43" s="108">
        <v>126</v>
      </c>
      <c r="L43" s="108">
        <v>101</v>
      </c>
      <c r="M43" s="109">
        <v>81</v>
      </c>
    </row>
    <row r="44" spans="2:13" ht="27.75" customHeight="1">
      <c r="B44" s="1243"/>
      <c r="C44" s="1244"/>
      <c r="D44" s="106"/>
      <c r="E44" s="1247" t="s">
        <v>34</v>
      </c>
      <c r="F44" s="1247"/>
      <c r="G44" s="1247"/>
      <c r="H44" s="1248"/>
      <c r="I44" s="107">
        <v>94</v>
      </c>
      <c r="J44" s="108">
        <v>74</v>
      </c>
      <c r="K44" s="108">
        <v>63</v>
      </c>
      <c r="L44" s="108">
        <v>81</v>
      </c>
      <c r="M44" s="109">
        <v>66</v>
      </c>
    </row>
    <row r="45" spans="2:13" ht="27.75" customHeight="1">
      <c r="B45" s="1243"/>
      <c r="C45" s="1244"/>
      <c r="D45" s="106"/>
      <c r="E45" s="1247" t="s">
        <v>35</v>
      </c>
      <c r="F45" s="1247"/>
      <c r="G45" s="1247"/>
      <c r="H45" s="1248"/>
      <c r="I45" s="107">
        <v>598</v>
      </c>
      <c r="J45" s="108">
        <v>574</v>
      </c>
      <c r="K45" s="108">
        <v>562</v>
      </c>
      <c r="L45" s="108">
        <v>401</v>
      </c>
      <c r="M45" s="109">
        <v>534</v>
      </c>
    </row>
    <row r="46" spans="2:13" ht="27.75" customHeight="1">
      <c r="B46" s="1243"/>
      <c r="C46" s="1244"/>
      <c r="D46" s="110"/>
      <c r="E46" s="1247" t="s">
        <v>36</v>
      </c>
      <c r="F46" s="1247"/>
      <c r="G46" s="1247"/>
      <c r="H46" s="1248"/>
      <c r="I46" s="107" t="s">
        <v>520</v>
      </c>
      <c r="J46" s="108" t="s">
        <v>520</v>
      </c>
      <c r="K46" s="108" t="s">
        <v>520</v>
      </c>
      <c r="L46" s="108" t="s">
        <v>520</v>
      </c>
      <c r="M46" s="109" t="s">
        <v>520</v>
      </c>
    </row>
    <row r="47" spans="2:13" ht="27.75" customHeight="1">
      <c r="B47" s="1243"/>
      <c r="C47" s="1244"/>
      <c r="D47" s="111"/>
      <c r="E47" s="1257" t="s">
        <v>37</v>
      </c>
      <c r="F47" s="1258"/>
      <c r="G47" s="1258"/>
      <c r="H47" s="1259"/>
      <c r="I47" s="107" t="s">
        <v>520</v>
      </c>
      <c r="J47" s="108" t="s">
        <v>520</v>
      </c>
      <c r="K47" s="108" t="s">
        <v>520</v>
      </c>
      <c r="L47" s="108" t="s">
        <v>520</v>
      </c>
      <c r="M47" s="109" t="s">
        <v>520</v>
      </c>
    </row>
    <row r="48" spans="2:13" ht="27.75" customHeight="1">
      <c r="B48" s="1243"/>
      <c r="C48" s="1244"/>
      <c r="D48" s="106"/>
      <c r="E48" s="1247" t="s">
        <v>38</v>
      </c>
      <c r="F48" s="1247"/>
      <c r="G48" s="1247"/>
      <c r="H48" s="1248"/>
      <c r="I48" s="107" t="s">
        <v>520</v>
      </c>
      <c r="J48" s="108" t="s">
        <v>520</v>
      </c>
      <c r="K48" s="108" t="s">
        <v>520</v>
      </c>
      <c r="L48" s="108" t="s">
        <v>520</v>
      </c>
      <c r="M48" s="109" t="s">
        <v>520</v>
      </c>
    </row>
    <row r="49" spans="2:13" ht="27.75" customHeight="1">
      <c r="B49" s="1245"/>
      <c r="C49" s="1246"/>
      <c r="D49" s="106"/>
      <c r="E49" s="1247" t="s">
        <v>39</v>
      </c>
      <c r="F49" s="1247"/>
      <c r="G49" s="1247"/>
      <c r="H49" s="1248"/>
      <c r="I49" s="107" t="s">
        <v>520</v>
      </c>
      <c r="J49" s="108" t="s">
        <v>520</v>
      </c>
      <c r="K49" s="108" t="s">
        <v>520</v>
      </c>
      <c r="L49" s="108" t="s">
        <v>520</v>
      </c>
      <c r="M49" s="109" t="s">
        <v>520</v>
      </c>
    </row>
    <row r="50" spans="2:13" ht="27.75" customHeight="1">
      <c r="B50" s="1241" t="s">
        <v>40</v>
      </c>
      <c r="C50" s="1242"/>
      <c r="D50" s="112"/>
      <c r="E50" s="1247" t="s">
        <v>41</v>
      </c>
      <c r="F50" s="1247"/>
      <c r="G50" s="1247"/>
      <c r="H50" s="1248"/>
      <c r="I50" s="107">
        <v>1778</v>
      </c>
      <c r="J50" s="108">
        <v>1770</v>
      </c>
      <c r="K50" s="108">
        <v>1760</v>
      </c>
      <c r="L50" s="108">
        <v>1834</v>
      </c>
      <c r="M50" s="109">
        <v>2743</v>
      </c>
    </row>
    <row r="51" spans="2:13" ht="27.75" customHeight="1">
      <c r="B51" s="1243"/>
      <c r="C51" s="1244"/>
      <c r="D51" s="106"/>
      <c r="E51" s="1247" t="s">
        <v>42</v>
      </c>
      <c r="F51" s="1247"/>
      <c r="G51" s="1247"/>
      <c r="H51" s="1248"/>
      <c r="I51" s="107" t="s">
        <v>520</v>
      </c>
      <c r="J51" s="108" t="s">
        <v>520</v>
      </c>
      <c r="K51" s="108" t="s">
        <v>520</v>
      </c>
      <c r="L51" s="108" t="s">
        <v>520</v>
      </c>
      <c r="M51" s="109" t="s">
        <v>520</v>
      </c>
    </row>
    <row r="52" spans="2:13" ht="27.75" customHeight="1">
      <c r="B52" s="1245"/>
      <c r="C52" s="1246"/>
      <c r="D52" s="106"/>
      <c r="E52" s="1247" t="s">
        <v>43</v>
      </c>
      <c r="F52" s="1247"/>
      <c r="G52" s="1247"/>
      <c r="H52" s="1248"/>
      <c r="I52" s="107">
        <v>2674</v>
      </c>
      <c r="J52" s="108">
        <v>2587</v>
      </c>
      <c r="K52" s="108">
        <v>2626</v>
      </c>
      <c r="L52" s="108">
        <v>3048</v>
      </c>
      <c r="M52" s="109">
        <v>3045</v>
      </c>
    </row>
    <row r="53" spans="2:13" ht="27.75" customHeight="1" thickBot="1">
      <c r="B53" s="1249" t="s">
        <v>44</v>
      </c>
      <c r="C53" s="1250"/>
      <c r="D53" s="113"/>
      <c r="E53" s="1251" t="s">
        <v>45</v>
      </c>
      <c r="F53" s="1251"/>
      <c r="G53" s="1251"/>
      <c r="H53" s="1252"/>
      <c r="I53" s="114">
        <v>-178</v>
      </c>
      <c r="J53" s="115">
        <v>-87</v>
      </c>
      <c r="K53" s="115">
        <v>-252</v>
      </c>
      <c r="L53" s="115">
        <v>-707</v>
      </c>
      <c r="M53" s="116">
        <v>-824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f5PtezOdlmDHtIQb7eMjeajLBdvxv+LsH2uNWr95BhUE4qcHkNu2nyPDaltexWQqxaWpWhYteCYtpY2KM4dLA==" saltValue="SDoBmPFVTsndiMZpWlEY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8" t="s">
        <v>48</v>
      </c>
      <c r="D55" s="1268"/>
      <c r="E55" s="1269"/>
      <c r="F55" s="128">
        <v>1111</v>
      </c>
      <c r="G55" s="128">
        <v>1115</v>
      </c>
      <c r="H55" s="129">
        <v>1116</v>
      </c>
    </row>
    <row r="56" spans="2:8" ht="52.5" customHeight="1">
      <c r="B56" s="130"/>
      <c r="C56" s="1270" t="s">
        <v>49</v>
      </c>
      <c r="D56" s="1270"/>
      <c r="E56" s="1271"/>
      <c r="F56" s="131">
        <v>6</v>
      </c>
      <c r="G56" s="131">
        <v>6</v>
      </c>
      <c r="H56" s="132">
        <v>356</v>
      </c>
    </row>
    <row r="57" spans="2:8" ht="53.25" customHeight="1">
      <c r="B57" s="130"/>
      <c r="C57" s="1272" t="s">
        <v>50</v>
      </c>
      <c r="D57" s="1272"/>
      <c r="E57" s="1273"/>
      <c r="F57" s="133">
        <v>521</v>
      </c>
      <c r="G57" s="133">
        <v>439</v>
      </c>
      <c r="H57" s="134">
        <v>1146</v>
      </c>
    </row>
    <row r="58" spans="2:8" ht="45.75" customHeight="1">
      <c r="B58" s="135"/>
      <c r="C58" s="1260" t="s">
        <v>588</v>
      </c>
      <c r="D58" s="1261"/>
      <c r="E58" s="1262"/>
      <c r="F58" s="136">
        <v>262</v>
      </c>
      <c r="G58" s="136">
        <v>156</v>
      </c>
      <c r="H58" s="137">
        <v>471</v>
      </c>
    </row>
    <row r="59" spans="2:8" ht="45.75" customHeight="1">
      <c r="B59" s="135"/>
      <c r="C59" s="1260" t="s">
        <v>589</v>
      </c>
      <c r="D59" s="1261"/>
      <c r="E59" s="1262"/>
      <c r="F59" s="136">
        <v>0</v>
      </c>
      <c r="G59" s="136">
        <v>0</v>
      </c>
      <c r="H59" s="137">
        <v>315</v>
      </c>
    </row>
    <row r="60" spans="2:8" ht="45.75" customHeight="1">
      <c r="B60" s="135"/>
      <c r="C60" s="1260" t="s">
        <v>590</v>
      </c>
      <c r="D60" s="1261"/>
      <c r="E60" s="1262"/>
      <c r="F60" s="136">
        <v>53</v>
      </c>
      <c r="G60" s="136">
        <v>53</v>
      </c>
      <c r="H60" s="137">
        <v>153</v>
      </c>
    </row>
    <row r="61" spans="2:8" ht="45.75" customHeight="1">
      <c r="B61" s="135"/>
      <c r="C61" s="1260" t="s">
        <v>591</v>
      </c>
      <c r="D61" s="1261"/>
      <c r="E61" s="1262"/>
      <c r="F61" s="136">
        <v>149</v>
      </c>
      <c r="G61" s="136">
        <v>146</v>
      </c>
      <c r="H61" s="137">
        <v>87</v>
      </c>
    </row>
    <row r="62" spans="2:8" ht="45.75" customHeight="1" thickBot="1">
      <c r="B62" s="138"/>
      <c r="C62" s="1263" t="s">
        <v>592</v>
      </c>
      <c r="D62" s="1264"/>
      <c r="E62" s="1265"/>
      <c r="F62" s="139">
        <v>33</v>
      </c>
      <c r="G62" s="139">
        <v>51</v>
      </c>
      <c r="H62" s="140">
        <v>51</v>
      </c>
    </row>
    <row r="63" spans="2:8" ht="52.5" customHeight="1" thickBot="1">
      <c r="B63" s="141"/>
      <c r="C63" s="1266" t="s">
        <v>51</v>
      </c>
      <c r="D63" s="1266"/>
      <c r="E63" s="1267"/>
      <c r="F63" s="142">
        <v>1638</v>
      </c>
      <c r="G63" s="142">
        <v>1560</v>
      </c>
      <c r="H63" s="143">
        <v>2617</v>
      </c>
    </row>
    <row r="64" spans="2:8" ht="15" customHeight="1"/>
  </sheetData>
  <sheetProtection algorithmName="SHA-512" hashValue="kCKT4Zc0/jYqtprKBotmirjWcWOLgEaC6RvVEo4/AFPqF6e9kBqCp0KJMfWhU/6OZajEZ4G9XOu1HZa516BMGg==" saltValue="BmjhkhcgUq7w55dvP4m+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2" sqref="A2"/>
    </sheetView>
  </sheetViews>
  <sheetFormatPr defaultColWidth="0" defaultRowHeight="13.5" customHeight="1" zeroHeight="1"/>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c r="A1" s="1274"/>
      <c r="B1" s="1275"/>
      <c r="DD1" s="1276"/>
      <c r="DE1" s="1276"/>
    </row>
    <row r="2" spans="1:143" ht="25.5" customHeight="1">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c r="DD19" s="1276"/>
      <c r="DE19" s="1276"/>
    </row>
    <row r="20" spans="1:351">
      <c r="DD20" s="1276"/>
      <c r="DE20" s="1276"/>
    </row>
    <row r="21" spans="1:351" ht="17.2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c r="B22" s="1283"/>
      <c r="MM22" s="1282"/>
    </row>
    <row r="23" spans="1:351">
      <c r="B23" s="1283"/>
    </row>
    <row r="24" spans="1:351">
      <c r="B24" s="1283"/>
    </row>
    <row r="25" spans="1:351">
      <c r="B25" s="1283"/>
    </row>
    <row r="26" spans="1:351">
      <c r="B26" s="1283"/>
    </row>
    <row r="27" spans="1:351">
      <c r="B27" s="1283"/>
    </row>
    <row r="28" spans="1:351">
      <c r="B28" s="1283"/>
    </row>
    <row r="29" spans="1:351">
      <c r="B29" s="1283"/>
    </row>
    <row r="30" spans="1:351">
      <c r="B30" s="1283"/>
    </row>
    <row r="31" spans="1:351">
      <c r="B31" s="1283"/>
    </row>
    <row r="32" spans="1:351">
      <c r="B32" s="1283"/>
    </row>
    <row r="33" spans="2:109">
      <c r="B33" s="1283"/>
    </row>
    <row r="34" spans="2:109">
      <c r="B34" s="1283"/>
    </row>
    <row r="35" spans="2:109">
      <c r="B35" s="1283"/>
    </row>
    <row r="36" spans="2:109">
      <c r="B36" s="1283"/>
    </row>
    <row r="37" spans="2:109">
      <c r="B37" s="1283"/>
    </row>
    <row r="38" spans="2:109">
      <c r="B38" s="1283"/>
    </row>
    <row r="39" spans="2:109">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c r="B40" s="1288"/>
      <c r="DD40" s="1288"/>
      <c r="DE40" s="1276"/>
    </row>
    <row r="41" spans="2:109" ht="17.25">
      <c r="B41" s="1289" t="s">
        <v>605</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c r="B42" s="1283"/>
      <c r="G42" s="1290"/>
      <c r="I42" s="1291"/>
      <c r="J42" s="1291"/>
      <c r="K42" s="1291"/>
      <c r="AM42" s="1290"/>
      <c r="AN42" s="1290" t="s">
        <v>606</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c r="B43" s="1283"/>
      <c r="AN43" s="1292" t="s">
        <v>607</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c r="B49" s="1283"/>
      <c r="AN49" s="1276" t="s">
        <v>608</v>
      </c>
    </row>
    <row r="50" spans="1:109">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562</v>
      </c>
      <c r="BQ50" s="1308"/>
      <c r="BR50" s="1308"/>
      <c r="BS50" s="1308"/>
      <c r="BT50" s="1308"/>
      <c r="BU50" s="1308"/>
      <c r="BV50" s="1308"/>
      <c r="BW50" s="1308"/>
      <c r="BX50" s="1308" t="s">
        <v>563</v>
      </c>
      <c r="BY50" s="1308"/>
      <c r="BZ50" s="1308"/>
      <c r="CA50" s="1308"/>
      <c r="CB50" s="1308"/>
      <c r="CC50" s="1308"/>
      <c r="CD50" s="1308"/>
      <c r="CE50" s="1308"/>
      <c r="CF50" s="1308" t="s">
        <v>564</v>
      </c>
      <c r="CG50" s="1308"/>
      <c r="CH50" s="1308"/>
      <c r="CI50" s="1308"/>
      <c r="CJ50" s="1308"/>
      <c r="CK50" s="1308"/>
      <c r="CL50" s="1308"/>
      <c r="CM50" s="1308"/>
      <c r="CN50" s="1308" t="s">
        <v>565</v>
      </c>
      <c r="CO50" s="1308"/>
      <c r="CP50" s="1308"/>
      <c r="CQ50" s="1308"/>
      <c r="CR50" s="1308"/>
      <c r="CS50" s="1308"/>
      <c r="CT50" s="1308"/>
      <c r="CU50" s="1308"/>
      <c r="CV50" s="1308" t="s">
        <v>566</v>
      </c>
      <c r="CW50" s="1308"/>
      <c r="CX50" s="1308"/>
      <c r="CY50" s="1308"/>
      <c r="CZ50" s="1308"/>
      <c r="DA50" s="1308"/>
      <c r="DB50" s="1308"/>
      <c r="DC50" s="1308"/>
    </row>
    <row r="51" spans="1:109" ht="13.5" customHeight="1">
      <c r="B51" s="1283"/>
      <c r="G51" s="1309"/>
      <c r="H51" s="1309"/>
      <c r="I51" s="1310"/>
      <c r="J51" s="1310"/>
      <c r="K51" s="1311"/>
      <c r="L51" s="1311"/>
      <c r="M51" s="1311"/>
      <c r="N51" s="1311"/>
      <c r="AM51" s="1301"/>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13">
        <v>51.1</v>
      </c>
      <c r="BQ53" s="1313"/>
      <c r="BR53" s="1313"/>
      <c r="BS53" s="1313"/>
      <c r="BT53" s="1313"/>
      <c r="BU53" s="1313"/>
      <c r="BV53" s="1313"/>
      <c r="BW53" s="1313"/>
      <c r="BX53" s="1313">
        <v>51.3</v>
      </c>
      <c r="BY53" s="1313"/>
      <c r="BZ53" s="1313"/>
      <c r="CA53" s="1313"/>
      <c r="CB53" s="1313"/>
      <c r="CC53" s="1313"/>
      <c r="CD53" s="1313"/>
      <c r="CE53" s="1313"/>
      <c r="CF53" s="1313">
        <v>52.4</v>
      </c>
      <c r="CG53" s="1313"/>
      <c r="CH53" s="1313"/>
      <c r="CI53" s="1313"/>
      <c r="CJ53" s="1313"/>
      <c r="CK53" s="1313"/>
      <c r="CL53" s="1313"/>
      <c r="CM53" s="1313"/>
      <c r="CN53" s="1313">
        <v>51.4</v>
      </c>
      <c r="CO53" s="1313"/>
      <c r="CP53" s="1313"/>
      <c r="CQ53" s="1313"/>
      <c r="CR53" s="1313"/>
      <c r="CS53" s="1313"/>
      <c r="CT53" s="1313"/>
      <c r="CU53" s="1313"/>
      <c r="CV53" s="1313">
        <v>52.3</v>
      </c>
      <c r="CW53" s="1313"/>
      <c r="CX53" s="1313"/>
      <c r="CY53" s="1313"/>
      <c r="CZ53" s="1313"/>
      <c r="DA53" s="1313"/>
      <c r="DB53" s="1313"/>
      <c r="DC53" s="1313"/>
    </row>
    <row r="54" spans="1:109">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1"/>
      <c r="B55" s="1283"/>
      <c r="G55" s="1302"/>
      <c r="H55" s="1302"/>
      <c r="I55" s="1302"/>
      <c r="J55" s="1302"/>
      <c r="K55" s="1311"/>
      <c r="L55" s="1311"/>
      <c r="M55" s="1311"/>
      <c r="N55" s="1311"/>
      <c r="AN55" s="1308" t="s">
        <v>612</v>
      </c>
      <c r="AO55" s="1308"/>
      <c r="AP55" s="1308"/>
      <c r="AQ55" s="1308"/>
      <c r="AR55" s="1308"/>
      <c r="AS55" s="1308"/>
      <c r="AT55" s="1308"/>
      <c r="AU55" s="1308"/>
      <c r="AV55" s="1308"/>
      <c r="AW55" s="1308"/>
      <c r="AX55" s="1308"/>
      <c r="AY55" s="1308"/>
      <c r="AZ55" s="1308"/>
      <c r="BA55" s="1308"/>
      <c r="BB55" s="1312" t="s">
        <v>610</v>
      </c>
      <c r="BC55" s="1312"/>
      <c r="BD55" s="1312"/>
      <c r="BE55" s="1312"/>
      <c r="BF55" s="1312"/>
      <c r="BG55" s="1312"/>
      <c r="BH55" s="1312"/>
      <c r="BI55" s="1312"/>
      <c r="BJ55" s="1312"/>
      <c r="BK55" s="1312"/>
      <c r="BL55" s="1312"/>
      <c r="BM55" s="1312"/>
      <c r="BN55" s="1312"/>
      <c r="BO55" s="1312"/>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611</v>
      </c>
      <c r="BC57" s="1312"/>
      <c r="BD57" s="1312"/>
      <c r="BE57" s="1312"/>
      <c r="BF57" s="1312"/>
      <c r="BG57" s="1312"/>
      <c r="BH57" s="1312"/>
      <c r="BI57" s="1312"/>
      <c r="BJ57" s="1312"/>
      <c r="BK57" s="1312"/>
      <c r="BL57" s="1312"/>
      <c r="BM57" s="1312"/>
      <c r="BN57" s="1312"/>
      <c r="BO57" s="1312"/>
      <c r="BP57" s="1313">
        <v>57.5</v>
      </c>
      <c r="BQ57" s="1313"/>
      <c r="BR57" s="1313"/>
      <c r="BS57" s="1313"/>
      <c r="BT57" s="1313"/>
      <c r="BU57" s="1313"/>
      <c r="BV57" s="1313"/>
      <c r="BW57" s="1313"/>
      <c r="BX57" s="1313">
        <v>58.4</v>
      </c>
      <c r="BY57" s="1313"/>
      <c r="BZ57" s="1313"/>
      <c r="CA57" s="1313"/>
      <c r="CB57" s="1313"/>
      <c r="CC57" s="1313"/>
      <c r="CD57" s="1313"/>
      <c r="CE57" s="1313"/>
      <c r="CF57" s="1313">
        <v>61.8</v>
      </c>
      <c r="CG57" s="1313"/>
      <c r="CH57" s="1313"/>
      <c r="CI57" s="1313"/>
      <c r="CJ57" s="1313"/>
      <c r="CK57" s="1313"/>
      <c r="CL57" s="1313"/>
      <c r="CM57" s="1313"/>
      <c r="CN57" s="1313">
        <v>63.1</v>
      </c>
      <c r="CO57" s="1313"/>
      <c r="CP57" s="1313"/>
      <c r="CQ57" s="1313"/>
      <c r="CR57" s="1313"/>
      <c r="CS57" s="1313"/>
      <c r="CT57" s="1313"/>
      <c r="CU57" s="1313"/>
      <c r="CV57" s="1313">
        <v>62.4</v>
      </c>
      <c r="CW57" s="1313"/>
      <c r="CX57" s="1313"/>
      <c r="CY57" s="1313"/>
      <c r="CZ57" s="1313"/>
      <c r="DA57" s="1313"/>
      <c r="DB57" s="1313"/>
      <c r="DC57" s="1313"/>
      <c r="DD57" s="1316"/>
      <c r="DE57" s="1314"/>
    </row>
    <row r="58" spans="1:109" s="1291" customFormat="1">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c r="B63" s="1322" t="s">
        <v>613</v>
      </c>
    </row>
    <row r="64" spans="1:109">
      <c r="B64" s="1283"/>
      <c r="G64" s="1290"/>
      <c r="I64" s="1323"/>
      <c r="J64" s="1323"/>
      <c r="K64" s="1323"/>
      <c r="L64" s="1323"/>
      <c r="M64" s="1323"/>
      <c r="N64" s="1324"/>
      <c r="AM64" s="1290"/>
      <c r="AN64" s="1290" t="s">
        <v>606</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c r="B65" s="1283"/>
      <c r="AN65" s="1292" t="s">
        <v>614</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c r="B71" s="1283"/>
      <c r="G71" s="1328"/>
      <c r="I71" s="1329"/>
      <c r="J71" s="1326"/>
      <c r="K71" s="1326"/>
      <c r="L71" s="1327"/>
      <c r="M71" s="1326"/>
      <c r="N71" s="1327"/>
      <c r="AM71" s="1328"/>
      <c r="AN71" s="1276" t="s">
        <v>608</v>
      </c>
    </row>
    <row r="72" spans="2:107">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562</v>
      </c>
      <c r="BQ72" s="1308"/>
      <c r="BR72" s="1308"/>
      <c r="BS72" s="1308"/>
      <c r="BT72" s="1308"/>
      <c r="BU72" s="1308"/>
      <c r="BV72" s="1308"/>
      <c r="BW72" s="1308"/>
      <c r="BX72" s="1308" t="s">
        <v>563</v>
      </c>
      <c r="BY72" s="1308"/>
      <c r="BZ72" s="1308"/>
      <c r="CA72" s="1308"/>
      <c r="CB72" s="1308"/>
      <c r="CC72" s="1308"/>
      <c r="CD72" s="1308"/>
      <c r="CE72" s="1308"/>
      <c r="CF72" s="1308" t="s">
        <v>564</v>
      </c>
      <c r="CG72" s="1308"/>
      <c r="CH72" s="1308"/>
      <c r="CI72" s="1308"/>
      <c r="CJ72" s="1308"/>
      <c r="CK72" s="1308"/>
      <c r="CL72" s="1308"/>
      <c r="CM72" s="1308"/>
      <c r="CN72" s="1308" t="s">
        <v>565</v>
      </c>
      <c r="CO72" s="1308"/>
      <c r="CP72" s="1308"/>
      <c r="CQ72" s="1308"/>
      <c r="CR72" s="1308"/>
      <c r="CS72" s="1308"/>
      <c r="CT72" s="1308"/>
      <c r="CU72" s="1308"/>
      <c r="CV72" s="1308" t="s">
        <v>566</v>
      </c>
      <c r="CW72" s="1308"/>
      <c r="CX72" s="1308"/>
      <c r="CY72" s="1308"/>
      <c r="CZ72" s="1308"/>
      <c r="DA72" s="1308"/>
      <c r="DB72" s="1308"/>
      <c r="DC72" s="1308"/>
    </row>
    <row r="73" spans="2:107">
      <c r="B73" s="1283"/>
      <c r="G73" s="1309"/>
      <c r="H73" s="1309"/>
      <c r="I73" s="1309"/>
      <c r="J73" s="1309"/>
      <c r="K73" s="1330"/>
      <c r="L73" s="1330"/>
      <c r="M73" s="1330"/>
      <c r="N73" s="1330"/>
      <c r="AM73" s="1301"/>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13">
        <v>6.3</v>
      </c>
      <c r="BQ75" s="1313"/>
      <c r="BR75" s="1313"/>
      <c r="BS75" s="1313"/>
      <c r="BT75" s="1313"/>
      <c r="BU75" s="1313"/>
      <c r="BV75" s="1313"/>
      <c r="BW75" s="1313"/>
      <c r="BX75" s="1313">
        <v>6.2</v>
      </c>
      <c r="BY75" s="1313"/>
      <c r="BZ75" s="1313"/>
      <c r="CA75" s="1313"/>
      <c r="CB75" s="1313"/>
      <c r="CC75" s="1313"/>
      <c r="CD75" s="1313"/>
      <c r="CE75" s="1313"/>
      <c r="CF75" s="1313">
        <v>5.9</v>
      </c>
      <c r="CG75" s="1313"/>
      <c r="CH75" s="1313"/>
      <c r="CI75" s="1313"/>
      <c r="CJ75" s="1313"/>
      <c r="CK75" s="1313"/>
      <c r="CL75" s="1313"/>
      <c r="CM75" s="1313"/>
      <c r="CN75" s="1313">
        <v>5.5</v>
      </c>
      <c r="CO75" s="1313"/>
      <c r="CP75" s="1313"/>
      <c r="CQ75" s="1313"/>
      <c r="CR75" s="1313"/>
      <c r="CS75" s="1313"/>
      <c r="CT75" s="1313"/>
      <c r="CU75" s="1313"/>
      <c r="CV75" s="1313">
        <v>5.2</v>
      </c>
      <c r="CW75" s="1313"/>
      <c r="CX75" s="1313"/>
      <c r="CY75" s="1313"/>
      <c r="CZ75" s="1313"/>
      <c r="DA75" s="1313"/>
      <c r="DB75" s="1313"/>
      <c r="DC75" s="1313"/>
    </row>
    <row r="76" spans="2:107">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3"/>
      <c r="G77" s="1302"/>
      <c r="H77" s="1302"/>
      <c r="I77" s="1302"/>
      <c r="J77" s="1302"/>
      <c r="K77" s="1330"/>
      <c r="L77" s="1330"/>
      <c r="M77" s="1330"/>
      <c r="N77" s="1330"/>
      <c r="AN77" s="1308" t="s">
        <v>612</v>
      </c>
      <c r="AO77" s="1308"/>
      <c r="AP77" s="1308"/>
      <c r="AQ77" s="1308"/>
      <c r="AR77" s="1308"/>
      <c r="AS77" s="1308"/>
      <c r="AT77" s="1308"/>
      <c r="AU77" s="1308"/>
      <c r="AV77" s="1308"/>
      <c r="AW77" s="1308"/>
      <c r="AX77" s="1308"/>
      <c r="AY77" s="1308"/>
      <c r="AZ77" s="1308"/>
      <c r="BA77" s="1308"/>
      <c r="BB77" s="1312" t="s">
        <v>610</v>
      </c>
      <c r="BC77" s="1312"/>
      <c r="BD77" s="1312"/>
      <c r="BE77" s="1312"/>
      <c r="BF77" s="1312"/>
      <c r="BG77" s="1312"/>
      <c r="BH77" s="1312"/>
      <c r="BI77" s="1312"/>
      <c r="BJ77" s="1312"/>
      <c r="BK77" s="1312"/>
      <c r="BL77" s="1312"/>
      <c r="BM77" s="1312"/>
      <c r="BN77" s="1312"/>
      <c r="BO77" s="1312"/>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615</v>
      </c>
      <c r="BC79" s="1312"/>
      <c r="BD79" s="1312"/>
      <c r="BE79" s="1312"/>
      <c r="BF79" s="1312"/>
      <c r="BG79" s="1312"/>
      <c r="BH79" s="1312"/>
      <c r="BI79" s="1312"/>
      <c r="BJ79" s="1312"/>
      <c r="BK79" s="1312"/>
      <c r="BL79" s="1312"/>
      <c r="BM79" s="1312"/>
      <c r="BN79" s="1312"/>
      <c r="BO79" s="1312"/>
      <c r="BP79" s="1313">
        <v>6</v>
      </c>
      <c r="BQ79" s="1313"/>
      <c r="BR79" s="1313"/>
      <c r="BS79" s="1313"/>
      <c r="BT79" s="1313"/>
      <c r="BU79" s="1313"/>
      <c r="BV79" s="1313"/>
      <c r="BW79" s="1313"/>
      <c r="BX79" s="1313">
        <v>5.6</v>
      </c>
      <c r="BY79" s="1313"/>
      <c r="BZ79" s="1313"/>
      <c r="CA79" s="1313"/>
      <c r="CB79" s="1313"/>
      <c r="CC79" s="1313"/>
      <c r="CD79" s="1313"/>
      <c r="CE79" s="1313"/>
      <c r="CF79" s="1313">
        <v>5.3</v>
      </c>
      <c r="CG79" s="1313"/>
      <c r="CH79" s="1313"/>
      <c r="CI79" s="1313"/>
      <c r="CJ79" s="1313"/>
      <c r="CK79" s="1313"/>
      <c r="CL79" s="1313"/>
      <c r="CM79" s="1313"/>
      <c r="CN79" s="1313">
        <v>5.8</v>
      </c>
      <c r="CO79" s="1313"/>
      <c r="CP79" s="1313"/>
      <c r="CQ79" s="1313"/>
      <c r="CR79" s="1313"/>
      <c r="CS79" s="1313"/>
      <c r="CT79" s="1313"/>
      <c r="CU79" s="1313"/>
      <c r="CV79" s="1313">
        <v>5.8</v>
      </c>
      <c r="CW79" s="1313"/>
      <c r="CX79" s="1313"/>
      <c r="CY79" s="1313"/>
      <c r="CZ79" s="1313"/>
      <c r="DA79" s="1313"/>
      <c r="DB79" s="1313"/>
      <c r="DC79" s="1313"/>
    </row>
    <row r="80" spans="2:107">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3"/>
    </row>
    <row r="82" spans="2:109" ht="17.25">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c r="DD84" s="1276"/>
      <c r="DE84" s="1276"/>
    </row>
    <row r="85" spans="2:109">
      <c r="DD85" s="1276"/>
      <c r="DE85" s="1276"/>
    </row>
    <row r="86" spans="2:109" hidden="1">
      <c r="DD86" s="1276"/>
      <c r="DE86" s="1276"/>
    </row>
    <row r="87" spans="2:109" hidden="1">
      <c r="K87" s="1333"/>
      <c r="AQ87" s="1333"/>
      <c r="BC87" s="1333"/>
      <c r="BO87" s="1333"/>
      <c r="CA87" s="1333"/>
      <c r="CM87" s="1333"/>
      <c r="CY87" s="1333"/>
      <c r="DD87" s="1276"/>
      <c r="DE87" s="1276"/>
    </row>
    <row r="88" spans="2:109" hidden="1">
      <c r="DD88" s="1276"/>
      <c r="DE88" s="1276"/>
    </row>
    <row r="89" spans="2:109" hidden="1">
      <c r="DD89" s="1276"/>
      <c r="DE89" s="1276"/>
    </row>
    <row r="90" spans="2:109" hidden="1">
      <c r="DD90" s="1276"/>
      <c r="DE90" s="1276"/>
    </row>
    <row r="91" spans="2:109" hidden="1">
      <c r="DD91" s="1276"/>
      <c r="DE91" s="1276"/>
    </row>
    <row r="92" spans="2:109" ht="13.5" hidden="1" customHeight="1">
      <c r="DD92" s="1276"/>
      <c r="DE92" s="1276"/>
    </row>
    <row r="93" spans="2:109" ht="13.5" hidden="1" customHeight="1">
      <c r="DD93" s="1276"/>
      <c r="DE93" s="1276"/>
    </row>
    <row r="94" spans="2:109" ht="13.5" hidden="1" customHeight="1">
      <c r="DD94" s="1276"/>
      <c r="DE94" s="1276"/>
    </row>
    <row r="95" spans="2:109" ht="13.5" hidden="1" customHeight="1">
      <c r="DD95" s="1276"/>
      <c r="DE95" s="1276"/>
    </row>
    <row r="96" spans="2:109" ht="13.5" hidden="1" customHeight="1">
      <c r="DD96" s="1276"/>
      <c r="DE96" s="1276"/>
    </row>
    <row r="97" s="1276" customFormat="1" ht="13.5" hidden="1" customHeight="1"/>
    <row r="98" s="1276" customFormat="1" ht="13.5" hidden="1" customHeight="1"/>
    <row r="99" s="1276" customFormat="1" ht="13.5" hidden="1" customHeight="1"/>
    <row r="100" s="1276" customFormat="1" ht="13.5" hidden="1" customHeight="1"/>
    <row r="101" s="1276" customFormat="1" ht="13.5" hidden="1" customHeight="1"/>
    <row r="102" s="1276" customFormat="1" ht="13.5" hidden="1" customHeight="1"/>
    <row r="103" s="1276" customFormat="1" ht="13.5" hidden="1" customHeight="1"/>
    <row r="104" s="1276" customFormat="1" ht="13.5" hidden="1" customHeight="1"/>
    <row r="105" s="1276" customFormat="1" ht="13.5" hidden="1" customHeight="1"/>
    <row r="106" s="1276" customFormat="1" ht="13.5" hidden="1" customHeight="1"/>
    <row r="107" s="1276" customFormat="1" ht="13.5" hidden="1" customHeight="1"/>
    <row r="108" s="1276" customFormat="1" ht="13.5" hidden="1" customHeight="1"/>
    <row r="109" s="1276" customFormat="1" ht="13.5" hidden="1" customHeight="1"/>
    <row r="110" s="1276" customFormat="1" ht="13.5" hidden="1" customHeight="1"/>
    <row r="111" s="1276" customFormat="1" ht="13.5" hidden="1" customHeight="1"/>
    <row r="112" s="1276" customFormat="1" ht="13.5" hidden="1" customHeight="1"/>
    <row r="113" s="1276" customFormat="1" ht="13.5" hidden="1" customHeight="1"/>
    <row r="114" s="1276" customFormat="1" ht="13.5" hidden="1" customHeight="1"/>
    <row r="115" s="1276" customFormat="1" ht="13.5" hidden="1" customHeight="1"/>
    <row r="116" s="1276" customFormat="1" ht="13.5" hidden="1" customHeight="1"/>
    <row r="117" s="1276" customFormat="1" ht="13.5" hidden="1" customHeight="1"/>
    <row r="118" s="1276" customFormat="1" ht="13.5" hidden="1" customHeight="1"/>
    <row r="119" s="1276" customFormat="1" ht="13.5" hidden="1" customHeight="1"/>
    <row r="120" s="1276" customFormat="1" ht="13.5" hidden="1" customHeight="1"/>
    <row r="121" s="1276" customFormat="1" ht="13.5" hidden="1" customHeight="1"/>
    <row r="122" s="1276" customFormat="1" ht="13.5" hidden="1" customHeight="1"/>
    <row r="123" s="1276" customFormat="1" ht="13.5" hidden="1" customHeight="1"/>
    <row r="124" s="1276" customFormat="1" ht="13.5" hidden="1" customHeight="1"/>
    <row r="125" s="1276" customFormat="1" ht="13.5" hidden="1" customHeight="1"/>
    <row r="126" s="1276" customFormat="1" ht="13.5" hidden="1" customHeight="1"/>
    <row r="127" s="1276" customFormat="1" ht="13.5" hidden="1" customHeight="1"/>
    <row r="128" s="1276" customFormat="1" ht="13.5" hidden="1" customHeight="1"/>
    <row r="129" s="1276" customFormat="1" ht="13.5" hidden="1" customHeight="1"/>
    <row r="130" s="1276" customFormat="1" ht="13.5" hidden="1" customHeight="1"/>
    <row r="131" s="1276" customFormat="1" ht="13.5" hidden="1" customHeight="1"/>
    <row r="132" s="1276" customFormat="1" ht="13.5" hidden="1" customHeight="1"/>
    <row r="133" s="1276" customFormat="1" ht="13.5" hidden="1" customHeight="1"/>
    <row r="134" s="1276" customFormat="1" ht="13.5" hidden="1" customHeight="1"/>
    <row r="135" s="1276" customFormat="1" ht="13.5" hidden="1" customHeight="1"/>
    <row r="136" s="1276" customFormat="1" ht="13.5" hidden="1" customHeight="1"/>
    <row r="137" s="1276" customFormat="1" ht="13.5" hidden="1" customHeight="1"/>
    <row r="138" s="1276" customFormat="1" ht="13.5" hidden="1" customHeight="1"/>
    <row r="139" s="1276" customFormat="1" ht="13.5" hidden="1" customHeight="1"/>
    <row r="140" s="1276" customFormat="1" ht="13.5" hidden="1" customHeight="1"/>
    <row r="141" s="1276" customFormat="1" ht="13.5" hidden="1" customHeight="1"/>
    <row r="142" s="1276" customFormat="1" ht="13.5" hidden="1" customHeight="1"/>
    <row r="143" s="1276" customFormat="1" ht="13.5" hidden="1" customHeight="1"/>
    <row r="144" s="1276" customFormat="1" ht="13.5" hidden="1" customHeight="1"/>
    <row r="145" s="1276" customFormat="1" ht="13.5" hidden="1" customHeight="1"/>
    <row r="146" s="1276" customFormat="1" ht="13.5" hidden="1" customHeight="1"/>
    <row r="147" s="1276" customFormat="1" ht="13.5" hidden="1" customHeight="1"/>
    <row r="148" s="1276" customFormat="1" ht="13.5" hidden="1" customHeight="1"/>
    <row r="149" s="1276" customFormat="1" ht="13.5" hidden="1" customHeight="1"/>
    <row r="150" s="1276" customFormat="1" ht="13.5" hidden="1" customHeight="1"/>
    <row r="151" s="1276" customFormat="1" ht="13.5" hidden="1" customHeight="1"/>
    <row r="152" s="1276" customFormat="1" ht="13.5" hidden="1" customHeight="1"/>
    <row r="153" s="1276" customFormat="1" ht="13.5" hidden="1" customHeight="1"/>
    <row r="154" s="1276" customFormat="1" ht="13.5" hidden="1" customHeight="1"/>
    <row r="155" s="1276" customFormat="1" ht="13.5" hidden="1" customHeight="1"/>
    <row r="156" s="1276" customFormat="1" ht="13.5" hidden="1" customHeight="1"/>
    <row r="157" s="1276" customFormat="1" ht="13.5" hidden="1" customHeight="1"/>
    <row r="158" s="1276" customFormat="1" ht="13.5" hidden="1" customHeight="1"/>
    <row r="159" s="1276" customFormat="1" ht="13.5" hidden="1" customHeight="1"/>
    <row r="160" s="1276" customFormat="1" ht="13.5" hidden="1" customHeight="1"/>
  </sheetData>
  <sheetProtection algorithmName="SHA-512" hashValue="Haint16U7E/iONha0RfZoCwPZVMiZSRcigNRAKD7ALpHyj7zHauEEoI22f8U8Xrgo3bvtWlh4AstII3cdBXbnA==" saltValue="akYfE+/7z2DEZmi2VoL9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election sqref="A1:XFD1048576"/>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616</v>
      </c>
    </row>
  </sheetData>
  <sheetProtection algorithmName="SHA-512" hashValue="VYbmPDezWjYDfnRpZ3pQCdJYfNtYD2EAePxInTx7riLHoUFGmtTdlGsvWR94TlO3e3XAaglOkRNiTAn3Vw045A==" saltValue="LIawTcyqHPnU/vfeZdWO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55" workbookViewId="0">
      <selection sqref="A1:XFD1048576"/>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617</v>
      </c>
    </row>
  </sheetData>
  <sheetProtection algorithmName="SHA-512" hashValue="oIxu0mhPYSSPDC4aP5I4Ww/pqhm7/tcUWEiPr6OQ/NMhu3fBbV1PDGUyR9H7EcLFNF2IeE2HiaAx6dQjxjneWg==" saltValue="xA/LgzrAgq0CX5m6HhG/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312999</v>
      </c>
      <c r="E3" s="162"/>
      <c r="F3" s="163">
        <v>237994</v>
      </c>
      <c r="G3" s="164"/>
      <c r="H3" s="165"/>
    </row>
    <row r="4" spans="1:8">
      <c r="A4" s="166"/>
      <c r="B4" s="167"/>
      <c r="C4" s="168"/>
      <c r="D4" s="169">
        <v>145222</v>
      </c>
      <c r="E4" s="170"/>
      <c r="F4" s="171">
        <v>110361</v>
      </c>
      <c r="G4" s="172"/>
      <c r="H4" s="173"/>
    </row>
    <row r="5" spans="1:8">
      <c r="A5" s="154" t="s">
        <v>554</v>
      </c>
      <c r="B5" s="159"/>
      <c r="C5" s="160"/>
      <c r="D5" s="161">
        <v>270917</v>
      </c>
      <c r="E5" s="162"/>
      <c r="F5" s="163">
        <v>267911</v>
      </c>
      <c r="G5" s="164"/>
      <c r="H5" s="165"/>
    </row>
    <row r="6" spans="1:8">
      <c r="A6" s="166"/>
      <c r="B6" s="167"/>
      <c r="C6" s="168"/>
      <c r="D6" s="169">
        <v>115933</v>
      </c>
      <c r="E6" s="170"/>
      <c r="F6" s="171">
        <v>106425</v>
      </c>
      <c r="G6" s="172"/>
      <c r="H6" s="173"/>
    </row>
    <row r="7" spans="1:8">
      <c r="A7" s="154" t="s">
        <v>555</v>
      </c>
      <c r="B7" s="159"/>
      <c r="C7" s="160"/>
      <c r="D7" s="161">
        <v>220765</v>
      </c>
      <c r="E7" s="162"/>
      <c r="F7" s="163">
        <v>228215</v>
      </c>
      <c r="G7" s="164"/>
      <c r="H7" s="165"/>
    </row>
    <row r="8" spans="1:8">
      <c r="A8" s="166"/>
      <c r="B8" s="167"/>
      <c r="C8" s="168"/>
      <c r="D8" s="169">
        <v>113975</v>
      </c>
      <c r="E8" s="170"/>
      <c r="F8" s="171">
        <v>117571</v>
      </c>
      <c r="G8" s="172"/>
      <c r="H8" s="173"/>
    </row>
    <row r="9" spans="1:8">
      <c r="A9" s="154" t="s">
        <v>556</v>
      </c>
      <c r="B9" s="159"/>
      <c r="C9" s="160"/>
      <c r="D9" s="161">
        <v>377722</v>
      </c>
      <c r="E9" s="162"/>
      <c r="F9" s="163">
        <v>264232</v>
      </c>
      <c r="G9" s="164"/>
      <c r="H9" s="165"/>
    </row>
    <row r="10" spans="1:8">
      <c r="A10" s="166"/>
      <c r="B10" s="167"/>
      <c r="C10" s="168"/>
      <c r="D10" s="169">
        <v>197793</v>
      </c>
      <c r="E10" s="170"/>
      <c r="F10" s="171">
        <v>133959</v>
      </c>
      <c r="G10" s="172"/>
      <c r="H10" s="173"/>
    </row>
    <row r="11" spans="1:8">
      <c r="A11" s="154" t="s">
        <v>557</v>
      </c>
      <c r="B11" s="159"/>
      <c r="C11" s="160"/>
      <c r="D11" s="161">
        <v>274348</v>
      </c>
      <c r="E11" s="162"/>
      <c r="F11" s="163">
        <v>263613</v>
      </c>
      <c r="G11" s="164"/>
      <c r="H11" s="165"/>
    </row>
    <row r="12" spans="1:8">
      <c r="A12" s="166"/>
      <c r="B12" s="167"/>
      <c r="C12" s="174"/>
      <c r="D12" s="169">
        <v>129397</v>
      </c>
      <c r="E12" s="170"/>
      <c r="F12" s="171">
        <v>128823</v>
      </c>
      <c r="G12" s="172"/>
      <c r="H12" s="173"/>
    </row>
    <row r="13" spans="1:8">
      <c r="A13" s="154"/>
      <c r="B13" s="159"/>
      <c r="C13" s="175"/>
      <c r="D13" s="176">
        <v>291350</v>
      </c>
      <c r="E13" s="177"/>
      <c r="F13" s="178">
        <v>252393</v>
      </c>
      <c r="G13" s="179"/>
      <c r="H13" s="165"/>
    </row>
    <row r="14" spans="1:8">
      <c r="A14" s="166"/>
      <c r="B14" s="167"/>
      <c r="C14" s="168"/>
      <c r="D14" s="169">
        <v>140464</v>
      </c>
      <c r="E14" s="170"/>
      <c r="F14" s="171">
        <v>119428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8.76</v>
      </c>
      <c r="C19" s="180">
        <f>ROUND(VALUE(SUBSTITUTE(実質収支比率等に係る経年分析!G$48,"▲","-")),2)</f>
        <v>7.88</v>
      </c>
      <c r="D19" s="180">
        <f>ROUND(VALUE(SUBSTITUTE(実質収支比率等に係る経年分析!H$48,"▲","-")),2)</f>
        <v>8.83</v>
      </c>
      <c r="E19" s="180">
        <f>ROUND(VALUE(SUBSTITUTE(実質収支比率等に係る経年分析!I$48,"▲","-")),2)</f>
        <v>7.4</v>
      </c>
      <c r="F19" s="180">
        <f>ROUND(VALUE(SUBSTITUTE(実質収支比率等に係る経年分析!J$48,"▲","-")),2)</f>
        <v>10.07</v>
      </c>
    </row>
    <row r="20" spans="1:11">
      <c r="A20" s="180" t="s">
        <v>55</v>
      </c>
      <c r="B20" s="180">
        <f>ROUND(VALUE(SUBSTITUTE(実質収支比率等に係る経年分析!F$47,"▲","-")),2)</f>
        <v>49.95</v>
      </c>
      <c r="C20" s="180">
        <f>ROUND(VALUE(SUBSTITUTE(実質収支比率等に係る経年分析!G$47,"▲","-")),2)</f>
        <v>52.09</v>
      </c>
      <c r="D20" s="180">
        <f>ROUND(VALUE(SUBSTITUTE(実質収支比率等に係る経年分析!H$47,"▲","-")),2)</f>
        <v>50.65</v>
      </c>
      <c r="E20" s="180">
        <f>ROUND(VALUE(SUBSTITUTE(実質収支比率等に係る経年分析!I$47,"▲","-")),2)</f>
        <v>51.1</v>
      </c>
      <c r="F20" s="180">
        <f>ROUND(VALUE(SUBSTITUTE(実質収支比率等に係る経年分析!J$47,"▲","-")),2)</f>
        <v>48.39</v>
      </c>
    </row>
    <row r="21" spans="1:11">
      <c r="A21" s="180" t="s">
        <v>56</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-1.32</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-1.31</v>
      </c>
      <c r="F21" s="180">
        <f>IF(ISNUMBER(VALUE(SUBSTITUTE(実質収支比率等に係る経年分析!J$49,"▲","-"))),ROUND(VALUE(SUBSTITUTE(実質収支比率等に係る経年分析!J$49,"▲","-")),2),NA())</f>
        <v>3.1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339</v>
      </c>
      <c r="E42" s="182"/>
      <c r="F42" s="182"/>
      <c r="G42" s="182">
        <f>'実質公債費比率（分子）の構造'!L$52</f>
        <v>328</v>
      </c>
      <c r="H42" s="182"/>
      <c r="I42" s="182"/>
      <c r="J42" s="182">
        <f>'実質公債費比率（分子）の構造'!M$52</f>
        <v>311</v>
      </c>
      <c r="K42" s="182"/>
      <c r="L42" s="182"/>
      <c r="M42" s="182">
        <f>'実質公債費比率（分子）の構造'!N$52</f>
        <v>285</v>
      </c>
      <c r="N42" s="182"/>
      <c r="O42" s="182"/>
      <c r="P42" s="182">
        <f>'実質公債費比率（分子）の構造'!O$52</f>
        <v>292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c r="A45" s="182" t="s">
        <v>66</v>
      </c>
      <c r="B45" s="182">
        <f>'実質公債費比率（分子）の構造'!K$49</f>
        <v>25</v>
      </c>
      <c r="C45" s="182"/>
      <c r="D45" s="182"/>
      <c r="E45" s="182">
        <f>'実質公債費比率（分子）の構造'!L$49</f>
        <v>16</v>
      </c>
      <c r="F45" s="182"/>
      <c r="G45" s="182"/>
      <c r="H45" s="182">
        <f>'実質公債費比率（分子）の構造'!M$49</f>
        <v>14</v>
      </c>
      <c r="I45" s="182"/>
      <c r="J45" s="182"/>
      <c r="K45" s="182">
        <f>'実質公債費比率（分子）の構造'!N$49</f>
        <v>14</v>
      </c>
      <c r="L45" s="182"/>
      <c r="M45" s="182"/>
      <c r="N45" s="182">
        <f>'実質公債費比率（分子）の構造'!O$49</f>
        <v>15</v>
      </c>
      <c r="O45" s="182"/>
      <c r="P45" s="182"/>
    </row>
    <row r="46" spans="1:16">
      <c r="A46" s="182" t="s">
        <v>67</v>
      </c>
      <c r="B46" s="182">
        <f>'実質公債費比率（分子）の構造'!K$48</f>
        <v>25</v>
      </c>
      <c r="C46" s="182"/>
      <c r="D46" s="182"/>
      <c r="E46" s="182">
        <f>'実質公債費比率（分子）の構造'!L$48</f>
        <v>19</v>
      </c>
      <c r="F46" s="182"/>
      <c r="G46" s="182"/>
      <c r="H46" s="182">
        <f>'実質公債費比率（分子）の構造'!M$48</f>
        <v>19</v>
      </c>
      <c r="I46" s="182"/>
      <c r="J46" s="182"/>
      <c r="K46" s="182">
        <f>'実質公債費比率（分子）の構造'!N$48</f>
        <v>19</v>
      </c>
      <c r="L46" s="182"/>
      <c r="M46" s="182"/>
      <c r="N46" s="182">
        <f>'実質公債費比率（分子）の構造'!O$48</f>
        <v>17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422</v>
      </c>
      <c r="C49" s="182"/>
      <c r="D49" s="182"/>
      <c r="E49" s="182">
        <f>'実質公債費比率（分子）の構造'!L$45</f>
        <v>404</v>
      </c>
      <c r="F49" s="182"/>
      <c r="G49" s="182"/>
      <c r="H49" s="182">
        <f>'実質公債費比率（分子）の構造'!M$45</f>
        <v>379</v>
      </c>
      <c r="I49" s="182"/>
      <c r="J49" s="182"/>
      <c r="K49" s="182">
        <f>'実質公債費比率（分子）の構造'!N$45</f>
        <v>352</v>
      </c>
      <c r="L49" s="182"/>
      <c r="M49" s="182"/>
      <c r="N49" s="182">
        <f>'実質公債費比率（分子）の構造'!O$45</f>
        <v>364</v>
      </c>
      <c r="O49" s="182"/>
      <c r="P49" s="182"/>
    </row>
    <row r="50" spans="1:16">
      <c r="A50" s="182" t="s">
        <v>71</v>
      </c>
      <c r="B50" s="182" t="e">
        <f>NA()</f>
        <v>#N/A</v>
      </c>
      <c r="C50" s="182">
        <f>IF(ISNUMBER('実質公債費比率（分子）の構造'!K$53),'実質公債費比率（分子）の構造'!K$53,NA())</f>
        <v>133</v>
      </c>
      <c r="D50" s="182" t="e">
        <f>NA()</f>
        <v>#N/A</v>
      </c>
      <c r="E50" s="182" t="e">
        <f>NA()</f>
        <v>#N/A</v>
      </c>
      <c r="F50" s="182">
        <f>IF(ISNUMBER('実質公債費比率（分子）の構造'!L$53),'実質公債費比率（分子）の構造'!L$53,NA())</f>
        <v>111</v>
      </c>
      <c r="G50" s="182" t="e">
        <f>NA()</f>
        <v>#N/A</v>
      </c>
      <c r="H50" s="182" t="e">
        <f>NA()</f>
        <v>#N/A</v>
      </c>
      <c r="I50" s="182">
        <f>IF(ISNUMBER('実質公債費比率（分子）の構造'!M$53),'実質公債費比率（分子）の構造'!M$53,NA())</f>
        <v>101</v>
      </c>
      <c r="J50" s="182" t="e">
        <f>NA()</f>
        <v>#N/A</v>
      </c>
      <c r="K50" s="182" t="e">
        <f>NA()</f>
        <v>#N/A</v>
      </c>
      <c r="L50" s="182">
        <f>IF(ISNUMBER('実質公債費比率（分子）の構造'!N$53),'実質公債費比率（分子）の構造'!N$53,NA())</f>
        <v>100</v>
      </c>
      <c r="M50" s="182" t="e">
        <f>NA()</f>
        <v>#N/A</v>
      </c>
      <c r="N50" s="182" t="e">
        <f>NA()</f>
        <v>#N/A</v>
      </c>
      <c r="O50" s="182">
        <f>IF(ISNUMBER('実質公債費比率（分子）の構造'!O$53),'実質公債費比率（分子）の構造'!O$53,NA())</f>
        <v>104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2674</v>
      </c>
      <c r="E56" s="181"/>
      <c r="F56" s="181"/>
      <c r="G56" s="181">
        <f>'将来負担比率（分子）の構造'!J$52</f>
        <v>2587</v>
      </c>
      <c r="H56" s="181"/>
      <c r="I56" s="181"/>
      <c r="J56" s="181">
        <f>'将来負担比率（分子）の構造'!K$52</f>
        <v>2626</v>
      </c>
      <c r="K56" s="181"/>
      <c r="L56" s="181"/>
      <c r="M56" s="181">
        <f>'将来負担比率（分子）の構造'!L$52</f>
        <v>3048</v>
      </c>
      <c r="N56" s="181"/>
      <c r="O56" s="181"/>
      <c r="P56" s="181">
        <f>'将来負担比率（分子）の構造'!M$52</f>
        <v>3045</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1778</v>
      </c>
      <c r="E58" s="181"/>
      <c r="F58" s="181"/>
      <c r="G58" s="181">
        <f>'将来負担比率（分子）の構造'!J$50</f>
        <v>1770</v>
      </c>
      <c r="H58" s="181"/>
      <c r="I58" s="181"/>
      <c r="J58" s="181">
        <f>'将来負担比率（分子）の構造'!K$50</f>
        <v>1760</v>
      </c>
      <c r="K58" s="181"/>
      <c r="L58" s="181"/>
      <c r="M58" s="181">
        <f>'将来負担比率（分子）の構造'!L$50</f>
        <v>1834</v>
      </c>
      <c r="N58" s="181"/>
      <c r="O58" s="181"/>
      <c r="P58" s="181">
        <f>'将来負担比率（分子）の構造'!M$50</f>
        <v>2743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598</v>
      </c>
      <c r="C62" s="181"/>
      <c r="D62" s="181"/>
      <c r="E62" s="181">
        <f>'将来負担比率（分子）の構造'!J$45</f>
        <v>574</v>
      </c>
      <c r="F62" s="181"/>
      <c r="G62" s="181"/>
      <c r="H62" s="181">
        <f>'将来負担比率（分子）の構造'!K$45</f>
        <v>562</v>
      </c>
      <c r="I62" s="181"/>
      <c r="J62" s="181"/>
      <c r="K62" s="181">
        <f>'将来負担比率（分子）の構造'!L$45</f>
        <v>401</v>
      </c>
      <c r="L62" s="181"/>
      <c r="M62" s="181"/>
      <c r="N62" s="181">
        <f>'将来負担比率（分子）の構造'!M$45</f>
        <v>534</v>
      </c>
      <c r="O62" s="181"/>
      <c r="P62" s="181"/>
    </row>
    <row r="63" spans="1:16">
      <c r="A63" s="181" t="s">
        <v>34</v>
      </c>
      <c r="B63" s="181">
        <f>'将来負担比率（分子）の構造'!I$44</f>
        <v>94</v>
      </c>
      <c r="C63" s="181"/>
      <c r="D63" s="181"/>
      <c r="E63" s="181">
        <f>'将来負担比率（分子）の構造'!J$44</f>
        <v>74</v>
      </c>
      <c r="F63" s="181"/>
      <c r="G63" s="181"/>
      <c r="H63" s="181">
        <f>'将来負担比率（分子）の構造'!K$44</f>
        <v>63</v>
      </c>
      <c r="I63" s="181"/>
      <c r="J63" s="181"/>
      <c r="K63" s="181">
        <f>'将来負担比率（分子）の構造'!L$44</f>
        <v>81</v>
      </c>
      <c r="L63" s="181"/>
      <c r="M63" s="181"/>
      <c r="N63" s="181">
        <f>'将来負担比率（分子）の構造'!M$44</f>
        <v>66</v>
      </c>
      <c r="O63" s="181"/>
      <c r="P63" s="181"/>
    </row>
    <row r="64" spans="1:16">
      <c r="A64" s="181" t="s">
        <v>33</v>
      </c>
      <c r="B64" s="181">
        <f>'将来負担比率（分子）の構造'!I$43</f>
        <v>161</v>
      </c>
      <c r="C64" s="181"/>
      <c r="D64" s="181"/>
      <c r="E64" s="181">
        <f>'将来負担比率（分子）の構造'!J$43</f>
        <v>147</v>
      </c>
      <c r="F64" s="181"/>
      <c r="G64" s="181"/>
      <c r="H64" s="181">
        <f>'将来負担比率（分子）の構造'!K$43</f>
        <v>126</v>
      </c>
      <c r="I64" s="181"/>
      <c r="J64" s="181"/>
      <c r="K64" s="181">
        <f>'将来負担比率（分子）の構造'!L$43</f>
        <v>101</v>
      </c>
      <c r="L64" s="181"/>
      <c r="M64" s="181"/>
      <c r="N64" s="181">
        <f>'将来負担比率（分子）の構造'!M$43</f>
        <v>81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v>
      </c>
      <c r="O65" s="181"/>
      <c r="P65" s="181"/>
    </row>
    <row r="66" spans="1:16">
      <c r="A66" s="181" t="s">
        <v>31</v>
      </c>
      <c r="B66" s="181">
        <f>'将来負担比率（分子）の構造'!I$41</f>
        <v>3420</v>
      </c>
      <c r="C66" s="181"/>
      <c r="D66" s="181"/>
      <c r="E66" s="181">
        <f>'将来負担比率（分子）の構造'!J$41</f>
        <v>3475</v>
      </c>
      <c r="F66" s="181"/>
      <c r="G66" s="181"/>
      <c r="H66" s="181">
        <f>'将来負担比率（分子）の構造'!K$41</f>
        <v>3382</v>
      </c>
      <c r="I66" s="181"/>
      <c r="J66" s="181"/>
      <c r="K66" s="181">
        <f>'将来負担比率（分子）の構造'!L$41</f>
        <v>3593</v>
      </c>
      <c r="L66" s="181"/>
      <c r="M66" s="181"/>
      <c r="N66" s="181">
        <f>'将来負担比率（分子）の構造'!M$41</f>
        <v>4280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1111</v>
      </c>
      <c r="C72" s="185">
        <f>基金残高に係る経年分析!G55</f>
        <v>1115</v>
      </c>
      <c r="D72" s="185">
        <f>基金残高に係る経年分析!H55</f>
        <v>1116</v>
      </c>
    </row>
    <row r="73" spans="1:16">
      <c r="A73" s="184" t="s">
        <v>78</v>
      </c>
      <c r="B73" s="185">
        <f>基金残高に係る経年分析!F56</f>
        <v>6</v>
      </c>
      <c r="C73" s="185">
        <f>基金残高に係る経年分析!G56</f>
        <v>6</v>
      </c>
      <c r="D73" s="185">
        <f>基金残高に係る経年分析!H56</f>
        <v>356</v>
      </c>
    </row>
    <row r="74" spans="1:16">
      <c r="A74" s="184" t="s">
        <v>79</v>
      </c>
      <c r="B74" s="185">
        <f>基金残高に係る経年分析!F57</f>
        <v>521</v>
      </c>
      <c r="C74" s="185">
        <f>基金残高に係る経年分析!G57</f>
        <v>439</v>
      </c>
      <c r="D74" s="185">
        <f>基金残高に係る経年分析!H57</f>
        <v>1146</v>
      </c>
    </row>
  </sheetData>
  <sheetProtection algorithmName="SHA-512" hashValue="LKnXSvFpJr43dioCbbettHV4cCxUQlYpewgwheJ7J00MRnwpmkWd5tWn+oB+iJo6MCGL7JoeFuVfR41zNfYWzQ==" saltValue="ekY8qpAGtvPvnn/qeYc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226</v>
      </c>
      <c r="C5" s="709"/>
      <c r="D5" s="709"/>
      <c r="E5" s="709"/>
      <c r="F5" s="709"/>
      <c r="G5" s="709"/>
      <c r="H5" s="709"/>
      <c r="I5" s="709"/>
      <c r="J5" s="709"/>
      <c r="K5" s="709"/>
      <c r="L5" s="709"/>
      <c r="M5" s="709"/>
      <c r="N5" s="709"/>
      <c r="O5" s="709"/>
      <c r="P5" s="709"/>
      <c r="Q5" s="710"/>
      <c r="R5" s="697">
        <v>219159</v>
      </c>
      <c r="S5" s="698"/>
      <c r="T5" s="698"/>
      <c r="U5" s="698"/>
      <c r="V5" s="698"/>
      <c r="W5" s="698"/>
      <c r="X5" s="698"/>
      <c r="Y5" s="741"/>
      <c r="Z5" s="759">
        <v>2.6</v>
      </c>
      <c r="AA5" s="759"/>
      <c r="AB5" s="759"/>
      <c r="AC5" s="759"/>
      <c r="AD5" s="760">
        <v>219159</v>
      </c>
      <c r="AE5" s="760"/>
      <c r="AF5" s="760"/>
      <c r="AG5" s="760"/>
      <c r="AH5" s="760"/>
      <c r="AI5" s="760"/>
      <c r="AJ5" s="760"/>
      <c r="AK5" s="760"/>
      <c r="AL5" s="742">
        <v>9.8000000000000007</v>
      </c>
      <c r="AM5" s="713"/>
      <c r="AN5" s="713"/>
      <c r="AO5" s="743"/>
      <c r="AP5" s="708" t="s">
        <v>227</v>
      </c>
      <c r="AQ5" s="709"/>
      <c r="AR5" s="709"/>
      <c r="AS5" s="709"/>
      <c r="AT5" s="709"/>
      <c r="AU5" s="709"/>
      <c r="AV5" s="709"/>
      <c r="AW5" s="709"/>
      <c r="AX5" s="709"/>
      <c r="AY5" s="709"/>
      <c r="AZ5" s="709"/>
      <c r="BA5" s="709"/>
      <c r="BB5" s="709"/>
      <c r="BC5" s="709"/>
      <c r="BD5" s="709"/>
      <c r="BE5" s="709"/>
      <c r="BF5" s="710"/>
      <c r="BG5" s="642">
        <v>218906</v>
      </c>
      <c r="BH5" s="643"/>
      <c r="BI5" s="643"/>
      <c r="BJ5" s="643"/>
      <c r="BK5" s="643"/>
      <c r="BL5" s="643"/>
      <c r="BM5" s="643"/>
      <c r="BN5" s="644"/>
      <c r="BO5" s="675">
        <v>99.9</v>
      </c>
      <c r="BP5" s="675"/>
      <c r="BQ5" s="675"/>
      <c r="BR5" s="675"/>
      <c r="BS5" s="676" t="s">
        <v>129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c r="B6" s="639" t="s">
        <v>231</v>
      </c>
      <c r="C6" s="640"/>
      <c r="D6" s="640"/>
      <c r="E6" s="640"/>
      <c r="F6" s="640"/>
      <c r="G6" s="640"/>
      <c r="H6" s="640"/>
      <c r="I6" s="640"/>
      <c r="J6" s="640"/>
      <c r="K6" s="640"/>
      <c r="L6" s="640"/>
      <c r="M6" s="640"/>
      <c r="N6" s="640"/>
      <c r="O6" s="640"/>
      <c r="P6" s="640"/>
      <c r="Q6" s="641"/>
      <c r="R6" s="642">
        <v>80384</v>
      </c>
      <c r="S6" s="643"/>
      <c r="T6" s="643"/>
      <c r="U6" s="643"/>
      <c r="V6" s="643"/>
      <c r="W6" s="643"/>
      <c r="X6" s="643"/>
      <c r="Y6" s="644"/>
      <c r="Z6" s="675">
        <v>1</v>
      </c>
      <c r="AA6" s="675"/>
      <c r="AB6" s="675"/>
      <c r="AC6" s="675"/>
      <c r="AD6" s="676">
        <v>80384</v>
      </c>
      <c r="AE6" s="676"/>
      <c r="AF6" s="676"/>
      <c r="AG6" s="676"/>
      <c r="AH6" s="676"/>
      <c r="AI6" s="676"/>
      <c r="AJ6" s="676"/>
      <c r="AK6" s="676"/>
      <c r="AL6" s="645">
        <v>3.6</v>
      </c>
      <c r="AM6" s="646"/>
      <c r="AN6" s="646"/>
      <c r="AO6" s="677"/>
      <c r="AP6" s="639" t="s">
        <v>232</v>
      </c>
      <c r="AQ6" s="640"/>
      <c r="AR6" s="640"/>
      <c r="AS6" s="640"/>
      <c r="AT6" s="640"/>
      <c r="AU6" s="640"/>
      <c r="AV6" s="640"/>
      <c r="AW6" s="640"/>
      <c r="AX6" s="640"/>
      <c r="AY6" s="640"/>
      <c r="AZ6" s="640"/>
      <c r="BA6" s="640"/>
      <c r="BB6" s="640"/>
      <c r="BC6" s="640"/>
      <c r="BD6" s="640"/>
      <c r="BE6" s="640"/>
      <c r="BF6" s="641"/>
      <c r="BG6" s="642">
        <v>218906</v>
      </c>
      <c r="BH6" s="643"/>
      <c r="BI6" s="643"/>
      <c r="BJ6" s="643"/>
      <c r="BK6" s="643"/>
      <c r="BL6" s="643"/>
      <c r="BM6" s="643"/>
      <c r="BN6" s="644"/>
      <c r="BO6" s="675">
        <v>99.9</v>
      </c>
      <c r="BP6" s="675"/>
      <c r="BQ6" s="675"/>
      <c r="BR6" s="675"/>
      <c r="BS6" s="676" t="s">
        <v>129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56710</v>
      </c>
      <c r="CS6" s="643"/>
      <c r="CT6" s="643"/>
      <c r="CU6" s="643"/>
      <c r="CV6" s="643"/>
      <c r="CW6" s="643"/>
      <c r="CX6" s="643"/>
      <c r="CY6" s="644"/>
      <c r="CZ6" s="742">
        <v>0.7</v>
      </c>
      <c r="DA6" s="713"/>
      <c r="DB6" s="713"/>
      <c r="DC6" s="745"/>
      <c r="DD6" s="648" t="s">
        <v>234</v>
      </c>
      <c r="DE6" s="643"/>
      <c r="DF6" s="643"/>
      <c r="DG6" s="643"/>
      <c r="DH6" s="643"/>
      <c r="DI6" s="643"/>
      <c r="DJ6" s="643"/>
      <c r="DK6" s="643"/>
      <c r="DL6" s="643"/>
      <c r="DM6" s="643"/>
      <c r="DN6" s="643"/>
      <c r="DO6" s="643"/>
      <c r="DP6" s="644"/>
      <c r="DQ6" s="648">
        <v>56710</v>
      </c>
      <c r="DR6" s="643"/>
      <c r="DS6" s="643"/>
      <c r="DT6" s="643"/>
      <c r="DU6" s="643"/>
      <c r="DV6" s="643"/>
      <c r="DW6" s="643"/>
      <c r="DX6" s="643"/>
      <c r="DY6" s="643"/>
      <c r="DZ6" s="643"/>
      <c r="EA6" s="643"/>
      <c r="EB6" s="643"/>
      <c r="EC6" s="688"/>
    </row>
    <row r="7" spans="2:143" ht="11.25" customHeight="1">
      <c r="B7" s="639" t="s">
        <v>235</v>
      </c>
      <c r="C7" s="640"/>
      <c r="D7" s="640"/>
      <c r="E7" s="640"/>
      <c r="F7" s="640"/>
      <c r="G7" s="640"/>
      <c r="H7" s="640"/>
      <c r="I7" s="640"/>
      <c r="J7" s="640"/>
      <c r="K7" s="640"/>
      <c r="L7" s="640"/>
      <c r="M7" s="640"/>
      <c r="N7" s="640"/>
      <c r="O7" s="640"/>
      <c r="P7" s="640"/>
      <c r="Q7" s="641"/>
      <c r="R7" s="642">
        <v>134</v>
      </c>
      <c r="S7" s="643"/>
      <c r="T7" s="643"/>
      <c r="U7" s="643"/>
      <c r="V7" s="643"/>
      <c r="W7" s="643"/>
      <c r="X7" s="643"/>
      <c r="Y7" s="644"/>
      <c r="Z7" s="675">
        <v>0</v>
      </c>
      <c r="AA7" s="675"/>
      <c r="AB7" s="675"/>
      <c r="AC7" s="675"/>
      <c r="AD7" s="676">
        <v>134</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70685</v>
      </c>
      <c r="BH7" s="643"/>
      <c r="BI7" s="643"/>
      <c r="BJ7" s="643"/>
      <c r="BK7" s="643"/>
      <c r="BL7" s="643"/>
      <c r="BM7" s="643"/>
      <c r="BN7" s="644"/>
      <c r="BO7" s="675">
        <v>32.299999999999997</v>
      </c>
      <c r="BP7" s="675"/>
      <c r="BQ7" s="675"/>
      <c r="BR7" s="675"/>
      <c r="BS7" s="676" t="s">
        <v>234</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2711503</v>
      </c>
      <c r="CS7" s="643"/>
      <c r="CT7" s="643"/>
      <c r="CU7" s="643"/>
      <c r="CV7" s="643"/>
      <c r="CW7" s="643"/>
      <c r="CX7" s="643"/>
      <c r="CY7" s="644"/>
      <c r="CZ7" s="675">
        <v>34.9</v>
      </c>
      <c r="DA7" s="675"/>
      <c r="DB7" s="675"/>
      <c r="DC7" s="675"/>
      <c r="DD7" s="648">
        <v>79049</v>
      </c>
      <c r="DE7" s="643"/>
      <c r="DF7" s="643"/>
      <c r="DG7" s="643"/>
      <c r="DH7" s="643"/>
      <c r="DI7" s="643"/>
      <c r="DJ7" s="643"/>
      <c r="DK7" s="643"/>
      <c r="DL7" s="643"/>
      <c r="DM7" s="643"/>
      <c r="DN7" s="643"/>
      <c r="DO7" s="643"/>
      <c r="DP7" s="644"/>
      <c r="DQ7" s="648">
        <v>1663675</v>
      </c>
      <c r="DR7" s="643"/>
      <c r="DS7" s="643"/>
      <c r="DT7" s="643"/>
      <c r="DU7" s="643"/>
      <c r="DV7" s="643"/>
      <c r="DW7" s="643"/>
      <c r="DX7" s="643"/>
      <c r="DY7" s="643"/>
      <c r="DZ7" s="643"/>
      <c r="EA7" s="643"/>
      <c r="EB7" s="643"/>
      <c r="EC7" s="688"/>
    </row>
    <row r="8" spans="2:143" ht="11.25" customHeight="1">
      <c r="B8" s="639" t="s">
        <v>238</v>
      </c>
      <c r="C8" s="640"/>
      <c r="D8" s="640"/>
      <c r="E8" s="640"/>
      <c r="F8" s="640"/>
      <c r="G8" s="640"/>
      <c r="H8" s="640"/>
      <c r="I8" s="640"/>
      <c r="J8" s="640"/>
      <c r="K8" s="640"/>
      <c r="L8" s="640"/>
      <c r="M8" s="640"/>
      <c r="N8" s="640"/>
      <c r="O8" s="640"/>
      <c r="P8" s="640"/>
      <c r="Q8" s="641"/>
      <c r="R8" s="642">
        <v>580</v>
      </c>
      <c r="S8" s="643"/>
      <c r="T8" s="643"/>
      <c r="U8" s="643"/>
      <c r="V8" s="643"/>
      <c r="W8" s="643"/>
      <c r="X8" s="643"/>
      <c r="Y8" s="644"/>
      <c r="Z8" s="675">
        <v>0</v>
      </c>
      <c r="AA8" s="675"/>
      <c r="AB8" s="675"/>
      <c r="AC8" s="675"/>
      <c r="AD8" s="676">
        <v>580</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4175</v>
      </c>
      <c r="BH8" s="643"/>
      <c r="BI8" s="643"/>
      <c r="BJ8" s="643"/>
      <c r="BK8" s="643"/>
      <c r="BL8" s="643"/>
      <c r="BM8" s="643"/>
      <c r="BN8" s="644"/>
      <c r="BO8" s="675">
        <v>1.9</v>
      </c>
      <c r="BP8" s="675"/>
      <c r="BQ8" s="675"/>
      <c r="BR8" s="675"/>
      <c r="BS8" s="648" t="s">
        <v>129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1102380</v>
      </c>
      <c r="CS8" s="643"/>
      <c r="CT8" s="643"/>
      <c r="CU8" s="643"/>
      <c r="CV8" s="643"/>
      <c r="CW8" s="643"/>
      <c r="CX8" s="643"/>
      <c r="CY8" s="644"/>
      <c r="CZ8" s="675">
        <v>14.2</v>
      </c>
      <c r="DA8" s="675"/>
      <c r="DB8" s="675"/>
      <c r="DC8" s="675"/>
      <c r="DD8" s="648">
        <v>33140</v>
      </c>
      <c r="DE8" s="643"/>
      <c r="DF8" s="643"/>
      <c r="DG8" s="643"/>
      <c r="DH8" s="643"/>
      <c r="DI8" s="643"/>
      <c r="DJ8" s="643"/>
      <c r="DK8" s="643"/>
      <c r="DL8" s="643"/>
      <c r="DM8" s="643"/>
      <c r="DN8" s="643"/>
      <c r="DO8" s="643"/>
      <c r="DP8" s="644"/>
      <c r="DQ8" s="648">
        <v>539500</v>
      </c>
      <c r="DR8" s="643"/>
      <c r="DS8" s="643"/>
      <c r="DT8" s="643"/>
      <c r="DU8" s="643"/>
      <c r="DV8" s="643"/>
      <c r="DW8" s="643"/>
      <c r="DX8" s="643"/>
      <c r="DY8" s="643"/>
      <c r="DZ8" s="643"/>
      <c r="EA8" s="643"/>
      <c r="EB8" s="643"/>
      <c r="EC8" s="688"/>
    </row>
    <row r="9" spans="2:143" ht="11.25" customHeight="1">
      <c r="B9" s="639" t="s">
        <v>241</v>
      </c>
      <c r="C9" s="640"/>
      <c r="D9" s="640"/>
      <c r="E9" s="640"/>
      <c r="F9" s="640"/>
      <c r="G9" s="640"/>
      <c r="H9" s="640"/>
      <c r="I9" s="640"/>
      <c r="J9" s="640"/>
      <c r="K9" s="640"/>
      <c r="L9" s="640"/>
      <c r="M9" s="640"/>
      <c r="N9" s="640"/>
      <c r="O9" s="640"/>
      <c r="P9" s="640"/>
      <c r="Q9" s="641"/>
      <c r="R9" s="642">
        <v>569</v>
      </c>
      <c r="S9" s="643"/>
      <c r="T9" s="643"/>
      <c r="U9" s="643"/>
      <c r="V9" s="643"/>
      <c r="W9" s="643"/>
      <c r="X9" s="643"/>
      <c r="Y9" s="644"/>
      <c r="Z9" s="675">
        <v>0</v>
      </c>
      <c r="AA9" s="675"/>
      <c r="AB9" s="675"/>
      <c r="AC9" s="675"/>
      <c r="AD9" s="676">
        <v>569</v>
      </c>
      <c r="AE9" s="676"/>
      <c r="AF9" s="676"/>
      <c r="AG9" s="676"/>
      <c r="AH9" s="676"/>
      <c r="AI9" s="676"/>
      <c r="AJ9" s="676"/>
      <c r="AK9" s="676"/>
      <c r="AL9" s="645">
        <v>0</v>
      </c>
      <c r="AM9" s="646"/>
      <c r="AN9" s="646"/>
      <c r="AO9" s="677"/>
      <c r="AP9" s="639" t="s">
        <v>242</v>
      </c>
      <c r="AQ9" s="640"/>
      <c r="AR9" s="640"/>
      <c r="AS9" s="640"/>
      <c r="AT9" s="640"/>
      <c r="AU9" s="640"/>
      <c r="AV9" s="640"/>
      <c r="AW9" s="640"/>
      <c r="AX9" s="640"/>
      <c r="AY9" s="640"/>
      <c r="AZ9" s="640"/>
      <c r="BA9" s="640"/>
      <c r="BB9" s="640"/>
      <c r="BC9" s="640"/>
      <c r="BD9" s="640"/>
      <c r="BE9" s="640"/>
      <c r="BF9" s="641"/>
      <c r="BG9" s="642">
        <v>59557</v>
      </c>
      <c r="BH9" s="643"/>
      <c r="BI9" s="643"/>
      <c r="BJ9" s="643"/>
      <c r="BK9" s="643"/>
      <c r="BL9" s="643"/>
      <c r="BM9" s="643"/>
      <c r="BN9" s="644"/>
      <c r="BO9" s="675">
        <v>27.2</v>
      </c>
      <c r="BP9" s="675"/>
      <c r="BQ9" s="675"/>
      <c r="BR9" s="675"/>
      <c r="BS9" s="648" t="s">
        <v>234</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1136275</v>
      </c>
      <c r="CS9" s="643"/>
      <c r="CT9" s="643"/>
      <c r="CU9" s="643"/>
      <c r="CV9" s="643"/>
      <c r="CW9" s="643"/>
      <c r="CX9" s="643"/>
      <c r="CY9" s="644"/>
      <c r="CZ9" s="675">
        <v>14.6</v>
      </c>
      <c r="DA9" s="675"/>
      <c r="DB9" s="675"/>
      <c r="DC9" s="675"/>
      <c r="DD9" s="648">
        <v>197453</v>
      </c>
      <c r="DE9" s="643"/>
      <c r="DF9" s="643"/>
      <c r="DG9" s="643"/>
      <c r="DH9" s="643"/>
      <c r="DI9" s="643"/>
      <c r="DJ9" s="643"/>
      <c r="DK9" s="643"/>
      <c r="DL9" s="643"/>
      <c r="DM9" s="643"/>
      <c r="DN9" s="643"/>
      <c r="DO9" s="643"/>
      <c r="DP9" s="644"/>
      <c r="DQ9" s="648">
        <v>397701</v>
      </c>
      <c r="DR9" s="643"/>
      <c r="DS9" s="643"/>
      <c r="DT9" s="643"/>
      <c r="DU9" s="643"/>
      <c r="DV9" s="643"/>
      <c r="DW9" s="643"/>
      <c r="DX9" s="643"/>
      <c r="DY9" s="643"/>
      <c r="DZ9" s="643"/>
      <c r="EA9" s="643"/>
      <c r="EB9" s="643"/>
      <c r="EC9" s="688"/>
    </row>
    <row r="10" spans="2:143" ht="11.25" customHeight="1">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129</v>
      </c>
      <c r="AE10" s="676"/>
      <c r="AF10" s="676"/>
      <c r="AG10" s="676"/>
      <c r="AH10" s="676"/>
      <c r="AI10" s="676"/>
      <c r="AJ10" s="676"/>
      <c r="AK10" s="676"/>
      <c r="AL10" s="645" t="s">
        <v>129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4315</v>
      </c>
      <c r="BH10" s="643"/>
      <c r="BI10" s="643"/>
      <c r="BJ10" s="643"/>
      <c r="BK10" s="643"/>
      <c r="BL10" s="643"/>
      <c r="BM10" s="643"/>
      <c r="BN10" s="644"/>
      <c r="BO10" s="675">
        <v>2</v>
      </c>
      <c r="BP10" s="675"/>
      <c r="BQ10" s="675"/>
      <c r="BR10" s="675"/>
      <c r="BS10" s="648" t="s">
        <v>129</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t="s">
        <v>129</v>
      </c>
      <c r="CS10" s="643"/>
      <c r="CT10" s="643"/>
      <c r="CU10" s="643"/>
      <c r="CV10" s="643"/>
      <c r="CW10" s="643"/>
      <c r="CX10" s="643"/>
      <c r="CY10" s="644"/>
      <c r="CZ10" s="675" t="s">
        <v>234</v>
      </c>
      <c r="DA10" s="675"/>
      <c r="DB10" s="675"/>
      <c r="DC10" s="675"/>
      <c r="DD10" s="648" t="s">
        <v>129</v>
      </c>
      <c r="DE10" s="643"/>
      <c r="DF10" s="643"/>
      <c r="DG10" s="643"/>
      <c r="DH10" s="643"/>
      <c r="DI10" s="643"/>
      <c r="DJ10" s="643"/>
      <c r="DK10" s="643"/>
      <c r="DL10" s="643"/>
      <c r="DM10" s="643"/>
      <c r="DN10" s="643"/>
      <c r="DO10" s="643"/>
      <c r="DP10" s="644"/>
      <c r="DQ10" s="648" t="s">
        <v>129</v>
      </c>
      <c r="DR10" s="643"/>
      <c r="DS10" s="643"/>
      <c r="DT10" s="643"/>
      <c r="DU10" s="643"/>
      <c r="DV10" s="643"/>
      <c r="DW10" s="643"/>
      <c r="DX10" s="643"/>
      <c r="DY10" s="643"/>
      <c r="DZ10" s="643"/>
      <c r="EA10" s="643"/>
      <c r="EB10" s="643"/>
      <c r="EC10" s="688"/>
    </row>
    <row r="11" spans="2:143" ht="11.25" customHeight="1">
      <c r="B11" s="639" t="s">
        <v>247</v>
      </c>
      <c r="C11" s="640"/>
      <c r="D11" s="640"/>
      <c r="E11" s="640"/>
      <c r="F11" s="640"/>
      <c r="G11" s="640"/>
      <c r="H11" s="640"/>
      <c r="I11" s="640"/>
      <c r="J11" s="640"/>
      <c r="K11" s="640"/>
      <c r="L11" s="640"/>
      <c r="M11" s="640"/>
      <c r="N11" s="640"/>
      <c r="O11" s="640"/>
      <c r="P11" s="640"/>
      <c r="Q11" s="641"/>
      <c r="R11" s="642">
        <v>72739</v>
      </c>
      <c r="S11" s="643"/>
      <c r="T11" s="643"/>
      <c r="U11" s="643"/>
      <c r="V11" s="643"/>
      <c r="W11" s="643"/>
      <c r="X11" s="643"/>
      <c r="Y11" s="644"/>
      <c r="Z11" s="645">
        <v>0.9</v>
      </c>
      <c r="AA11" s="646"/>
      <c r="AB11" s="646"/>
      <c r="AC11" s="647"/>
      <c r="AD11" s="648">
        <v>72739</v>
      </c>
      <c r="AE11" s="643"/>
      <c r="AF11" s="643"/>
      <c r="AG11" s="643"/>
      <c r="AH11" s="643"/>
      <c r="AI11" s="643"/>
      <c r="AJ11" s="643"/>
      <c r="AK11" s="644"/>
      <c r="AL11" s="645">
        <v>3.3</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2638</v>
      </c>
      <c r="BH11" s="643"/>
      <c r="BI11" s="643"/>
      <c r="BJ11" s="643"/>
      <c r="BK11" s="643"/>
      <c r="BL11" s="643"/>
      <c r="BM11" s="643"/>
      <c r="BN11" s="644"/>
      <c r="BO11" s="675">
        <v>1.2</v>
      </c>
      <c r="BP11" s="675"/>
      <c r="BQ11" s="675"/>
      <c r="BR11" s="675"/>
      <c r="BS11" s="648" t="s">
        <v>129</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352306</v>
      </c>
      <c r="CS11" s="643"/>
      <c r="CT11" s="643"/>
      <c r="CU11" s="643"/>
      <c r="CV11" s="643"/>
      <c r="CW11" s="643"/>
      <c r="CX11" s="643"/>
      <c r="CY11" s="644"/>
      <c r="CZ11" s="675">
        <v>4.5</v>
      </c>
      <c r="DA11" s="675"/>
      <c r="DB11" s="675"/>
      <c r="DC11" s="675"/>
      <c r="DD11" s="648">
        <v>122923</v>
      </c>
      <c r="DE11" s="643"/>
      <c r="DF11" s="643"/>
      <c r="DG11" s="643"/>
      <c r="DH11" s="643"/>
      <c r="DI11" s="643"/>
      <c r="DJ11" s="643"/>
      <c r="DK11" s="643"/>
      <c r="DL11" s="643"/>
      <c r="DM11" s="643"/>
      <c r="DN11" s="643"/>
      <c r="DO11" s="643"/>
      <c r="DP11" s="644"/>
      <c r="DQ11" s="648">
        <v>164345</v>
      </c>
      <c r="DR11" s="643"/>
      <c r="DS11" s="643"/>
      <c r="DT11" s="643"/>
      <c r="DU11" s="643"/>
      <c r="DV11" s="643"/>
      <c r="DW11" s="643"/>
      <c r="DX11" s="643"/>
      <c r="DY11" s="643"/>
      <c r="DZ11" s="643"/>
      <c r="EA11" s="643"/>
      <c r="EB11" s="643"/>
      <c r="EC11" s="688"/>
    </row>
    <row r="12" spans="2:143" ht="11.25" customHeight="1">
      <c r="B12" s="639" t="s">
        <v>250</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234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120945</v>
      </c>
      <c r="BH12" s="643"/>
      <c r="BI12" s="643"/>
      <c r="BJ12" s="643"/>
      <c r="BK12" s="643"/>
      <c r="BL12" s="643"/>
      <c r="BM12" s="643"/>
      <c r="BN12" s="644"/>
      <c r="BO12" s="675">
        <v>55.2</v>
      </c>
      <c r="BP12" s="675"/>
      <c r="BQ12" s="675"/>
      <c r="BR12" s="675"/>
      <c r="BS12" s="648" t="s">
        <v>129</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15754</v>
      </c>
      <c r="CS12" s="643"/>
      <c r="CT12" s="643"/>
      <c r="CU12" s="643"/>
      <c r="CV12" s="643"/>
      <c r="CW12" s="643"/>
      <c r="CX12" s="643"/>
      <c r="CY12" s="644"/>
      <c r="CZ12" s="675">
        <v>0.2</v>
      </c>
      <c r="DA12" s="675"/>
      <c r="DB12" s="675"/>
      <c r="DC12" s="675"/>
      <c r="DD12" s="648">
        <v>400</v>
      </c>
      <c r="DE12" s="643"/>
      <c r="DF12" s="643"/>
      <c r="DG12" s="643"/>
      <c r="DH12" s="643"/>
      <c r="DI12" s="643"/>
      <c r="DJ12" s="643"/>
      <c r="DK12" s="643"/>
      <c r="DL12" s="643"/>
      <c r="DM12" s="643"/>
      <c r="DN12" s="643"/>
      <c r="DO12" s="643"/>
      <c r="DP12" s="644"/>
      <c r="DQ12" s="648">
        <v>12262</v>
      </c>
      <c r="DR12" s="643"/>
      <c r="DS12" s="643"/>
      <c r="DT12" s="643"/>
      <c r="DU12" s="643"/>
      <c r="DV12" s="643"/>
      <c r="DW12" s="643"/>
      <c r="DX12" s="643"/>
      <c r="DY12" s="643"/>
      <c r="DZ12" s="643"/>
      <c r="EA12" s="643"/>
      <c r="EB12" s="643"/>
      <c r="EC12" s="688"/>
    </row>
    <row r="13" spans="2:143" ht="11.25" customHeight="1">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129</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119030</v>
      </c>
      <c r="BH13" s="643"/>
      <c r="BI13" s="643"/>
      <c r="BJ13" s="643"/>
      <c r="BK13" s="643"/>
      <c r="BL13" s="643"/>
      <c r="BM13" s="643"/>
      <c r="BN13" s="644"/>
      <c r="BO13" s="675">
        <v>54.3</v>
      </c>
      <c r="BP13" s="675"/>
      <c r="BQ13" s="675"/>
      <c r="BR13" s="675"/>
      <c r="BS13" s="648" t="s">
        <v>234</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145940</v>
      </c>
      <c r="CS13" s="643"/>
      <c r="CT13" s="643"/>
      <c r="CU13" s="643"/>
      <c r="CV13" s="643"/>
      <c r="CW13" s="643"/>
      <c r="CX13" s="643"/>
      <c r="CY13" s="644"/>
      <c r="CZ13" s="675">
        <v>1.9</v>
      </c>
      <c r="DA13" s="675"/>
      <c r="DB13" s="675"/>
      <c r="DC13" s="675"/>
      <c r="DD13" s="648">
        <v>94787</v>
      </c>
      <c r="DE13" s="643"/>
      <c r="DF13" s="643"/>
      <c r="DG13" s="643"/>
      <c r="DH13" s="643"/>
      <c r="DI13" s="643"/>
      <c r="DJ13" s="643"/>
      <c r="DK13" s="643"/>
      <c r="DL13" s="643"/>
      <c r="DM13" s="643"/>
      <c r="DN13" s="643"/>
      <c r="DO13" s="643"/>
      <c r="DP13" s="644"/>
      <c r="DQ13" s="648">
        <v>83955</v>
      </c>
      <c r="DR13" s="643"/>
      <c r="DS13" s="643"/>
      <c r="DT13" s="643"/>
      <c r="DU13" s="643"/>
      <c r="DV13" s="643"/>
      <c r="DW13" s="643"/>
      <c r="DX13" s="643"/>
      <c r="DY13" s="643"/>
      <c r="DZ13" s="643"/>
      <c r="EA13" s="643"/>
      <c r="EB13" s="643"/>
      <c r="EC13" s="688"/>
    </row>
    <row r="14" spans="2:143" ht="11.25" customHeight="1">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129</v>
      </c>
      <c r="AA14" s="675"/>
      <c r="AB14" s="675"/>
      <c r="AC14" s="675"/>
      <c r="AD14" s="676" t="s">
        <v>129</v>
      </c>
      <c r="AE14" s="676"/>
      <c r="AF14" s="676"/>
      <c r="AG14" s="676"/>
      <c r="AH14" s="676"/>
      <c r="AI14" s="676"/>
      <c r="AJ14" s="676"/>
      <c r="AK14" s="676"/>
      <c r="AL14" s="645" t="s">
        <v>129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15360</v>
      </c>
      <c r="BH14" s="643"/>
      <c r="BI14" s="643"/>
      <c r="BJ14" s="643"/>
      <c r="BK14" s="643"/>
      <c r="BL14" s="643"/>
      <c r="BM14" s="643"/>
      <c r="BN14" s="644"/>
      <c r="BO14" s="675">
        <v>7</v>
      </c>
      <c r="BP14" s="675"/>
      <c r="BQ14" s="675"/>
      <c r="BR14" s="675"/>
      <c r="BS14" s="648" t="s">
        <v>129</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494723</v>
      </c>
      <c r="CS14" s="643"/>
      <c r="CT14" s="643"/>
      <c r="CU14" s="643"/>
      <c r="CV14" s="643"/>
      <c r="CW14" s="643"/>
      <c r="CX14" s="643"/>
      <c r="CY14" s="644"/>
      <c r="CZ14" s="675">
        <v>6.4</v>
      </c>
      <c r="DA14" s="675"/>
      <c r="DB14" s="675"/>
      <c r="DC14" s="675"/>
      <c r="DD14" s="648">
        <v>356850</v>
      </c>
      <c r="DE14" s="643"/>
      <c r="DF14" s="643"/>
      <c r="DG14" s="643"/>
      <c r="DH14" s="643"/>
      <c r="DI14" s="643"/>
      <c r="DJ14" s="643"/>
      <c r="DK14" s="643"/>
      <c r="DL14" s="643"/>
      <c r="DM14" s="643"/>
      <c r="DN14" s="643"/>
      <c r="DO14" s="643"/>
      <c r="DP14" s="644"/>
      <c r="DQ14" s="648">
        <v>138831</v>
      </c>
      <c r="DR14" s="643"/>
      <c r="DS14" s="643"/>
      <c r="DT14" s="643"/>
      <c r="DU14" s="643"/>
      <c r="DV14" s="643"/>
      <c r="DW14" s="643"/>
      <c r="DX14" s="643"/>
      <c r="DY14" s="643"/>
      <c r="DZ14" s="643"/>
      <c r="EA14" s="643"/>
      <c r="EB14" s="643"/>
      <c r="EC14" s="688"/>
    </row>
    <row r="15" spans="2:143" ht="11.25" customHeight="1">
      <c r="B15" s="639" t="s">
        <v>259</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234</v>
      </c>
      <c r="AE15" s="676"/>
      <c r="AF15" s="676"/>
      <c r="AG15" s="676"/>
      <c r="AH15" s="676"/>
      <c r="AI15" s="676"/>
      <c r="AJ15" s="676"/>
      <c r="AK15" s="676"/>
      <c r="AL15" s="645" t="s">
        <v>129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11916</v>
      </c>
      <c r="BH15" s="643"/>
      <c r="BI15" s="643"/>
      <c r="BJ15" s="643"/>
      <c r="BK15" s="643"/>
      <c r="BL15" s="643"/>
      <c r="BM15" s="643"/>
      <c r="BN15" s="644"/>
      <c r="BO15" s="675">
        <v>5.4</v>
      </c>
      <c r="BP15" s="675"/>
      <c r="BQ15" s="675"/>
      <c r="BR15" s="675"/>
      <c r="BS15" s="648" t="s">
        <v>129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267081</v>
      </c>
      <c r="CS15" s="643"/>
      <c r="CT15" s="643"/>
      <c r="CU15" s="643"/>
      <c r="CV15" s="643"/>
      <c r="CW15" s="643"/>
      <c r="CX15" s="643"/>
      <c r="CY15" s="644"/>
      <c r="CZ15" s="675">
        <v>3.4</v>
      </c>
      <c r="DA15" s="675"/>
      <c r="DB15" s="675"/>
      <c r="DC15" s="675"/>
      <c r="DD15" s="648">
        <v>39403</v>
      </c>
      <c r="DE15" s="643"/>
      <c r="DF15" s="643"/>
      <c r="DG15" s="643"/>
      <c r="DH15" s="643"/>
      <c r="DI15" s="643"/>
      <c r="DJ15" s="643"/>
      <c r="DK15" s="643"/>
      <c r="DL15" s="643"/>
      <c r="DM15" s="643"/>
      <c r="DN15" s="643"/>
      <c r="DO15" s="643"/>
      <c r="DP15" s="644"/>
      <c r="DQ15" s="648">
        <v>208873</v>
      </c>
      <c r="DR15" s="643"/>
      <c r="DS15" s="643"/>
      <c r="DT15" s="643"/>
      <c r="DU15" s="643"/>
      <c r="DV15" s="643"/>
      <c r="DW15" s="643"/>
      <c r="DX15" s="643"/>
      <c r="DY15" s="643"/>
      <c r="DZ15" s="643"/>
      <c r="EA15" s="643"/>
      <c r="EB15" s="643"/>
      <c r="EC15" s="688"/>
    </row>
    <row r="16" spans="2:143" ht="11.25" customHeight="1">
      <c r="B16" s="639" t="s">
        <v>262</v>
      </c>
      <c r="C16" s="640"/>
      <c r="D16" s="640"/>
      <c r="E16" s="640"/>
      <c r="F16" s="640"/>
      <c r="G16" s="640"/>
      <c r="H16" s="640"/>
      <c r="I16" s="640"/>
      <c r="J16" s="640"/>
      <c r="K16" s="640"/>
      <c r="L16" s="640"/>
      <c r="M16" s="640"/>
      <c r="N16" s="640"/>
      <c r="O16" s="640"/>
      <c r="P16" s="640"/>
      <c r="Q16" s="641"/>
      <c r="R16" s="642">
        <v>2553</v>
      </c>
      <c r="S16" s="643"/>
      <c r="T16" s="643"/>
      <c r="U16" s="643"/>
      <c r="V16" s="643"/>
      <c r="W16" s="643"/>
      <c r="X16" s="643"/>
      <c r="Y16" s="644"/>
      <c r="Z16" s="675">
        <v>0</v>
      </c>
      <c r="AA16" s="675"/>
      <c r="AB16" s="675"/>
      <c r="AC16" s="675"/>
      <c r="AD16" s="676">
        <v>2553</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1130251</v>
      </c>
      <c r="CS16" s="643"/>
      <c r="CT16" s="643"/>
      <c r="CU16" s="643"/>
      <c r="CV16" s="643"/>
      <c r="CW16" s="643"/>
      <c r="CX16" s="643"/>
      <c r="CY16" s="644"/>
      <c r="CZ16" s="675">
        <v>14.5</v>
      </c>
      <c r="DA16" s="675"/>
      <c r="DB16" s="675"/>
      <c r="DC16" s="675"/>
      <c r="DD16" s="648" t="s">
        <v>234</v>
      </c>
      <c r="DE16" s="643"/>
      <c r="DF16" s="643"/>
      <c r="DG16" s="643"/>
      <c r="DH16" s="643"/>
      <c r="DI16" s="643"/>
      <c r="DJ16" s="643"/>
      <c r="DK16" s="643"/>
      <c r="DL16" s="643"/>
      <c r="DM16" s="643"/>
      <c r="DN16" s="643"/>
      <c r="DO16" s="643"/>
      <c r="DP16" s="644"/>
      <c r="DQ16" s="648">
        <v>490308</v>
      </c>
      <c r="DR16" s="643"/>
      <c r="DS16" s="643"/>
      <c r="DT16" s="643"/>
      <c r="DU16" s="643"/>
      <c r="DV16" s="643"/>
      <c r="DW16" s="643"/>
      <c r="DX16" s="643"/>
      <c r="DY16" s="643"/>
      <c r="DZ16" s="643"/>
      <c r="EA16" s="643"/>
      <c r="EB16" s="643"/>
      <c r="EC16" s="688"/>
    </row>
    <row r="17" spans="2:133" ht="11.25" customHeight="1">
      <c r="B17" s="639" t="s">
        <v>265</v>
      </c>
      <c r="C17" s="640"/>
      <c r="D17" s="640"/>
      <c r="E17" s="640"/>
      <c r="F17" s="640"/>
      <c r="G17" s="640"/>
      <c r="H17" s="640"/>
      <c r="I17" s="640"/>
      <c r="J17" s="640"/>
      <c r="K17" s="640"/>
      <c r="L17" s="640"/>
      <c r="M17" s="640"/>
      <c r="N17" s="640"/>
      <c r="O17" s="640"/>
      <c r="P17" s="640"/>
      <c r="Q17" s="641"/>
      <c r="R17" s="642">
        <v>137</v>
      </c>
      <c r="S17" s="643"/>
      <c r="T17" s="643"/>
      <c r="U17" s="643"/>
      <c r="V17" s="643"/>
      <c r="W17" s="643"/>
      <c r="X17" s="643"/>
      <c r="Y17" s="644"/>
      <c r="Z17" s="675">
        <v>0</v>
      </c>
      <c r="AA17" s="675"/>
      <c r="AB17" s="675"/>
      <c r="AC17" s="675"/>
      <c r="AD17" s="676">
        <v>137</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364339</v>
      </c>
      <c r="CS17" s="643"/>
      <c r="CT17" s="643"/>
      <c r="CU17" s="643"/>
      <c r="CV17" s="643"/>
      <c r="CW17" s="643"/>
      <c r="CX17" s="643"/>
      <c r="CY17" s="644"/>
      <c r="CZ17" s="675">
        <v>4.7</v>
      </c>
      <c r="DA17" s="675"/>
      <c r="DB17" s="675"/>
      <c r="DC17" s="675"/>
      <c r="DD17" s="648" t="s">
        <v>234</v>
      </c>
      <c r="DE17" s="643"/>
      <c r="DF17" s="643"/>
      <c r="DG17" s="643"/>
      <c r="DH17" s="643"/>
      <c r="DI17" s="643"/>
      <c r="DJ17" s="643"/>
      <c r="DK17" s="643"/>
      <c r="DL17" s="643"/>
      <c r="DM17" s="643"/>
      <c r="DN17" s="643"/>
      <c r="DO17" s="643"/>
      <c r="DP17" s="644"/>
      <c r="DQ17" s="648">
        <v>364339</v>
      </c>
      <c r="DR17" s="643"/>
      <c r="DS17" s="643"/>
      <c r="DT17" s="643"/>
      <c r="DU17" s="643"/>
      <c r="DV17" s="643"/>
      <c r="DW17" s="643"/>
      <c r="DX17" s="643"/>
      <c r="DY17" s="643"/>
      <c r="DZ17" s="643"/>
      <c r="EA17" s="643"/>
      <c r="EB17" s="643"/>
      <c r="EC17" s="688"/>
    </row>
    <row r="18" spans="2:133" ht="11.25" customHeight="1">
      <c r="B18" s="639" t="s">
        <v>268</v>
      </c>
      <c r="C18" s="640"/>
      <c r="D18" s="640"/>
      <c r="E18" s="640"/>
      <c r="F18" s="640"/>
      <c r="G18" s="640"/>
      <c r="H18" s="640"/>
      <c r="I18" s="640"/>
      <c r="J18" s="640"/>
      <c r="K18" s="640"/>
      <c r="L18" s="640"/>
      <c r="M18" s="640"/>
      <c r="N18" s="640"/>
      <c r="O18" s="640"/>
      <c r="P18" s="640"/>
      <c r="Q18" s="641"/>
      <c r="R18" s="642">
        <v>1908</v>
      </c>
      <c r="S18" s="643"/>
      <c r="T18" s="643"/>
      <c r="U18" s="643"/>
      <c r="V18" s="643"/>
      <c r="W18" s="643"/>
      <c r="X18" s="643"/>
      <c r="Y18" s="644"/>
      <c r="Z18" s="675">
        <v>0</v>
      </c>
      <c r="AA18" s="675"/>
      <c r="AB18" s="675"/>
      <c r="AC18" s="675"/>
      <c r="AD18" s="676">
        <v>1908</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129</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c r="B19" s="639" t="s">
        <v>271</v>
      </c>
      <c r="C19" s="640"/>
      <c r="D19" s="640"/>
      <c r="E19" s="640"/>
      <c r="F19" s="640"/>
      <c r="G19" s="640"/>
      <c r="H19" s="640"/>
      <c r="I19" s="640"/>
      <c r="J19" s="640"/>
      <c r="K19" s="640"/>
      <c r="L19" s="640"/>
      <c r="M19" s="640"/>
      <c r="N19" s="640"/>
      <c r="O19" s="640"/>
      <c r="P19" s="640"/>
      <c r="Q19" s="641"/>
      <c r="R19" s="642">
        <v>563</v>
      </c>
      <c r="S19" s="643"/>
      <c r="T19" s="643"/>
      <c r="U19" s="643"/>
      <c r="V19" s="643"/>
      <c r="W19" s="643"/>
      <c r="X19" s="643"/>
      <c r="Y19" s="644"/>
      <c r="Z19" s="675">
        <v>0</v>
      </c>
      <c r="AA19" s="675"/>
      <c r="AB19" s="675"/>
      <c r="AC19" s="675"/>
      <c r="AD19" s="676">
        <v>563</v>
      </c>
      <c r="AE19" s="676"/>
      <c r="AF19" s="676"/>
      <c r="AG19" s="676"/>
      <c r="AH19" s="676"/>
      <c r="AI19" s="676"/>
      <c r="AJ19" s="676"/>
      <c r="AK19" s="676"/>
      <c r="AL19" s="645">
        <v>0</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253</v>
      </c>
      <c r="BH19" s="643"/>
      <c r="BI19" s="643"/>
      <c r="BJ19" s="643"/>
      <c r="BK19" s="643"/>
      <c r="BL19" s="643"/>
      <c r="BM19" s="643"/>
      <c r="BN19" s="644"/>
      <c r="BO19" s="675">
        <v>0.1</v>
      </c>
      <c r="BP19" s="675"/>
      <c r="BQ19" s="675"/>
      <c r="BR19" s="675"/>
      <c r="BS19" s="648" t="s">
        <v>129</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234</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8"/>
    </row>
    <row r="20" spans="2:133" ht="11.25" customHeight="1">
      <c r="B20" s="639" t="s">
        <v>274</v>
      </c>
      <c r="C20" s="640"/>
      <c r="D20" s="640"/>
      <c r="E20" s="640"/>
      <c r="F20" s="640"/>
      <c r="G20" s="640"/>
      <c r="H20" s="640"/>
      <c r="I20" s="640"/>
      <c r="J20" s="640"/>
      <c r="K20" s="640"/>
      <c r="L20" s="640"/>
      <c r="M20" s="640"/>
      <c r="N20" s="640"/>
      <c r="O20" s="640"/>
      <c r="P20" s="640"/>
      <c r="Q20" s="641"/>
      <c r="R20" s="642">
        <v>1135</v>
      </c>
      <c r="S20" s="643"/>
      <c r="T20" s="643"/>
      <c r="U20" s="643"/>
      <c r="V20" s="643"/>
      <c r="W20" s="643"/>
      <c r="X20" s="643"/>
      <c r="Y20" s="644"/>
      <c r="Z20" s="675">
        <v>0</v>
      </c>
      <c r="AA20" s="675"/>
      <c r="AB20" s="675"/>
      <c r="AC20" s="675"/>
      <c r="AD20" s="676">
        <v>1135</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253</v>
      </c>
      <c r="BH20" s="643"/>
      <c r="BI20" s="643"/>
      <c r="BJ20" s="643"/>
      <c r="BK20" s="643"/>
      <c r="BL20" s="643"/>
      <c r="BM20" s="643"/>
      <c r="BN20" s="644"/>
      <c r="BO20" s="675">
        <v>0.1</v>
      </c>
      <c r="BP20" s="675"/>
      <c r="BQ20" s="675"/>
      <c r="BR20" s="675"/>
      <c r="BS20" s="648" t="s">
        <v>129</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7777262</v>
      </c>
      <c r="CS20" s="643"/>
      <c r="CT20" s="643"/>
      <c r="CU20" s="643"/>
      <c r="CV20" s="643"/>
      <c r="CW20" s="643"/>
      <c r="CX20" s="643"/>
      <c r="CY20" s="644"/>
      <c r="CZ20" s="675">
        <v>100</v>
      </c>
      <c r="DA20" s="675"/>
      <c r="DB20" s="675"/>
      <c r="DC20" s="675"/>
      <c r="DD20" s="648">
        <v>924005</v>
      </c>
      <c r="DE20" s="643"/>
      <c r="DF20" s="643"/>
      <c r="DG20" s="643"/>
      <c r="DH20" s="643"/>
      <c r="DI20" s="643"/>
      <c r="DJ20" s="643"/>
      <c r="DK20" s="643"/>
      <c r="DL20" s="643"/>
      <c r="DM20" s="643"/>
      <c r="DN20" s="643"/>
      <c r="DO20" s="643"/>
      <c r="DP20" s="644"/>
      <c r="DQ20" s="648">
        <v>4120499</v>
      </c>
      <c r="DR20" s="643"/>
      <c r="DS20" s="643"/>
      <c r="DT20" s="643"/>
      <c r="DU20" s="643"/>
      <c r="DV20" s="643"/>
      <c r="DW20" s="643"/>
      <c r="DX20" s="643"/>
      <c r="DY20" s="643"/>
      <c r="DZ20" s="643"/>
      <c r="EA20" s="643"/>
      <c r="EB20" s="643"/>
      <c r="EC20" s="688"/>
    </row>
    <row r="21" spans="2:133" ht="11.25" customHeight="1">
      <c r="B21" s="639" t="s">
        <v>277</v>
      </c>
      <c r="C21" s="640"/>
      <c r="D21" s="640"/>
      <c r="E21" s="640"/>
      <c r="F21" s="640"/>
      <c r="G21" s="640"/>
      <c r="H21" s="640"/>
      <c r="I21" s="640"/>
      <c r="J21" s="640"/>
      <c r="K21" s="640"/>
      <c r="L21" s="640"/>
      <c r="M21" s="640"/>
      <c r="N21" s="640"/>
      <c r="O21" s="640"/>
      <c r="P21" s="640"/>
      <c r="Q21" s="641"/>
      <c r="R21" s="642">
        <v>210</v>
      </c>
      <c r="S21" s="643"/>
      <c r="T21" s="643"/>
      <c r="U21" s="643"/>
      <c r="V21" s="643"/>
      <c r="W21" s="643"/>
      <c r="X21" s="643"/>
      <c r="Y21" s="644"/>
      <c r="Z21" s="675">
        <v>0</v>
      </c>
      <c r="AA21" s="675"/>
      <c r="AB21" s="675"/>
      <c r="AC21" s="675"/>
      <c r="AD21" s="676">
        <v>210</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253</v>
      </c>
      <c r="BH21" s="643"/>
      <c r="BI21" s="643"/>
      <c r="BJ21" s="643"/>
      <c r="BK21" s="643"/>
      <c r="BL21" s="643"/>
      <c r="BM21" s="643"/>
      <c r="BN21" s="644"/>
      <c r="BO21" s="675">
        <v>0.1</v>
      </c>
      <c r="BP21" s="675"/>
      <c r="BQ21" s="675"/>
      <c r="BR21" s="675"/>
      <c r="BS21" s="648" t="s">
        <v>234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279</v>
      </c>
      <c r="C22" s="640"/>
      <c r="D22" s="640"/>
      <c r="E22" s="640"/>
      <c r="F22" s="640"/>
      <c r="G22" s="640"/>
      <c r="H22" s="640"/>
      <c r="I22" s="640"/>
      <c r="J22" s="640"/>
      <c r="K22" s="640"/>
      <c r="L22" s="640"/>
      <c r="M22" s="640"/>
      <c r="N22" s="640"/>
      <c r="O22" s="640"/>
      <c r="P22" s="640"/>
      <c r="Q22" s="641"/>
      <c r="R22" s="642">
        <v>3807655</v>
      </c>
      <c r="S22" s="643"/>
      <c r="T22" s="643"/>
      <c r="U22" s="643"/>
      <c r="V22" s="643"/>
      <c r="W22" s="643"/>
      <c r="X22" s="643"/>
      <c r="Y22" s="644"/>
      <c r="Z22" s="675">
        <v>45</v>
      </c>
      <c r="AA22" s="675"/>
      <c r="AB22" s="675"/>
      <c r="AC22" s="675"/>
      <c r="AD22" s="676">
        <v>1823332</v>
      </c>
      <c r="AE22" s="676"/>
      <c r="AF22" s="676"/>
      <c r="AG22" s="676"/>
      <c r="AH22" s="676"/>
      <c r="AI22" s="676"/>
      <c r="AJ22" s="676"/>
      <c r="AK22" s="676"/>
      <c r="AL22" s="645">
        <v>81.599999999999994</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234</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282</v>
      </c>
      <c r="C23" s="640"/>
      <c r="D23" s="640"/>
      <c r="E23" s="640"/>
      <c r="F23" s="640"/>
      <c r="G23" s="640"/>
      <c r="H23" s="640"/>
      <c r="I23" s="640"/>
      <c r="J23" s="640"/>
      <c r="K23" s="640"/>
      <c r="L23" s="640"/>
      <c r="M23" s="640"/>
      <c r="N23" s="640"/>
      <c r="O23" s="640"/>
      <c r="P23" s="640"/>
      <c r="Q23" s="641"/>
      <c r="R23" s="642">
        <v>1823332</v>
      </c>
      <c r="S23" s="643"/>
      <c r="T23" s="643"/>
      <c r="U23" s="643"/>
      <c r="V23" s="643"/>
      <c r="W23" s="643"/>
      <c r="X23" s="643"/>
      <c r="Y23" s="644"/>
      <c r="Z23" s="675">
        <v>21.6</v>
      </c>
      <c r="AA23" s="675"/>
      <c r="AB23" s="675"/>
      <c r="AC23" s="675"/>
      <c r="AD23" s="676">
        <v>1823332</v>
      </c>
      <c r="AE23" s="676"/>
      <c r="AF23" s="676"/>
      <c r="AG23" s="676"/>
      <c r="AH23" s="676"/>
      <c r="AI23" s="676"/>
      <c r="AJ23" s="676"/>
      <c r="AK23" s="676"/>
      <c r="AL23" s="645">
        <v>81.599999999999994</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234</v>
      </c>
      <c r="BP23" s="675"/>
      <c r="BQ23" s="675"/>
      <c r="BR23" s="675"/>
      <c r="BS23" s="648" t="s">
        <v>129</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c r="B24" s="639" t="s">
        <v>289</v>
      </c>
      <c r="C24" s="640"/>
      <c r="D24" s="640"/>
      <c r="E24" s="640"/>
      <c r="F24" s="640"/>
      <c r="G24" s="640"/>
      <c r="H24" s="640"/>
      <c r="I24" s="640"/>
      <c r="J24" s="640"/>
      <c r="K24" s="640"/>
      <c r="L24" s="640"/>
      <c r="M24" s="640"/>
      <c r="N24" s="640"/>
      <c r="O24" s="640"/>
      <c r="P24" s="640"/>
      <c r="Q24" s="641"/>
      <c r="R24" s="642">
        <v>1984323</v>
      </c>
      <c r="S24" s="643"/>
      <c r="T24" s="643"/>
      <c r="U24" s="643"/>
      <c r="V24" s="643"/>
      <c r="W24" s="643"/>
      <c r="X24" s="643"/>
      <c r="Y24" s="644"/>
      <c r="Z24" s="675">
        <v>23.5</v>
      </c>
      <c r="AA24" s="675"/>
      <c r="AB24" s="675"/>
      <c r="AC24" s="675"/>
      <c r="AD24" s="676" t="s">
        <v>129</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1609556</v>
      </c>
      <c r="CS24" s="698"/>
      <c r="CT24" s="698"/>
      <c r="CU24" s="698"/>
      <c r="CV24" s="698"/>
      <c r="CW24" s="698"/>
      <c r="CX24" s="698"/>
      <c r="CY24" s="741"/>
      <c r="CZ24" s="742">
        <v>20.7</v>
      </c>
      <c r="DA24" s="713"/>
      <c r="DB24" s="713"/>
      <c r="DC24" s="745"/>
      <c r="DD24" s="740">
        <v>1254290</v>
      </c>
      <c r="DE24" s="698"/>
      <c r="DF24" s="698"/>
      <c r="DG24" s="698"/>
      <c r="DH24" s="698"/>
      <c r="DI24" s="698"/>
      <c r="DJ24" s="698"/>
      <c r="DK24" s="741"/>
      <c r="DL24" s="740">
        <v>1054515</v>
      </c>
      <c r="DM24" s="698"/>
      <c r="DN24" s="698"/>
      <c r="DO24" s="698"/>
      <c r="DP24" s="698"/>
      <c r="DQ24" s="698"/>
      <c r="DR24" s="698"/>
      <c r="DS24" s="698"/>
      <c r="DT24" s="698"/>
      <c r="DU24" s="698"/>
      <c r="DV24" s="741"/>
      <c r="DW24" s="742">
        <v>46</v>
      </c>
      <c r="DX24" s="713"/>
      <c r="DY24" s="713"/>
      <c r="DZ24" s="713"/>
      <c r="EA24" s="713"/>
      <c r="EB24" s="713"/>
      <c r="EC24" s="743"/>
    </row>
    <row r="25" spans="2:133" ht="11.25" customHeight="1">
      <c r="B25" s="639" t="s">
        <v>292</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234</v>
      </c>
      <c r="AA25" s="675"/>
      <c r="AB25" s="675"/>
      <c r="AC25" s="675"/>
      <c r="AD25" s="676" t="s">
        <v>234</v>
      </c>
      <c r="AE25" s="676"/>
      <c r="AF25" s="676"/>
      <c r="AG25" s="676"/>
      <c r="AH25" s="676"/>
      <c r="AI25" s="676"/>
      <c r="AJ25" s="676"/>
      <c r="AK25" s="676"/>
      <c r="AL25" s="645" t="s">
        <v>234</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722665</v>
      </c>
      <c r="CS25" s="661"/>
      <c r="CT25" s="661"/>
      <c r="CU25" s="661"/>
      <c r="CV25" s="661"/>
      <c r="CW25" s="661"/>
      <c r="CX25" s="661"/>
      <c r="CY25" s="662"/>
      <c r="CZ25" s="645">
        <v>9.3000000000000007</v>
      </c>
      <c r="DA25" s="663"/>
      <c r="DB25" s="663"/>
      <c r="DC25" s="664"/>
      <c r="DD25" s="648">
        <v>700771</v>
      </c>
      <c r="DE25" s="661"/>
      <c r="DF25" s="661"/>
      <c r="DG25" s="661"/>
      <c r="DH25" s="661"/>
      <c r="DI25" s="661"/>
      <c r="DJ25" s="661"/>
      <c r="DK25" s="662"/>
      <c r="DL25" s="648">
        <v>561766</v>
      </c>
      <c r="DM25" s="661"/>
      <c r="DN25" s="661"/>
      <c r="DO25" s="661"/>
      <c r="DP25" s="661"/>
      <c r="DQ25" s="661"/>
      <c r="DR25" s="661"/>
      <c r="DS25" s="661"/>
      <c r="DT25" s="661"/>
      <c r="DU25" s="661"/>
      <c r="DV25" s="662"/>
      <c r="DW25" s="645">
        <v>24.5</v>
      </c>
      <c r="DX25" s="663"/>
      <c r="DY25" s="663"/>
      <c r="DZ25" s="663"/>
      <c r="EA25" s="663"/>
      <c r="EB25" s="663"/>
      <c r="EC25" s="681"/>
    </row>
    <row r="26" spans="2:133" ht="11.25" customHeight="1">
      <c r="B26" s="639" t="s">
        <v>295</v>
      </c>
      <c r="C26" s="640"/>
      <c r="D26" s="640"/>
      <c r="E26" s="640"/>
      <c r="F26" s="640"/>
      <c r="G26" s="640"/>
      <c r="H26" s="640"/>
      <c r="I26" s="640"/>
      <c r="J26" s="640"/>
      <c r="K26" s="640"/>
      <c r="L26" s="640"/>
      <c r="M26" s="640"/>
      <c r="N26" s="640"/>
      <c r="O26" s="640"/>
      <c r="P26" s="640"/>
      <c r="Q26" s="641"/>
      <c r="R26" s="642">
        <v>4185818</v>
      </c>
      <c r="S26" s="643"/>
      <c r="T26" s="643"/>
      <c r="U26" s="643"/>
      <c r="V26" s="643"/>
      <c r="W26" s="643"/>
      <c r="X26" s="643"/>
      <c r="Y26" s="644"/>
      <c r="Z26" s="675">
        <v>49.5</v>
      </c>
      <c r="AA26" s="675"/>
      <c r="AB26" s="675"/>
      <c r="AC26" s="675"/>
      <c r="AD26" s="676">
        <v>2201495</v>
      </c>
      <c r="AE26" s="676"/>
      <c r="AF26" s="676"/>
      <c r="AG26" s="676"/>
      <c r="AH26" s="676"/>
      <c r="AI26" s="676"/>
      <c r="AJ26" s="676"/>
      <c r="AK26" s="676"/>
      <c r="AL26" s="645">
        <v>98.6</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234</v>
      </c>
      <c r="BP26" s="675"/>
      <c r="BQ26" s="675"/>
      <c r="BR26" s="675"/>
      <c r="BS26" s="648" t="s">
        <v>234</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437564</v>
      </c>
      <c r="CS26" s="643"/>
      <c r="CT26" s="643"/>
      <c r="CU26" s="643"/>
      <c r="CV26" s="643"/>
      <c r="CW26" s="643"/>
      <c r="CX26" s="643"/>
      <c r="CY26" s="644"/>
      <c r="CZ26" s="645">
        <v>5.6</v>
      </c>
      <c r="DA26" s="663"/>
      <c r="DB26" s="663"/>
      <c r="DC26" s="664"/>
      <c r="DD26" s="648">
        <v>424991</v>
      </c>
      <c r="DE26" s="643"/>
      <c r="DF26" s="643"/>
      <c r="DG26" s="643"/>
      <c r="DH26" s="643"/>
      <c r="DI26" s="643"/>
      <c r="DJ26" s="643"/>
      <c r="DK26" s="644"/>
      <c r="DL26" s="648" t="s">
        <v>129</v>
      </c>
      <c r="DM26" s="643"/>
      <c r="DN26" s="643"/>
      <c r="DO26" s="643"/>
      <c r="DP26" s="643"/>
      <c r="DQ26" s="643"/>
      <c r="DR26" s="643"/>
      <c r="DS26" s="643"/>
      <c r="DT26" s="643"/>
      <c r="DU26" s="643"/>
      <c r="DV26" s="644"/>
      <c r="DW26" s="645" t="s">
        <v>129</v>
      </c>
      <c r="DX26" s="663"/>
      <c r="DY26" s="663"/>
      <c r="DZ26" s="663"/>
      <c r="EA26" s="663"/>
      <c r="EB26" s="663"/>
      <c r="EC26" s="681"/>
    </row>
    <row r="27" spans="2:133" ht="11.25" customHeight="1">
      <c r="B27" s="639" t="s">
        <v>298</v>
      </c>
      <c r="C27" s="640"/>
      <c r="D27" s="640"/>
      <c r="E27" s="640"/>
      <c r="F27" s="640"/>
      <c r="G27" s="640"/>
      <c r="H27" s="640"/>
      <c r="I27" s="640"/>
      <c r="J27" s="640"/>
      <c r="K27" s="640"/>
      <c r="L27" s="640"/>
      <c r="M27" s="640"/>
      <c r="N27" s="640"/>
      <c r="O27" s="640"/>
      <c r="P27" s="640"/>
      <c r="Q27" s="641"/>
      <c r="R27" s="642" t="s">
        <v>129</v>
      </c>
      <c r="S27" s="643"/>
      <c r="T27" s="643"/>
      <c r="U27" s="643"/>
      <c r="V27" s="643"/>
      <c r="W27" s="643"/>
      <c r="X27" s="643"/>
      <c r="Y27" s="644"/>
      <c r="Z27" s="675" t="s">
        <v>234</v>
      </c>
      <c r="AA27" s="675"/>
      <c r="AB27" s="675"/>
      <c r="AC27" s="675"/>
      <c r="AD27" s="676" t="s">
        <v>129</v>
      </c>
      <c r="AE27" s="676"/>
      <c r="AF27" s="676"/>
      <c r="AG27" s="676"/>
      <c r="AH27" s="676"/>
      <c r="AI27" s="676"/>
      <c r="AJ27" s="676"/>
      <c r="AK27" s="676"/>
      <c r="AL27" s="645" t="s">
        <v>129</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219159</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522552</v>
      </c>
      <c r="CS27" s="661"/>
      <c r="CT27" s="661"/>
      <c r="CU27" s="661"/>
      <c r="CV27" s="661"/>
      <c r="CW27" s="661"/>
      <c r="CX27" s="661"/>
      <c r="CY27" s="662"/>
      <c r="CZ27" s="645">
        <v>6.7</v>
      </c>
      <c r="DA27" s="663"/>
      <c r="DB27" s="663"/>
      <c r="DC27" s="664"/>
      <c r="DD27" s="648">
        <v>189180</v>
      </c>
      <c r="DE27" s="661"/>
      <c r="DF27" s="661"/>
      <c r="DG27" s="661"/>
      <c r="DH27" s="661"/>
      <c r="DI27" s="661"/>
      <c r="DJ27" s="661"/>
      <c r="DK27" s="662"/>
      <c r="DL27" s="648">
        <v>128410</v>
      </c>
      <c r="DM27" s="661"/>
      <c r="DN27" s="661"/>
      <c r="DO27" s="661"/>
      <c r="DP27" s="661"/>
      <c r="DQ27" s="661"/>
      <c r="DR27" s="661"/>
      <c r="DS27" s="661"/>
      <c r="DT27" s="661"/>
      <c r="DU27" s="661"/>
      <c r="DV27" s="662"/>
      <c r="DW27" s="645">
        <v>5.6</v>
      </c>
      <c r="DX27" s="663"/>
      <c r="DY27" s="663"/>
      <c r="DZ27" s="663"/>
      <c r="EA27" s="663"/>
      <c r="EB27" s="663"/>
      <c r="EC27" s="681"/>
    </row>
    <row r="28" spans="2:133" ht="11.25" customHeight="1">
      <c r="B28" s="639" t="s">
        <v>301</v>
      </c>
      <c r="C28" s="640"/>
      <c r="D28" s="640"/>
      <c r="E28" s="640"/>
      <c r="F28" s="640"/>
      <c r="G28" s="640"/>
      <c r="H28" s="640"/>
      <c r="I28" s="640"/>
      <c r="J28" s="640"/>
      <c r="K28" s="640"/>
      <c r="L28" s="640"/>
      <c r="M28" s="640"/>
      <c r="N28" s="640"/>
      <c r="O28" s="640"/>
      <c r="P28" s="640"/>
      <c r="Q28" s="641"/>
      <c r="R28" s="642">
        <v>7255</v>
      </c>
      <c r="S28" s="643"/>
      <c r="T28" s="643"/>
      <c r="U28" s="643"/>
      <c r="V28" s="643"/>
      <c r="W28" s="643"/>
      <c r="X28" s="643"/>
      <c r="Y28" s="644"/>
      <c r="Z28" s="675">
        <v>0.1</v>
      </c>
      <c r="AA28" s="675"/>
      <c r="AB28" s="675"/>
      <c r="AC28" s="675"/>
      <c r="AD28" s="676" t="s">
        <v>129</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364339</v>
      </c>
      <c r="CS28" s="643"/>
      <c r="CT28" s="643"/>
      <c r="CU28" s="643"/>
      <c r="CV28" s="643"/>
      <c r="CW28" s="643"/>
      <c r="CX28" s="643"/>
      <c r="CY28" s="644"/>
      <c r="CZ28" s="645">
        <v>4.7</v>
      </c>
      <c r="DA28" s="663"/>
      <c r="DB28" s="663"/>
      <c r="DC28" s="664"/>
      <c r="DD28" s="648">
        <v>364339</v>
      </c>
      <c r="DE28" s="643"/>
      <c r="DF28" s="643"/>
      <c r="DG28" s="643"/>
      <c r="DH28" s="643"/>
      <c r="DI28" s="643"/>
      <c r="DJ28" s="643"/>
      <c r="DK28" s="644"/>
      <c r="DL28" s="648">
        <v>364339</v>
      </c>
      <c r="DM28" s="643"/>
      <c r="DN28" s="643"/>
      <c r="DO28" s="643"/>
      <c r="DP28" s="643"/>
      <c r="DQ28" s="643"/>
      <c r="DR28" s="643"/>
      <c r="DS28" s="643"/>
      <c r="DT28" s="643"/>
      <c r="DU28" s="643"/>
      <c r="DV28" s="644"/>
      <c r="DW28" s="645">
        <v>15.9</v>
      </c>
      <c r="DX28" s="663"/>
      <c r="DY28" s="663"/>
      <c r="DZ28" s="663"/>
      <c r="EA28" s="663"/>
      <c r="EB28" s="663"/>
      <c r="EC28" s="681"/>
    </row>
    <row r="29" spans="2:133" ht="11.25" customHeight="1">
      <c r="B29" s="639" t="s">
        <v>303</v>
      </c>
      <c r="C29" s="640"/>
      <c r="D29" s="640"/>
      <c r="E29" s="640"/>
      <c r="F29" s="640"/>
      <c r="G29" s="640"/>
      <c r="H29" s="640"/>
      <c r="I29" s="640"/>
      <c r="J29" s="640"/>
      <c r="K29" s="640"/>
      <c r="L29" s="640"/>
      <c r="M29" s="640"/>
      <c r="N29" s="640"/>
      <c r="O29" s="640"/>
      <c r="P29" s="640"/>
      <c r="Q29" s="641"/>
      <c r="R29" s="642">
        <v>15335</v>
      </c>
      <c r="S29" s="643"/>
      <c r="T29" s="643"/>
      <c r="U29" s="643"/>
      <c r="V29" s="643"/>
      <c r="W29" s="643"/>
      <c r="X29" s="643"/>
      <c r="Y29" s="644"/>
      <c r="Z29" s="675">
        <v>0.2</v>
      </c>
      <c r="AA29" s="675"/>
      <c r="AB29" s="675"/>
      <c r="AC29" s="675"/>
      <c r="AD29" s="676" t="s">
        <v>129</v>
      </c>
      <c r="AE29" s="676"/>
      <c r="AF29" s="676"/>
      <c r="AG29" s="676"/>
      <c r="AH29" s="676"/>
      <c r="AI29" s="676"/>
      <c r="AJ29" s="676"/>
      <c r="AK29" s="676"/>
      <c r="AL29" s="645" t="s">
        <v>129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364339</v>
      </c>
      <c r="CS29" s="661"/>
      <c r="CT29" s="661"/>
      <c r="CU29" s="661"/>
      <c r="CV29" s="661"/>
      <c r="CW29" s="661"/>
      <c r="CX29" s="661"/>
      <c r="CY29" s="662"/>
      <c r="CZ29" s="645">
        <v>4.7</v>
      </c>
      <c r="DA29" s="663"/>
      <c r="DB29" s="663"/>
      <c r="DC29" s="664"/>
      <c r="DD29" s="648">
        <v>364339</v>
      </c>
      <c r="DE29" s="661"/>
      <c r="DF29" s="661"/>
      <c r="DG29" s="661"/>
      <c r="DH29" s="661"/>
      <c r="DI29" s="661"/>
      <c r="DJ29" s="661"/>
      <c r="DK29" s="662"/>
      <c r="DL29" s="648">
        <v>364339</v>
      </c>
      <c r="DM29" s="661"/>
      <c r="DN29" s="661"/>
      <c r="DO29" s="661"/>
      <c r="DP29" s="661"/>
      <c r="DQ29" s="661"/>
      <c r="DR29" s="661"/>
      <c r="DS29" s="661"/>
      <c r="DT29" s="661"/>
      <c r="DU29" s="661"/>
      <c r="DV29" s="662"/>
      <c r="DW29" s="645">
        <v>15.9</v>
      </c>
      <c r="DX29" s="663"/>
      <c r="DY29" s="663"/>
      <c r="DZ29" s="663"/>
      <c r="EA29" s="663"/>
      <c r="EB29" s="663"/>
      <c r="EC29" s="681"/>
    </row>
    <row r="30" spans="2:133" ht="11.25" customHeight="1">
      <c r="B30" s="639" t="s">
        <v>306</v>
      </c>
      <c r="C30" s="640"/>
      <c r="D30" s="640"/>
      <c r="E30" s="640"/>
      <c r="F30" s="640"/>
      <c r="G30" s="640"/>
      <c r="H30" s="640"/>
      <c r="I30" s="640"/>
      <c r="J30" s="640"/>
      <c r="K30" s="640"/>
      <c r="L30" s="640"/>
      <c r="M30" s="640"/>
      <c r="N30" s="640"/>
      <c r="O30" s="640"/>
      <c r="P30" s="640"/>
      <c r="Q30" s="641"/>
      <c r="R30" s="642">
        <v>3037</v>
      </c>
      <c r="S30" s="643"/>
      <c r="T30" s="643"/>
      <c r="U30" s="643"/>
      <c r="V30" s="643"/>
      <c r="W30" s="643"/>
      <c r="X30" s="643"/>
      <c r="Y30" s="644"/>
      <c r="Z30" s="675">
        <v>0</v>
      </c>
      <c r="AA30" s="675"/>
      <c r="AB30" s="675"/>
      <c r="AC30" s="675"/>
      <c r="AD30" s="676">
        <v>16</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351214</v>
      </c>
      <c r="CS30" s="643"/>
      <c r="CT30" s="643"/>
      <c r="CU30" s="643"/>
      <c r="CV30" s="643"/>
      <c r="CW30" s="643"/>
      <c r="CX30" s="643"/>
      <c r="CY30" s="644"/>
      <c r="CZ30" s="645">
        <v>4.5</v>
      </c>
      <c r="DA30" s="663"/>
      <c r="DB30" s="663"/>
      <c r="DC30" s="664"/>
      <c r="DD30" s="648">
        <v>351214</v>
      </c>
      <c r="DE30" s="643"/>
      <c r="DF30" s="643"/>
      <c r="DG30" s="643"/>
      <c r="DH30" s="643"/>
      <c r="DI30" s="643"/>
      <c r="DJ30" s="643"/>
      <c r="DK30" s="644"/>
      <c r="DL30" s="648">
        <v>351214</v>
      </c>
      <c r="DM30" s="643"/>
      <c r="DN30" s="643"/>
      <c r="DO30" s="643"/>
      <c r="DP30" s="643"/>
      <c r="DQ30" s="643"/>
      <c r="DR30" s="643"/>
      <c r="DS30" s="643"/>
      <c r="DT30" s="643"/>
      <c r="DU30" s="643"/>
      <c r="DV30" s="644"/>
      <c r="DW30" s="645">
        <v>15.3</v>
      </c>
      <c r="DX30" s="663"/>
      <c r="DY30" s="663"/>
      <c r="DZ30" s="663"/>
      <c r="EA30" s="663"/>
      <c r="EB30" s="663"/>
      <c r="EC30" s="681"/>
    </row>
    <row r="31" spans="2:133" ht="11.25" customHeight="1">
      <c r="B31" s="639" t="s">
        <v>310</v>
      </c>
      <c r="C31" s="640"/>
      <c r="D31" s="640"/>
      <c r="E31" s="640"/>
      <c r="F31" s="640"/>
      <c r="G31" s="640"/>
      <c r="H31" s="640"/>
      <c r="I31" s="640"/>
      <c r="J31" s="640"/>
      <c r="K31" s="640"/>
      <c r="L31" s="640"/>
      <c r="M31" s="640"/>
      <c r="N31" s="640"/>
      <c r="O31" s="640"/>
      <c r="P31" s="640"/>
      <c r="Q31" s="641"/>
      <c r="R31" s="642">
        <v>1614547</v>
      </c>
      <c r="S31" s="643"/>
      <c r="T31" s="643"/>
      <c r="U31" s="643"/>
      <c r="V31" s="643"/>
      <c r="W31" s="643"/>
      <c r="X31" s="643"/>
      <c r="Y31" s="644"/>
      <c r="Z31" s="675">
        <v>19.100000000000001</v>
      </c>
      <c r="AA31" s="675"/>
      <c r="AB31" s="675"/>
      <c r="AC31" s="675"/>
      <c r="AD31" s="676" t="s">
        <v>129</v>
      </c>
      <c r="AE31" s="676"/>
      <c r="AF31" s="676"/>
      <c r="AG31" s="676"/>
      <c r="AH31" s="676"/>
      <c r="AI31" s="676"/>
      <c r="AJ31" s="676"/>
      <c r="AK31" s="676"/>
      <c r="AL31" s="645" t="s">
        <v>234</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95.1</v>
      </c>
      <c r="BH31" s="712"/>
      <c r="BI31" s="712"/>
      <c r="BJ31" s="712"/>
      <c r="BK31" s="712"/>
      <c r="BL31" s="712"/>
      <c r="BM31" s="713">
        <v>90.4</v>
      </c>
      <c r="BN31" s="712"/>
      <c r="BO31" s="712"/>
      <c r="BP31" s="712"/>
      <c r="BQ31" s="714"/>
      <c r="BR31" s="711">
        <v>98.3</v>
      </c>
      <c r="BS31" s="712"/>
      <c r="BT31" s="712"/>
      <c r="BU31" s="712"/>
      <c r="BV31" s="712"/>
      <c r="BW31" s="712"/>
      <c r="BX31" s="713">
        <v>94.6</v>
      </c>
      <c r="BY31" s="712"/>
      <c r="BZ31" s="712"/>
      <c r="CA31" s="712"/>
      <c r="CB31" s="714"/>
      <c r="CD31" s="733"/>
      <c r="CE31" s="734"/>
      <c r="CF31" s="689" t="s">
        <v>313</v>
      </c>
      <c r="CG31" s="686"/>
      <c r="CH31" s="686"/>
      <c r="CI31" s="686"/>
      <c r="CJ31" s="686"/>
      <c r="CK31" s="686"/>
      <c r="CL31" s="686"/>
      <c r="CM31" s="686"/>
      <c r="CN31" s="686"/>
      <c r="CO31" s="686"/>
      <c r="CP31" s="686"/>
      <c r="CQ31" s="687"/>
      <c r="CR31" s="642">
        <v>13125</v>
      </c>
      <c r="CS31" s="661"/>
      <c r="CT31" s="661"/>
      <c r="CU31" s="661"/>
      <c r="CV31" s="661"/>
      <c r="CW31" s="661"/>
      <c r="CX31" s="661"/>
      <c r="CY31" s="662"/>
      <c r="CZ31" s="645">
        <v>0.2</v>
      </c>
      <c r="DA31" s="663"/>
      <c r="DB31" s="663"/>
      <c r="DC31" s="664"/>
      <c r="DD31" s="648">
        <v>13125</v>
      </c>
      <c r="DE31" s="661"/>
      <c r="DF31" s="661"/>
      <c r="DG31" s="661"/>
      <c r="DH31" s="661"/>
      <c r="DI31" s="661"/>
      <c r="DJ31" s="661"/>
      <c r="DK31" s="662"/>
      <c r="DL31" s="648">
        <v>13125</v>
      </c>
      <c r="DM31" s="661"/>
      <c r="DN31" s="661"/>
      <c r="DO31" s="661"/>
      <c r="DP31" s="661"/>
      <c r="DQ31" s="661"/>
      <c r="DR31" s="661"/>
      <c r="DS31" s="661"/>
      <c r="DT31" s="661"/>
      <c r="DU31" s="661"/>
      <c r="DV31" s="662"/>
      <c r="DW31" s="645">
        <v>0.6</v>
      </c>
      <c r="DX31" s="663"/>
      <c r="DY31" s="663"/>
      <c r="DZ31" s="663"/>
      <c r="EA31" s="663"/>
      <c r="EB31" s="663"/>
      <c r="EC31" s="681"/>
    </row>
    <row r="32" spans="2:133" ht="11.25" customHeight="1">
      <c r="B32" s="725" t="s">
        <v>314</v>
      </c>
      <c r="C32" s="726"/>
      <c r="D32" s="726"/>
      <c r="E32" s="726"/>
      <c r="F32" s="726"/>
      <c r="G32" s="726"/>
      <c r="H32" s="726"/>
      <c r="I32" s="726"/>
      <c r="J32" s="726"/>
      <c r="K32" s="726"/>
      <c r="L32" s="726"/>
      <c r="M32" s="726"/>
      <c r="N32" s="726"/>
      <c r="O32" s="726"/>
      <c r="P32" s="726"/>
      <c r="Q32" s="727"/>
      <c r="R32" s="642" t="s">
        <v>129</v>
      </c>
      <c r="S32" s="643"/>
      <c r="T32" s="643"/>
      <c r="U32" s="643"/>
      <c r="V32" s="643"/>
      <c r="W32" s="643"/>
      <c r="X32" s="643"/>
      <c r="Y32" s="644"/>
      <c r="Z32" s="675" t="s">
        <v>129</v>
      </c>
      <c r="AA32" s="675"/>
      <c r="AB32" s="675"/>
      <c r="AC32" s="675"/>
      <c r="AD32" s="676" t="s">
        <v>234</v>
      </c>
      <c r="AE32" s="676"/>
      <c r="AF32" s="676"/>
      <c r="AG32" s="676"/>
      <c r="AH32" s="676"/>
      <c r="AI32" s="676"/>
      <c r="AJ32" s="676"/>
      <c r="AK32" s="676"/>
      <c r="AL32" s="645" t="s">
        <v>129</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v>
      </c>
      <c r="BH32" s="661"/>
      <c r="BI32" s="661"/>
      <c r="BJ32" s="661"/>
      <c r="BK32" s="661"/>
      <c r="BL32" s="661"/>
      <c r="BM32" s="646">
        <v>93.1</v>
      </c>
      <c r="BN32" s="707"/>
      <c r="BO32" s="707"/>
      <c r="BP32" s="707"/>
      <c r="BQ32" s="685"/>
      <c r="BR32" s="715">
        <v>98.3</v>
      </c>
      <c r="BS32" s="661"/>
      <c r="BT32" s="661"/>
      <c r="BU32" s="661"/>
      <c r="BV32" s="661"/>
      <c r="BW32" s="661"/>
      <c r="BX32" s="646">
        <v>94.8</v>
      </c>
      <c r="BY32" s="707"/>
      <c r="BZ32" s="707"/>
      <c r="CA32" s="707"/>
      <c r="CB32" s="685"/>
      <c r="CD32" s="735"/>
      <c r="CE32" s="736"/>
      <c r="CF32" s="689" t="s">
        <v>317</v>
      </c>
      <c r="CG32" s="686"/>
      <c r="CH32" s="686"/>
      <c r="CI32" s="686"/>
      <c r="CJ32" s="686"/>
      <c r="CK32" s="686"/>
      <c r="CL32" s="686"/>
      <c r="CM32" s="686"/>
      <c r="CN32" s="686"/>
      <c r="CO32" s="686"/>
      <c r="CP32" s="686"/>
      <c r="CQ32" s="687"/>
      <c r="CR32" s="642" t="s">
        <v>234</v>
      </c>
      <c r="CS32" s="643"/>
      <c r="CT32" s="643"/>
      <c r="CU32" s="643"/>
      <c r="CV32" s="643"/>
      <c r="CW32" s="643"/>
      <c r="CX32" s="643"/>
      <c r="CY32" s="644"/>
      <c r="CZ32" s="645" t="s">
        <v>129</v>
      </c>
      <c r="DA32" s="663"/>
      <c r="DB32" s="663"/>
      <c r="DC32" s="664"/>
      <c r="DD32" s="648" t="s">
        <v>129</v>
      </c>
      <c r="DE32" s="643"/>
      <c r="DF32" s="643"/>
      <c r="DG32" s="643"/>
      <c r="DH32" s="643"/>
      <c r="DI32" s="643"/>
      <c r="DJ32" s="643"/>
      <c r="DK32" s="644"/>
      <c r="DL32" s="648" t="s">
        <v>234</v>
      </c>
      <c r="DM32" s="643"/>
      <c r="DN32" s="643"/>
      <c r="DO32" s="643"/>
      <c r="DP32" s="643"/>
      <c r="DQ32" s="643"/>
      <c r="DR32" s="643"/>
      <c r="DS32" s="643"/>
      <c r="DT32" s="643"/>
      <c r="DU32" s="643"/>
      <c r="DV32" s="644"/>
      <c r="DW32" s="645" t="s">
        <v>129</v>
      </c>
      <c r="DX32" s="663"/>
      <c r="DY32" s="663"/>
      <c r="DZ32" s="663"/>
      <c r="EA32" s="663"/>
      <c r="EB32" s="663"/>
      <c r="EC32" s="681"/>
    </row>
    <row r="33" spans="2:133" ht="11.25" customHeight="1">
      <c r="B33" s="639" t="s">
        <v>318</v>
      </c>
      <c r="C33" s="640"/>
      <c r="D33" s="640"/>
      <c r="E33" s="640"/>
      <c r="F33" s="640"/>
      <c r="G33" s="640"/>
      <c r="H33" s="640"/>
      <c r="I33" s="640"/>
      <c r="J33" s="640"/>
      <c r="K33" s="640"/>
      <c r="L33" s="640"/>
      <c r="M33" s="640"/>
      <c r="N33" s="640"/>
      <c r="O33" s="640"/>
      <c r="P33" s="640"/>
      <c r="Q33" s="641"/>
      <c r="R33" s="642">
        <v>638267</v>
      </c>
      <c r="S33" s="643"/>
      <c r="T33" s="643"/>
      <c r="U33" s="643"/>
      <c r="V33" s="643"/>
      <c r="W33" s="643"/>
      <c r="X33" s="643"/>
      <c r="Y33" s="644"/>
      <c r="Z33" s="675">
        <v>7.5</v>
      </c>
      <c r="AA33" s="675"/>
      <c r="AB33" s="675"/>
      <c r="AC33" s="675"/>
      <c r="AD33" s="676" t="s">
        <v>129</v>
      </c>
      <c r="AE33" s="676"/>
      <c r="AF33" s="676"/>
      <c r="AG33" s="676"/>
      <c r="AH33" s="676"/>
      <c r="AI33" s="676"/>
      <c r="AJ33" s="676"/>
      <c r="AK33" s="676"/>
      <c r="AL33" s="645" t="s">
        <v>234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92</v>
      </c>
      <c r="BH33" s="627"/>
      <c r="BI33" s="627"/>
      <c r="BJ33" s="627"/>
      <c r="BK33" s="627"/>
      <c r="BL33" s="627"/>
      <c r="BM33" s="669">
        <v>87.2</v>
      </c>
      <c r="BN33" s="627"/>
      <c r="BO33" s="627"/>
      <c r="BP33" s="627"/>
      <c r="BQ33" s="671"/>
      <c r="BR33" s="706">
        <v>97.9</v>
      </c>
      <c r="BS33" s="627"/>
      <c r="BT33" s="627"/>
      <c r="BU33" s="627"/>
      <c r="BV33" s="627"/>
      <c r="BW33" s="627"/>
      <c r="BX33" s="669">
        <v>93.7</v>
      </c>
      <c r="BY33" s="627"/>
      <c r="BZ33" s="627"/>
      <c r="CA33" s="627"/>
      <c r="CB33" s="671"/>
      <c r="CD33" s="689" t="s">
        <v>320</v>
      </c>
      <c r="CE33" s="686"/>
      <c r="CF33" s="686"/>
      <c r="CG33" s="686"/>
      <c r="CH33" s="686"/>
      <c r="CI33" s="686"/>
      <c r="CJ33" s="686"/>
      <c r="CK33" s="686"/>
      <c r="CL33" s="686"/>
      <c r="CM33" s="686"/>
      <c r="CN33" s="686"/>
      <c r="CO33" s="686"/>
      <c r="CP33" s="686"/>
      <c r="CQ33" s="687"/>
      <c r="CR33" s="642">
        <v>4113450</v>
      </c>
      <c r="CS33" s="661"/>
      <c r="CT33" s="661"/>
      <c r="CU33" s="661"/>
      <c r="CV33" s="661"/>
      <c r="CW33" s="661"/>
      <c r="CX33" s="661"/>
      <c r="CY33" s="662"/>
      <c r="CZ33" s="645">
        <v>52.9</v>
      </c>
      <c r="DA33" s="663"/>
      <c r="DB33" s="663"/>
      <c r="DC33" s="664"/>
      <c r="DD33" s="648">
        <v>2209272</v>
      </c>
      <c r="DE33" s="661"/>
      <c r="DF33" s="661"/>
      <c r="DG33" s="661"/>
      <c r="DH33" s="661"/>
      <c r="DI33" s="661"/>
      <c r="DJ33" s="661"/>
      <c r="DK33" s="662"/>
      <c r="DL33" s="648">
        <v>839848</v>
      </c>
      <c r="DM33" s="661"/>
      <c r="DN33" s="661"/>
      <c r="DO33" s="661"/>
      <c r="DP33" s="661"/>
      <c r="DQ33" s="661"/>
      <c r="DR33" s="661"/>
      <c r="DS33" s="661"/>
      <c r="DT33" s="661"/>
      <c r="DU33" s="661"/>
      <c r="DV33" s="662"/>
      <c r="DW33" s="645">
        <v>36.700000000000003</v>
      </c>
      <c r="DX33" s="663"/>
      <c r="DY33" s="663"/>
      <c r="DZ33" s="663"/>
      <c r="EA33" s="663"/>
      <c r="EB33" s="663"/>
      <c r="EC33" s="681"/>
    </row>
    <row r="34" spans="2:133" ht="11.25" customHeight="1">
      <c r="B34" s="639" t="s">
        <v>321</v>
      </c>
      <c r="C34" s="640"/>
      <c r="D34" s="640"/>
      <c r="E34" s="640"/>
      <c r="F34" s="640"/>
      <c r="G34" s="640"/>
      <c r="H34" s="640"/>
      <c r="I34" s="640"/>
      <c r="J34" s="640"/>
      <c r="K34" s="640"/>
      <c r="L34" s="640"/>
      <c r="M34" s="640"/>
      <c r="N34" s="640"/>
      <c r="O34" s="640"/>
      <c r="P34" s="640"/>
      <c r="Q34" s="641"/>
      <c r="R34" s="642">
        <v>59606</v>
      </c>
      <c r="S34" s="643"/>
      <c r="T34" s="643"/>
      <c r="U34" s="643"/>
      <c r="V34" s="643"/>
      <c r="W34" s="643"/>
      <c r="X34" s="643"/>
      <c r="Y34" s="644"/>
      <c r="Z34" s="675">
        <v>0.7</v>
      </c>
      <c r="AA34" s="675"/>
      <c r="AB34" s="675"/>
      <c r="AC34" s="675"/>
      <c r="AD34" s="676">
        <v>32215</v>
      </c>
      <c r="AE34" s="676"/>
      <c r="AF34" s="676"/>
      <c r="AG34" s="676"/>
      <c r="AH34" s="676"/>
      <c r="AI34" s="676"/>
      <c r="AJ34" s="676"/>
      <c r="AK34" s="676"/>
      <c r="AL34" s="645">
        <v>1.4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1553080</v>
      </c>
      <c r="CS34" s="643"/>
      <c r="CT34" s="643"/>
      <c r="CU34" s="643"/>
      <c r="CV34" s="643"/>
      <c r="CW34" s="643"/>
      <c r="CX34" s="643"/>
      <c r="CY34" s="644"/>
      <c r="CZ34" s="645">
        <v>20</v>
      </c>
      <c r="DA34" s="663"/>
      <c r="DB34" s="663"/>
      <c r="DC34" s="664"/>
      <c r="DD34" s="648">
        <v>739522</v>
      </c>
      <c r="DE34" s="643"/>
      <c r="DF34" s="643"/>
      <c r="DG34" s="643"/>
      <c r="DH34" s="643"/>
      <c r="DI34" s="643"/>
      <c r="DJ34" s="643"/>
      <c r="DK34" s="644"/>
      <c r="DL34" s="648">
        <v>331075</v>
      </c>
      <c r="DM34" s="643"/>
      <c r="DN34" s="643"/>
      <c r="DO34" s="643"/>
      <c r="DP34" s="643"/>
      <c r="DQ34" s="643"/>
      <c r="DR34" s="643"/>
      <c r="DS34" s="643"/>
      <c r="DT34" s="643"/>
      <c r="DU34" s="643"/>
      <c r="DV34" s="644"/>
      <c r="DW34" s="645">
        <v>14.5</v>
      </c>
      <c r="DX34" s="663"/>
      <c r="DY34" s="663"/>
      <c r="DZ34" s="663"/>
      <c r="EA34" s="663"/>
      <c r="EB34" s="663"/>
      <c r="EC34" s="681"/>
    </row>
    <row r="35" spans="2:133" ht="11.25" customHeight="1">
      <c r="B35" s="639" t="s">
        <v>323</v>
      </c>
      <c r="C35" s="640"/>
      <c r="D35" s="640"/>
      <c r="E35" s="640"/>
      <c r="F35" s="640"/>
      <c r="G35" s="640"/>
      <c r="H35" s="640"/>
      <c r="I35" s="640"/>
      <c r="J35" s="640"/>
      <c r="K35" s="640"/>
      <c r="L35" s="640"/>
      <c r="M35" s="640"/>
      <c r="N35" s="640"/>
      <c r="O35" s="640"/>
      <c r="P35" s="640"/>
      <c r="Q35" s="641"/>
      <c r="R35" s="642">
        <v>435233</v>
      </c>
      <c r="S35" s="643"/>
      <c r="T35" s="643"/>
      <c r="U35" s="643"/>
      <c r="V35" s="643"/>
      <c r="W35" s="643"/>
      <c r="X35" s="643"/>
      <c r="Y35" s="644"/>
      <c r="Z35" s="675">
        <v>5.0999999999999996</v>
      </c>
      <c r="AA35" s="675"/>
      <c r="AB35" s="675"/>
      <c r="AC35" s="675"/>
      <c r="AD35" s="676" t="s">
        <v>129</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24590</v>
      </c>
      <c r="CS35" s="661"/>
      <c r="CT35" s="661"/>
      <c r="CU35" s="661"/>
      <c r="CV35" s="661"/>
      <c r="CW35" s="661"/>
      <c r="CX35" s="661"/>
      <c r="CY35" s="662"/>
      <c r="CZ35" s="645">
        <v>0.3</v>
      </c>
      <c r="DA35" s="663"/>
      <c r="DB35" s="663"/>
      <c r="DC35" s="664"/>
      <c r="DD35" s="648">
        <v>23626</v>
      </c>
      <c r="DE35" s="661"/>
      <c r="DF35" s="661"/>
      <c r="DG35" s="661"/>
      <c r="DH35" s="661"/>
      <c r="DI35" s="661"/>
      <c r="DJ35" s="661"/>
      <c r="DK35" s="662"/>
      <c r="DL35" s="648">
        <v>23626</v>
      </c>
      <c r="DM35" s="661"/>
      <c r="DN35" s="661"/>
      <c r="DO35" s="661"/>
      <c r="DP35" s="661"/>
      <c r="DQ35" s="661"/>
      <c r="DR35" s="661"/>
      <c r="DS35" s="661"/>
      <c r="DT35" s="661"/>
      <c r="DU35" s="661"/>
      <c r="DV35" s="662"/>
      <c r="DW35" s="645">
        <v>1</v>
      </c>
      <c r="DX35" s="663"/>
      <c r="DY35" s="663"/>
      <c r="DZ35" s="663"/>
      <c r="EA35" s="663"/>
      <c r="EB35" s="663"/>
      <c r="EC35" s="681"/>
    </row>
    <row r="36" spans="2:133" ht="11.25" customHeight="1">
      <c r="B36" s="639" t="s">
        <v>327</v>
      </c>
      <c r="C36" s="640"/>
      <c r="D36" s="640"/>
      <c r="E36" s="640"/>
      <c r="F36" s="640"/>
      <c r="G36" s="640"/>
      <c r="H36" s="640"/>
      <c r="I36" s="640"/>
      <c r="J36" s="640"/>
      <c r="K36" s="640"/>
      <c r="L36" s="640"/>
      <c r="M36" s="640"/>
      <c r="N36" s="640"/>
      <c r="O36" s="640"/>
      <c r="P36" s="640"/>
      <c r="Q36" s="641"/>
      <c r="R36" s="642">
        <v>167086</v>
      </c>
      <c r="S36" s="643"/>
      <c r="T36" s="643"/>
      <c r="U36" s="643"/>
      <c r="V36" s="643"/>
      <c r="W36" s="643"/>
      <c r="X36" s="643"/>
      <c r="Y36" s="644"/>
      <c r="Z36" s="675">
        <v>2</v>
      </c>
      <c r="AA36" s="675"/>
      <c r="AB36" s="675"/>
      <c r="AC36" s="675"/>
      <c r="AD36" s="676" t="s">
        <v>129</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410584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69209</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909617</v>
      </c>
      <c r="CS36" s="643"/>
      <c r="CT36" s="643"/>
      <c r="CU36" s="643"/>
      <c r="CV36" s="643"/>
      <c r="CW36" s="643"/>
      <c r="CX36" s="643"/>
      <c r="CY36" s="644"/>
      <c r="CZ36" s="645">
        <v>11.7</v>
      </c>
      <c r="DA36" s="663"/>
      <c r="DB36" s="663"/>
      <c r="DC36" s="664"/>
      <c r="DD36" s="648">
        <v>300649</v>
      </c>
      <c r="DE36" s="643"/>
      <c r="DF36" s="643"/>
      <c r="DG36" s="643"/>
      <c r="DH36" s="643"/>
      <c r="DI36" s="643"/>
      <c r="DJ36" s="643"/>
      <c r="DK36" s="644"/>
      <c r="DL36" s="648">
        <v>250905</v>
      </c>
      <c r="DM36" s="643"/>
      <c r="DN36" s="643"/>
      <c r="DO36" s="643"/>
      <c r="DP36" s="643"/>
      <c r="DQ36" s="643"/>
      <c r="DR36" s="643"/>
      <c r="DS36" s="643"/>
      <c r="DT36" s="643"/>
      <c r="DU36" s="643"/>
      <c r="DV36" s="644"/>
      <c r="DW36" s="645">
        <v>11</v>
      </c>
      <c r="DX36" s="663"/>
      <c r="DY36" s="663"/>
      <c r="DZ36" s="663"/>
      <c r="EA36" s="663"/>
      <c r="EB36" s="663"/>
      <c r="EC36" s="681"/>
    </row>
    <row r="37" spans="2:133" ht="11.25" customHeight="1">
      <c r="B37" s="639" t="s">
        <v>331</v>
      </c>
      <c r="C37" s="640"/>
      <c r="D37" s="640"/>
      <c r="E37" s="640"/>
      <c r="F37" s="640"/>
      <c r="G37" s="640"/>
      <c r="H37" s="640"/>
      <c r="I37" s="640"/>
      <c r="J37" s="640"/>
      <c r="K37" s="640"/>
      <c r="L37" s="640"/>
      <c r="M37" s="640"/>
      <c r="N37" s="640"/>
      <c r="O37" s="640"/>
      <c r="P37" s="640"/>
      <c r="Q37" s="641"/>
      <c r="R37" s="642">
        <v>247584</v>
      </c>
      <c r="S37" s="643"/>
      <c r="T37" s="643"/>
      <c r="U37" s="643"/>
      <c r="V37" s="643"/>
      <c r="W37" s="643"/>
      <c r="X37" s="643"/>
      <c r="Y37" s="644"/>
      <c r="Z37" s="675">
        <v>2.9</v>
      </c>
      <c r="AA37" s="675"/>
      <c r="AB37" s="675"/>
      <c r="AC37" s="675"/>
      <c r="AD37" s="676" t="s">
        <v>129</v>
      </c>
      <c r="AE37" s="676"/>
      <c r="AF37" s="676"/>
      <c r="AG37" s="676"/>
      <c r="AH37" s="676"/>
      <c r="AI37" s="676"/>
      <c r="AJ37" s="676"/>
      <c r="AK37" s="676"/>
      <c r="AL37" s="645" t="s">
        <v>129</v>
      </c>
      <c r="AM37" s="646"/>
      <c r="AN37" s="646"/>
      <c r="AO37" s="677"/>
      <c r="AQ37" s="682" t="s">
        <v>332</v>
      </c>
      <c r="AR37" s="683"/>
      <c r="AS37" s="683"/>
      <c r="AT37" s="683"/>
      <c r="AU37" s="683"/>
      <c r="AV37" s="683"/>
      <c r="AW37" s="683"/>
      <c r="AX37" s="683"/>
      <c r="AY37" s="684"/>
      <c r="AZ37" s="642">
        <v>131740</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61432</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181310</v>
      </c>
      <c r="CS37" s="661"/>
      <c r="CT37" s="661"/>
      <c r="CU37" s="661"/>
      <c r="CV37" s="661"/>
      <c r="CW37" s="661"/>
      <c r="CX37" s="661"/>
      <c r="CY37" s="662"/>
      <c r="CZ37" s="645">
        <v>2.2999999999999998</v>
      </c>
      <c r="DA37" s="663"/>
      <c r="DB37" s="663"/>
      <c r="DC37" s="664"/>
      <c r="DD37" s="648">
        <v>181284</v>
      </c>
      <c r="DE37" s="661"/>
      <c r="DF37" s="661"/>
      <c r="DG37" s="661"/>
      <c r="DH37" s="661"/>
      <c r="DI37" s="661"/>
      <c r="DJ37" s="661"/>
      <c r="DK37" s="662"/>
      <c r="DL37" s="648">
        <v>167477</v>
      </c>
      <c r="DM37" s="661"/>
      <c r="DN37" s="661"/>
      <c r="DO37" s="661"/>
      <c r="DP37" s="661"/>
      <c r="DQ37" s="661"/>
      <c r="DR37" s="661"/>
      <c r="DS37" s="661"/>
      <c r="DT37" s="661"/>
      <c r="DU37" s="661"/>
      <c r="DV37" s="662"/>
      <c r="DW37" s="645">
        <v>7.3</v>
      </c>
      <c r="DX37" s="663"/>
      <c r="DY37" s="663"/>
      <c r="DZ37" s="663"/>
      <c r="EA37" s="663"/>
      <c r="EB37" s="663"/>
      <c r="EC37" s="681"/>
    </row>
    <row r="38" spans="2:133" ht="11.25" customHeight="1">
      <c r="B38" s="639" t="s">
        <v>335</v>
      </c>
      <c r="C38" s="640"/>
      <c r="D38" s="640"/>
      <c r="E38" s="640"/>
      <c r="F38" s="640"/>
      <c r="G38" s="640"/>
      <c r="H38" s="640"/>
      <c r="I38" s="640"/>
      <c r="J38" s="640"/>
      <c r="K38" s="640"/>
      <c r="L38" s="640"/>
      <c r="M38" s="640"/>
      <c r="N38" s="640"/>
      <c r="O38" s="640"/>
      <c r="P38" s="640"/>
      <c r="Q38" s="641"/>
      <c r="R38" s="642">
        <v>48314</v>
      </c>
      <c r="S38" s="643"/>
      <c r="T38" s="643"/>
      <c r="U38" s="643"/>
      <c r="V38" s="643"/>
      <c r="W38" s="643"/>
      <c r="X38" s="643"/>
      <c r="Y38" s="644"/>
      <c r="Z38" s="675">
        <v>0.6</v>
      </c>
      <c r="AA38" s="675"/>
      <c r="AB38" s="675"/>
      <c r="AC38" s="675"/>
      <c r="AD38" s="676">
        <v>18</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t="s">
        <v>129</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587</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410584</v>
      </c>
      <c r="CS38" s="643"/>
      <c r="CT38" s="643"/>
      <c r="CU38" s="643"/>
      <c r="CV38" s="643"/>
      <c r="CW38" s="643"/>
      <c r="CX38" s="643"/>
      <c r="CY38" s="644"/>
      <c r="CZ38" s="645">
        <v>5.3</v>
      </c>
      <c r="DA38" s="663"/>
      <c r="DB38" s="663"/>
      <c r="DC38" s="664"/>
      <c r="DD38" s="648">
        <v>351787</v>
      </c>
      <c r="DE38" s="643"/>
      <c r="DF38" s="643"/>
      <c r="DG38" s="643"/>
      <c r="DH38" s="643"/>
      <c r="DI38" s="643"/>
      <c r="DJ38" s="643"/>
      <c r="DK38" s="644"/>
      <c r="DL38" s="648">
        <v>234242</v>
      </c>
      <c r="DM38" s="643"/>
      <c r="DN38" s="643"/>
      <c r="DO38" s="643"/>
      <c r="DP38" s="643"/>
      <c r="DQ38" s="643"/>
      <c r="DR38" s="643"/>
      <c r="DS38" s="643"/>
      <c r="DT38" s="643"/>
      <c r="DU38" s="643"/>
      <c r="DV38" s="644"/>
      <c r="DW38" s="645">
        <v>10.199999999999999</v>
      </c>
      <c r="DX38" s="663"/>
      <c r="DY38" s="663"/>
      <c r="DZ38" s="663"/>
      <c r="EA38" s="663"/>
      <c r="EB38" s="663"/>
      <c r="EC38" s="681"/>
    </row>
    <row r="39" spans="2:133" ht="11.25" customHeight="1">
      <c r="B39" s="639" t="s">
        <v>339</v>
      </c>
      <c r="C39" s="640"/>
      <c r="D39" s="640"/>
      <c r="E39" s="640"/>
      <c r="F39" s="640"/>
      <c r="G39" s="640"/>
      <c r="H39" s="640"/>
      <c r="I39" s="640"/>
      <c r="J39" s="640"/>
      <c r="K39" s="640"/>
      <c r="L39" s="640"/>
      <c r="M39" s="640"/>
      <c r="N39" s="640"/>
      <c r="O39" s="640"/>
      <c r="P39" s="640"/>
      <c r="Q39" s="641"/>
      <c r="R39" s="642">
        <v>1038210</v>
      </c>
      <c r="S39" s="643"/>
      <c r="T39" s="643"/>
      <c r="U39" s="643"/>
      <c r="V39" s="643"/>
      <c r="W39" s="643"/>
      <c r="X39" s="643"/>
      <c r="Y39" s="644"/>
      <c r="Z39" s="675">
        <v>12.3</v>
      </c>
      <c r="AA39" s="675"/>
      <c r="AB39" s="675"/>
      <c r="AC39" s="675"/>
      <c r="AD39" s="676" t="s">
        <v>234</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t="s">
        <v>234</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946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1182379</v>
      </c>
      <c r="CS39" s="661"/>
      <c r="CT39" s="661"/>
      <c r="CU39" s="661"/>
      <c r="CV39" s="661"/>
      <c r="CW39" s="661"/>
      <c r="CX39" s="661"/>
      <c r="CY39" s="662"/>
      <c r="CZ39" s="645">
        <v>15.2</v>
      </c>
      <c r="DA39" s="663"/>
      <c r="DB39" s="663"/>
      <c r="DC39" s="664"/>
      <c r="DD39" s="648">
        <v>793688</v>
      </c>
      <c r="DE39" s="661"/>
      <c r="DF39" s="661"/>
      <c r="DG39" s="661"/>
      <c r="DH39" s="661"/>
      <c r="DI39" s="661"/>
      <c r="DJ39" s="661"/>
      <c r="DK39" s="662"/>
      <c r="DL39" s="648" t="s">
        <v>234</v>
      </c>
      <c r="DM39" s="661"/>
      <c r="DN39" s="661"/>
      <c r="DO39" s="661"/>
      <c r="DP39" s="661"/>
      <c r="DQ39" s="661"/>
      <c r="DR39" s="661"/>
      <c r="DS39" s="661"/>
      <c r="DT39" s="661"/>
      <c r="DU39" s="661"/>
      <c r="DV39" s="662"/>
      <c r="DW39" s="645" t="s">
        <v>129</v>
      </c>
      <c r="DX39" s="663"/>
      <c r="DY39" s="663"/>
      <c r="DZ39" s="663"/>
      <c r="EA39" s="663"/>
      <c r="EB39" s="663"/>
      <c r="EC39" s="681"/>
    </row>
    <row r="40" spans="2:133" ht="11.25" customHeight="1">
      <c r="B40" s="639" t="s">
        <v>343</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234</v>
      </c>
      <c r="AA40" s="675"/>
      <c r="AB40" s="675"/>
      <c r="AC40" s="675"/>
      <c r="AD40" s="676" t="s">
        <v>129</v>
      </c>
      <c r="AE40" s="676"/>
      <c r="AF40" s="676"/>
      <c r="AG40" s="676"/>
      <c r="AH40" s="676"/>
      <c r="AI40" s="676"/>
      <c r="AJ40" s="676"/>
      <c r="AK40" s="676"/>
      <c r="AL40" s="645" t="s">
        <v>129</v>
      </c>
      <c r="AM40" s="646"/>
      <c r="AN40" s="646"/>
      <c r="AO40" s="677"/>
      <c r="AQ40" s="682" t="s">
        <v>344</v>
      </c>
      <c r="AR40" s="683"/>
      <c r="AS40" s="683"/>
      <c r="AT40" s="683"/>
      <c r="AU40" s="683"/>
      <c r="AV40" s="683"/>
      <c r="AW40" s="683"/>
      <c r="AX40" s="683"/>
      <c r="AY40" s="684"/>
      <c r="AZ40" s="642" t="s">
        <v>129</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64</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33200</v>
      </c>
      <c r="CS40" s="643"/>
      <c r="CT40" s="643"/>
      <c r="CU40" s="643"/>
      <c r="CV40" s="643"/>
      <c r="CW40" s="643"/>
      <c r="CX40" s="643"/>
      <c r="CY40" s="644"/>
      <c r="CZ40" s="645">
        <v>0.4</v>
      </c>
      <c r="DA40" s="663"/>
      <c r="DB40" s="663"/>
      <c r="DC40" s="664"/>
      <c r="DD40" s="648" t="s">
        <v>129</v>
      </c>
      <c r="DE40" s="643"/>
      <c r="DF40" s="643"/>
      <c r="DG40" s="643"/>
      <c r="DH40" s="643"/>
      <c r="DI40" s="643"/>
      <c r="DJ40" s="643"/>
      <c r="DK40" s="644"/>
      <c r="DL40" s="648" t="s">
        <v>234</v>
      </c>
      <c r="DM40" s="643"/>
      <c r="DN40" s="643"/>
      <c r="DO40" s="643"/>
      <c r="DP40" s="643"/>
      <c r="DQ40" s="643"/>
      <c r="DR40" s="643"/>
      <c r="DS40" s="643"/>
      <c r="DT40" s="643"/>
      <c r="DU40" s="643"/>
      <c r="DV40" s="644"/>
      <c r="DW40" s="645" t="s">
        <v>129</v>
      </c>
      <c r="DX40" s="663"/>
      <c r="DY40" s="663"/>
      <c r="DZ40" s="663"/>
      <c r="EA40" s="663"/>
      <c r="EB40" s="663"/>
      <c r="EC40" s="681"/>
    </row>
    <row r="41" spans="2:133" ht="11.25" customHeight="1">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129</v>
      </c>
      <c r="AM41" s="646"/>
      <c r="AN41" s="646"/>
      <c r="AO41" s="677"/>
      <c r="AQ41" s="682" t="s">
        <v>349</v>
      </c>
      <c r="AR41" s="683"/>
      <c r="AS41" s="683"/>
      <c r="AT41" s="683"/>
      <c r="AU41" s="683"/>
      <c r="AV41" s="683"/>
      <c r="AW41" s="683"/>
      <c r="AX41" s="683"/>
      <c r="AY41" s="684"/>
      <c r="AZ41" s="642">
        <v>59151</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9</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352</v>
      </c>
      <c r="C42" s="640"/>
      <c r="D42" s="640"/>
      <c r="E42" s="640"/>
      <c r="F42" s="640"/>
      <c r="G42" s="640"/>
      <c r="H42" s="640"/>
      <c r="I42" s="640"/>
      <c r="J42" s="640"/>
      <c r="K42" s="640"/>
      <c r="L42" s="640"/>
      <c r="M42" s="640"/>
      <c r="N42" s="640"/>
      <c r="O42" s="640"/>
      <c r="P42" s="640"/>
      <c r="Q42" s="641"/>
      <c r="R42" s="642">
        <v>56610</v>
      </c>
      <c r="S42" s="643"/>
      <c r="T42" s="643"/>
      <c r="U42" s="643"/>
      <c r="V42" s="643"/>
      <c r="W42" s="643"/>
      <c r="X42" s="643"/>
      <c r="Y42" s="644"/>
      <c r="Z42" s="675">
        <v>0.7</v>
      </c>
      <c r="AA42" s="675"/>
      <c r="AB42" s="675"/>
      <c r="AC42" s="675"/>
      <c r="AD42" s="676" t="s">
        <v>234</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219693</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420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2054256</v>
      </c>
      <c r="CS42" s="643"/>
      <c r="CT42" s="643"/>
      <c r="CU42" s="643"/>
      <c r="CV42" s="643"/>
      <c r="CW42" s="643"/>
      <c r="CX42" s="643"/>
      <c r="CY42" s="644"/>
      <c r="CZ42" s="645">
        <v>26.4</v>
      </c>
      <c r="DA42" s="646"/>
      <c r="DB42" s="646"/>
      <c r="DC42" s="647"/>
      <c r="DD42" s="648">
        <v>656937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356</v>
      </c>
      <c r="C43" s="624"/>
      <c r="D43" s="624"/>
      <c r="E43" s="624"/>
      <c r="F43" s="624"/>
      <c r="G43" s="624"/>
      <c r="H43" s="624"/>
      <c r="I43" s="624"/>
      <c r="J43" s="624"/>
      <c r="K43" s="624"/>
      <c r="L43" s="624"/>
      <c r="M43" s="624"/>
      <c r="N43" s="624"/>
      <c r="O43" s="624"/>
      <c r="P43" s="624"/>
      <c r="Q43" s="625"/>
      <c r="R43" s="626">
        <v>8460292</v>
      </c>
      <c r="S43" s="665"/>
      <c r="T43" s="665"/>
      <c r="U43" s="665"/>
      <c r="V43" s="665"/>
      <c r="W43" s="665"/>
      <c r="X43" s="665"/>
      <c r="Y43" s="666"/>
      <c r="Z43" s="667">
        <v>100</v>
      </c>
      <c r="AA43" s="667"/>
      <c r="AB43" s="667"/>
      <c r="AC43" s="667"/>
      <c r="AD43" s="668">
        <v>2233744</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48683</v>
      </c>
      <c r="CS43" s="661"/>
      <c r="CT43" s="661"/>
      <c r="CU43" s="661"/>
      <c r="CV43" s="661"/>
      <c r="CW43" s="661"/>
      <c r="CX43" s="661"/>
      <c r="CY43" s="662"/>
      <c r="CZ43" s="645">
        <v>0.6</v>
      </c>
      <c r="DA43" s="663"/>
      <c r="DB43" s="663"/>
      <c r="DC43" s="664"/>
      <c r="DD43" s="648">
        <v>48683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924005</v>
      </c>
      <c r="CS44" s="643"/>
      <c r="CT44" s="643"/>
      <c r="CU44" s="643"/>
      <c r="CV44" s="643"/>
      <c r="CW44" s="643"/>
      <c r="CX44" s="643"/>
      <c r="CY44" s="644"/>
      <c r="CZ44" s="645">
        <v>11.9</v>
      </c>
      <c r="DA44" s="646"/>
      <c r="DB44" s="646"/>
      <c r="DC44" s="647"/>
      <c r="DD44" s="648">
        <v>166629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487597</v>
      </c>
      <c r="CS45" s="661"/>
      <c r="CT45" s="661"/>
      <c r="CU45" s="661"/>
      <c r="CV45" s="661"/>
      <c r="CW45" s="661"/>
      <c r="CX45" s="661"/>
      <c r="CY45" s="662"/>
      <c r="CZ45" s="645">
        <v>6.3</v>
      </c>
      <c r="DA45" s="663"/>
      <c r="DB45" s="663"/>
      <c r="DC45" s="664"/>
      <c r="DD45" s="648">
        <v>68286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435808</v>
      </c>
      <c r="CS46" s="643"/>
      <c r="CT46" s="643"/>
      <c r="CU46" s="643"/>
      <c r="CV46" s="643"/>
      <c r="CW46" s="643"/>
      <c r="CX46" s="643"/>
      <c r="CY46" s="644"/>
      <c r="CZ46" s="645">
        <v>5.6</v>
      </c>
      <c r="DA46" s="646"/>
      <c r="DB46" s="646"/>
      <c r="DC46" s="647"/>
      <c r="DD46" s="648">
        <v>97743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1130251</v>
      </c>
      <c r="CS47" s="661"/>
      <c r="CT47" s="661"/>
      <c r="CU47" s="661"/>
      <c r="CV47" s="661"/>
      <c r="CW47" s="661"/>
      <c r="CX47" s="661"/>
      <c r="CY47" s="662"/>
      <c r="CZ47" s="645">
        <v>14.5</v>
      </c>
      <c r="DA47" s="663"/>
      <c r="DB47" s="663"/>
      <c r="DC47" s="664"/>
      <c r="DD47" s="648">
        <v>490308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129</v>
      </c>
      <c r="CS48" s="643"/>
      <c r="CT48" s="643"/>
      <c r="CU48" s="643"/>
      <c r="CV48" s="643"/>
      <c r="CW48" s="643"/>
      <c r="CX48" s="643"/>
      <c r="CY48" s="644"/>
      <c r="CZ48" s="645" t="s">
        <v>234</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7777262</v>
      </c>
      <c r="CS49" s="627"/>
      <c r="CT49" s="627"/>
      <c r="CU49" s="627"/>
      <c r="CV49" s="627"/>
      <c r="CW49" s="627"/>
      <c r="CX49" s="627"/>
      <c r="CY49" s="628"/>
      <c r="CZ49" s="629">
        <v>100</v>
      </c>
      <c r="DA49" s="630"/>
      <c r="DB49" s="630"/>
      <c r="DC49" s="631"/>
      <c r="DD49" s="632">
        <v>4120499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2AgtdFyzd+E/oZSu773ICsq6TFehe+UoEuwjc6LAo3UVNZjG7QZfdW5vNrLSwGCvYzOBMJ/61MB2aTuIiPi7A==" saltValue="m5ny5bF/q4KsZuqXBw+k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368</v>
      </c>
      <c r="DK2" s="1169"/>
      <c r="DL2" s="1169"/>
      <c r="DM2" s="1169"/>
      <c r="DN2" s="1169"/>
      <c r="DO2" s="1170"/>
      <c r="DP2" s="251"/>
      <c r="DQ2" s="1168" t="s">
        <v>369</v>
      </c>
      <c r="DR2" s="1169"/>
      <c r="DS2" s="1169"/>
      <c r="DT2" s="1169"/>
      <c r="DU2" s="1169"/>
      <c r="DV2" s="1169"/>
      <c r="DW2" s="1169"/>
      <c r="DX2" s="1169"/>
      <c r="DY2" s="1169"/>
      <c r="DZ2" s="1170"/>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1" t="s">
        <v>370</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3" t="s">
        <v>372</v>
      </c>
      <c r="B5" s="1054"/>
      <c r="C5" s="1054"/>
      <c r="D5" s="1054"/>
      <c r="E5" s="1054"/>
      <c r="F5" s="1054"/>
      <c r="G5" s="1054"/>
      <c r="H5" s="1054"/>
      <c r="I5" s="1054"/>
      <c r="J5" s="1054"/>
      <c r="K5" s="1054"/>
      <c r="L5" s="1054"/>
      <c r="M5" s="1054"/>
      <c r="N5" s="1054"/>
      <c r="O5" s="1054"/>
      <c r="P5" s="1055"/>
      <c r="Q5" s="1059" t="s">
        <v>373</v>
      </c>
      <c r="R5" s="1060"/>
      <c r="S5" s="1060"/>
      <c r="T5" s="1060"/>
      <c r="U5" s="1061"/>
      <c r="V5" s="1059" t="s">
        <v>374</v>
      </c>
      <c r="W5" s="1060"/>
      <c r="X5" s="1060"/>
      <c r="Y5" s="1060"/>
      <c r="Z5" s="1061"/>
      <c r="AA5" s="1059" t="s">
        <v>375</v>
      </c>
      <c r="AB5" s="1060"/>
      <c r="AC5" s="1060"/>
      <c r="AD5" s="1060"/>
      <c r="AE5" s="1060"/>
      <c r="AF5" s="1171" t="s">
        <v>376</v>
      </c>
      <c r="AG5" s="1060"/>
      <c r="AH5" s="1060"/>
      <c r="AI5" s="1060"/>
      <c r="AJ5" s="1075"/>
      <c r="AK5" s="1060" t="s">
        <v>377</v>
      </c>
      <c r="AL5" s="1060"/>
      <c r="AM5" s="1060"/>
      <c r="AN5" s="1060"/>
      <c r="AO5" s="1061"/>
      <c r="AP5" s="1059" t="s">
        <v>378</v>
      </c>
      <c r="AQ5" s="1060"/>
      <c r="AR5" s="1060"/>
      <c r="AS5" s="1060"/>
      <c r="AT5" s="1061"/>
      <c r="AU5" s="1059" t="s">
        <v>379</v>
      </c>
      <c r="AV5" s="1060"/>
      <c r="AW5" s="1060"/>
      <c r="AX5" s="1060"/>
      <c r="AY5" s="1075"/>
      <c r="AZ5" s="258"/>
      <c r="BA5" s="258"/>
      <c r="BB5" s="258"/>
      <c r="BC5" s="258"/>
      <c r="BD5" s="258"/>
      <c r="BE5" s="259"/>
      <c r="BF5" s="259"/>
      <c r="BG5" s="259"/>
      <c r="BH5" s="259"/>
      <c r="BI5" s="259"/>
      <c r="BJ5" s="259"/>
      <c r="BK5" s="259"/>
      <c r="BL5" s="259"/>
      <c r="BM5" s="259"/>
      <c r="BN5" s="259"/>
      <c r="BO5" s="259"/>
      <c r="BP5" s="259"/>
      <c r="BQ5" s="1053" t="s">
        <v>380</v>
      </c>
      <c r="BR5" s="1054"/>
      <c r="BS5" s="1054"/>
      <c r="BT5" s="1054"/>
      <c r="BU5" s="1054"/>
      <c r="BV5" s="1054"/>
      <c r="BW5" s="1054"/>
      <c r="BX5" s="1054"/>
      <c r="BY5" s="1054"/>
      <c r="BZ5" s="1054"/>
      <c r="CA5" s="1054"/>
      <c r="CB5" s="1054"/>
      <c r="CC5" s="1054"/>
      <c r="CD5" s="1054"/>
      <c r="CE5" s="1054"/>
      <c r="CF5" s="1054"/>
      <c r="CG5" s="1055"/>
      <c r="CH5" s="1059" t="s">
        <v>381</v>
      </c>
      <c r="CI5" s="1060"/>
      <c r="CJ5" s="1060"/>
      <c r="CK5" s="1060"/>
      <c r="CL5" s="1061"/>
      <c r="CM5" s="1059" t="s">
        <v>382</v>
      </c>
      <c r="CN5" s="1060"/>
      <c r="CO5" s="1060"/>
      <c r="CP5" s="1060"/>
      <c r="CQ5" s="1061"/>
      <c r="CR5" s="1059" t="s">
        <v>383</v>
      </c>
      <c r="CS5" s="1060"/>
      <c r="CT5" s="1060"/>
      <c r="CU5" s="1060"/>
      <c r="CV5" s="1061"/>
      <c r="CW5" s="1059" t="s">
        <v>384</v>
      </c>
      <c r="CX5" s="1060"/>
      <c r="CY5" s="1060"/>
      <c r="CZ5" s="1060"/>
      <c r="DA5" s="1061"/>
      <c r="DB5" s="1059" t="s">
        <v>385</v>
      </c>
      <c r="DC5" s="1060"/>
      <c r="DD5" s="1060"/>
      <c r="DE5" s="1060"/>
      <c r="DF5" s="1061"/>
      <c r="DG5" s="1156" t="s">
        <v>386</v>
      </c>
      <c r="DH5" s="1157"/>
      <c r="DI5" s="1157"/>
      <c r="DJ5" s="1157"/>
      <c r="DK5" s="1158"/>
      <c r="DL5" s="1156" t="s">
        <v>387</v>
      </c>
      <c r="DM5" s="1157"/>
      <c r="DN5" s="1157"/>
      <c r="DO5" s="1157"/>
      <c r="DP5" s="1158"/>
      <c r="DQ5" s="1059" t="s">
        <v>388</v>
      </c>
      <c r="DR5" s="1060"/>
      <c r="DS5" s="1060"/>
      <c r="DT5" s="1060"/>
      <c r="DU5" s="1061"/>
      <c r="DV5" s="1059" t="s">
        <v>379</v>
      </c>
      <c r="DW5" s="1060"/>
      <c r="DX5" s="1060"/>
      <c r="DY5" s="1060"/>
      <c r="DZ5" s="1075"/>
      <c r="EA5" s="256"/>
    </row>
    <row r="6" spans="1:131" s="257" customFormat="1" ht="26.25" customHeight="1" thickBot="1">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6"/>
    </row>
    <row r="7" spans="1:131" s="257" customFormat="1" ht="26.25" customHeight="1" thickTop="1">
      <c r="A7" s="260">
        <v>1</v>
      </c>
      <c r="B7" s="1108" t="s">
        <v>389</v>
      </c>
      <c r="C7" s="1109"/>
      <c r="D7" s="1109"/>
      <c r="E7" s="1109"/>
      <c r="F7" s="1109"/>
      <c r="G7" s="1109"/>
      <c r="H7" s="1109"/>
      <c r="I7" s="1109"/>
      <c r="J7" s="1109"/>
      <c r="K7" s="1109"/>
      <c r="L7" s="1109"/>
      <c r="M7" s="1109"/>
      <c r="N7" s="1109"/>
      <c r="O7" s="1109"/>
      <c r="P7" s="1110"/>
      <c r="Q7" s="1162">
        <v>8460</v>
      </c>
      <c r="R7" s="1163"/>
      <c r="S7" s="1163"/>
      <c r="T7" s="1163"/>
      <c r="U7" s="1163"/>
      <c r="V7" s="1163">
        <v>7777</v>
      </c>
      <c r="W7" s="1163"/>
      <c r="X7" s="1163"/>
      <c r="Y7" s="1163"/>
      <c r="Z7" s="1163"/>
      <c r="AA7" s="1163">
        <v>683</v>
      </c>
      <c r="AB7" s="1163"/>
      <c r="AC7" s="1163"/>
      <c r="AD7" s="1163"/>
      <c r="AE7" s="1164"/>
      <c r="AF7" s="1165">
        <v>232</v>
      </c>
      <c r="AG7" s="1166"/>
      <c r="AH7" s="1166"/>
      <c r="AI7" s="1166"/>
      <c r="AJ7" s="1167"/>
      <c r="AK7" s="1149">
        <v>167</v>
      </c>
      <c r="AL7" s="1150"/>
      <c r="AM7" s="1150"/>
      <c r="AN7" s="1150"/>
      <c r="AO7" s="1150"/>
      <c r="AP7" s="1150">
        <v>4280</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585</v>
      </c>
      <c r="BT7" s="1154"/>
      <c r="BU7" s="1154"/>
      <c r="BV7" s="1154"/>
      <c r="BW7" s="1154"/>
      <c r="BX7" s="1154"/>
      <c r="BY7" s="1154"/>
      <c r="BZ7" s="1154"/>
      <c r="CA7" s="1154"/>
      <c r="CB7" s="1154"/>
      <c r="CC7" s="1154"/>
      <c r="CD7" s="1154"/>
      <c r="CE7" s="1154"/>
      <c r="CF7" s="1154"/>
      <c r="CG7" s="1155"/>
      <c r="CH7" s="1146">
        <v>-11</v>
      </c>
      <c r="CI7" s="1147"/>
      <c r="CJ7" s="1147"/>
      <c r="CK7" s="1147"/>
      <c r="CL7" s="1148"/>
      <c r="CM7" s="1146">
        <v>4</v>
      </c>
      <c r="CN7" s="1147"/>
      <c r="CO7" s="1147"/>
      <c r="CP7" s="1147"/>
      <c r="CQ7" s="1148"/>
      <c r="CR7" s="1146">
        <v>40</v>
      </c>
      <c r="CS7" s="1147"/>
      <c r="CT7" s="1147"/>
      <c r="CU7" s="1147"/>
      <c r="CV7" s="1148"/>
      <c r="CW7" s="1146" t="s">
        <v>584</v>
      </c>
      <c r="CX7" s="1147"/>
      <c r="CY7" s="1147"/>
      <c r="CZ7" s="1147"/>
      <c r="DA7" s="1148"/>
      <c r="DB7" s="1146">
        <v>8</v>
      </c>
      <c r="DC7" s="1147"/>
      <c r="DD7" s="1147"/>
      <c r="DE7" s="1147"/>
      <c r="DF7" s="1148"/>
      <c r="DG7" s="1146" t="s">
        <v>584</v>
      </c>
      <c r="DH7" s="1147"/>
      <c r="DI7" s="1147"/>
      <c r="DJ7" s="1147"/>
      <c r="DK7" s="1148"/>
      <c r="DL7" s="1146" t="s">
        <v>584</v>
      </c>
      <c r="DM7" s="1147"/>
      <c r="DN7" s="1147"/>
      <c r="DO7" s="1147"/>
      <c r="DP7" s="1148"/>
      <c r="DQ7" s="1146" t="s">
        <v>584</v>
      </c>
      <c r="DR7" s="1147"/>
      <c r="DS7" s="1147"/>
      <c r="DT7" s="1147"/>
      <c r="DU7" s="1148"/>
      <c r="DV7" s="1173"/>
      <c r="DW7" s="1174"/>
      <c r="DX7" s="1174"/>
      <c r="DY7" s="1174"/>
      <c r="DZ7" s="1175"/>
      <c r="EA7" s="256"/>
    </row>
    <row r="8" spans="1:131" s="257" customFormat="1" ht="26.25" customHeight="1">
      <c r="A8" s="263">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t="s">
        <v>586</v>
      </c>
      <c r="BT8" s="1073"/>
      <c r="BU8" s="1073"/>
      <c r="BV8" s="1073"/>
      <c r="BW8" s="1073"/>
      <c r="BX8" s="1073"/>
      <c r="BY8" s="1073"/>
      <c r="BZ8" s="1073"/>
      <c r="CA8" s="1073"/>
      <c r="CB8" s="1073"/>
      <c r="CC8" s="1073"/>
      <c r="CD8" s="1073"/>
      <c r="CE8" s="1073"/>
      <c r="CF8" s="1073"/>
      <c r="CG8" s="1074"/>
      <c r="CH8" s="1047">
        <v>-331</v>
      </c>
      <c r="CI8" s="1048"/>
      <c r="CJ8" s="1048"/>
      <c r="CK8" s="1048"/>
      <c r="CL8" s="1049"/>
      <c r="CM8" s="1047">
        <v>195</v>
      </c>
      <c r="CN8" s="1048"/>
      <c r="CO8" s="1048"/>
      <c r="CP8" s="1048"/>
      <c r="CQ8" s="1049"/>
      <c r="CR8" s="1047">
        <v>1</v>
      </c>
      <c r="CS8" s="1048"/>
      <c r="CT8" s="1048"/>
      <c r="CU8" s="1048"/>
      <c r="CV8" s="1049"/>
      <c r="CW8" s="1047">
        <v>2</v>
      </c>
      <c r="CX8" s="1048"/>
      <c r="CY8" s="1048"/>
      <c r="CZ8" s="1048"/>
      <c r="DA8" s="1049"/>
      <c r="DB8" s="1047" t="s">
        <v>587</v>
      </c>
      <c r="DC8" s="1048"/>
      <c r="DD8" s="1048"/>
      <c r="DE8" s="1048"/>
      <c r="DF8" s="1049"/>
      <c r="DG8" s="1047" t="s">
        <v>587</v>
      </c>
      <c r="DH8" s="1048"/>
      <c r="DI8" s="1048"/>
      <c r="DJ8" s="1048"/>
      <c r="DK8" s="1049"/>
      <c r="DL8" s="1047" t="s">
        <v>587</v>
      </c>
      <c r="DM8" s="1048"/>
      <c r="DN8" s="1048"/>
      <c r="DO8" s="1048"/>
      <c r="DP8" s="1049"/>
      <c r="DQ8" s="1047" t="s">
        <v>584</v>
      </c>
      <c r="DR8" s="1048"/>
      <c r="DS8" s="1048"/>
      <c r="DT8" s="1048"/>
      <c r="DU8" s="1049"/>
      <c r="DV8" s="1050"/>
      <c r="DW8" s="1051"/>
      <c r="DX8" s="1051"/>
      <c r="DY8" s="1051"/>
      <c r="DZ8" s="1052"/>
      <c r="EA8" s="256"/>
    </row>
    <row r="9" spans="1:131" s="257" customFormat="1" ht="26.25" customHeight="1">
      <c r="A9" s="263">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c r="A10" s="263">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c r="A11" s="263">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c r="A12" s="263">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c r="A13" s="263">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c r="A14" s="263">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c r="A15" s="263">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c r="A16" s="263">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c r="A17" s="263">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c r="A18" s="263">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c r="A19" s="263">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c r="A20" s="263">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c r="A21" s="263">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c r="A22" s="263">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390</v>
      </c>
      <c r="BA22" s="1093"/>
      <c r="BB22" s="1093"/>
      <c r="BC22" s="1093"/>
      <c r="BD22" s="1094"/>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c r="A23" s="266" t="s">
        <v>391</v>
      </c>
      <c r="B23" s="1001" t="s">
        <v>392</v>
      </c>
      <c r="C23" s="1002"/>
      <c r="D23" s="1002"/>
      <c r="E23" s="1002"/>
      <c r="F23" s="1002"/>
      <c r="G23" s="1002"/>
      <c r="H23" s="1002"/>
      <c r="I23" s="1002"/>
      <c r="J23" s="1002"/>
      <c r="K23" s="1002"/>
      <c r="L23" s="1002"/>
      <c r="M23" s="1002"/>
      <c r="N23" s="1002"/>
      <c r="O23" s="1002"/>
      <c r="P23" s="1003"/>
      <c r="Q23" s="1126"/>
      <c r="R23" s="1127"/>
      <c r="S23" s="1127"/>
      <c r="T23" s="1127"/>
      <c r="U23" s="1127"/>
      <c r="V23" s="1127"/>
      <c r="W23" s="1127"/>
      <c r="X23" s="1127"/>
      <c r="Y23" s="1127"/>
      <c r="Z23" s="1127"/>
      <c r="AA23" s="1127"/>
      <c r="AB23" s="1127"/>
      <c r="AC23" s="1127"/>
      <c r="AD23" s="1127"/>
      <c r="AE23" s="1128"/>
      <c r="AF23" s="1129">
        <v>232</v>
      </c>
      <c r="AG23" s="1127"/>
      <c r="AH23" s="1127"/>
      <c r="AI23" s="1127"/>
      <c r="AJ23" s="1130"/>
      <c r="AK23" s="1131"/>
      <c r="AL23" s="1132"/>
      <c r="AM23" s="1132"/>
      <c r="AN23" s="1132"/>
      <c r="AO23" s="1132"/>
      <c r="AP23" s="1127">
        <v>4280</v>
      </c>
      <c r="AQ23" s="1127"/>
      <c r="AR23" s="1127"/>
      <c r="AS23" s="1127"/>
      <c r="AT23" s="1127"/>
      <c r="AU23" s="1133"/>
      <c r="AV23" s="1133"/>
      <c r="AW23" s="1133"/>
      <c r="AX23" s="1133"/>
      <c r="AY23" s="1134"/>
      <c r="AZ23" s="1123" t="s">
        <v>393</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c r="A24" s="1122" t="s">
        <v>394</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c r="A25" s="1121" t="s">
        <v>395</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c r="A26" s="1053" t="s">
        <v>372</v>
      </c>
      <c r="B26" s="1054"/>
      <c r="C26" s="1054"/>
      <c r="D26" s="1054"/>
      <c r="E26" s="1054"/>
      <c r="F26" s="1054"/>
      <c r="G26" s="1054"/>
      <c r="H26" s="1054"/>
      <c r="I26" s="1054"/>
      <c r="J26" s="1054"/>
      <c r="K26" s="1054"/>
      <c r="L26" s="1054"/>
      <c r="M26" s="1054"/>
      <c r="N26" s="1054"/>
      <c r="O26" s="1054"/>
      <c r="P26" s="1055"/>
      <c r="Q26" s="1059" t="s">
        <v>396</v>
      </c>
      <c r="R26" s="1060"/>
      <c r="S26" s="1060"/>
      <c r="T26" s="1060"/>
      <c r="U26" s="1061"/>
      <c r="V26" s="1059" t="s">
        <v>397</v>
      </c>
      <c r="W26" s="1060"/>
      <c r="X26" s="1060"/>
      <c r="Y26" s="1060"/>
      <c r="Z26" s="1061"/>
      <c r="AA26" s="1059" t="s">
        <v>398</v>
      </c>
      <c r="AB26" s="1060"/>
      <c r="AC26" s="1060"/>
      <c r="AD26" s="1060"/>
      <c r="AE26" s="1060"/>
      <c r="AF26" s="1117" t="s">
        <v>399</v>
      </c>
      <c r="AG26" s="1066"/>
      <c r="AH26" s="1066"/>
      <c r="AI26" s="1066"/>
      <c r="AJ26" s="1118"/>
      <c r="AK26" s="1060" t="s">
        <v>400</v>
      </c>
      <c r="AL26" s="1060"/>
      <c r="AM26" s="1060"/>
      <c r="AN26" s="1060"/>
      <c r="AO26" s="1061"/>
      <c r="AP26" s="1059" t="s">
        <v>401</v>
      </c>
      <c r="AQ26" s="1060"/>
      <c r="AR26" s="1060"/>
      <c r="AS26" s="1060"/>
      <c r="AT26" s="1061"/>
      <c r="AU26" s="1059" t="s">
        <v>402</v>
      </c>
      <c r="AV26" s="1060"/>
      <c r="AW26" s="1060"/>
      <c r="AX26" s="1060"/>
      <c r="AY26" s="1061"/>
      <c r="AZ26" s="1059" t="s">
        <v>403</v>
      </c>
      <c r="BA26" s="1060"/>
      <c r="BB26" s="1060"/>
      <c r="BC26" s="1060"/>
      <c r="BD26" s="1061"/>
      <c r="BE26" s="1059" t="s">
        <v>379</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c r="A28" s="268">
        <v>1</v>
      </c>
      <c r="B28" s="1108" t="s">
        <v>404</v>
      </c>
      <c r="C28" s="1109"/>
      <c r="D28" s="1109"/>
      <c r="E28" s="1109"/>
      <c r="F28" s="1109"/>
      <c r="G28" s="1109"/>
      <c r="H28" s="1109"/>
      <c r="I28" s="1109"/>
      <c r="J28" s="1109"/>
      <c r="K28" s="1109"/>
      <c r="L28" s="1109"/>
      <c r="M28" s="1109"/>
      <c r="N28" s="1109"/>
      <c r="O28" s="1109"/>
      <c r="P28" s="1110"/>
      <c r="Q28" s="1111">
        <v>587</v>
      </c>
      <c r="R28" s="1112"/>
      <c r="S28" s="1112"/>
      <c r="T28" s="1112"/>
      <c r="U28" s="1112"/>
      <c r="V28" s="1112">
        <v>518</v>
      </c>
      <c r="W28" s="1112"/>
      <c r="X28" s="1112"/>
      <c r="Y28" s="1112"/>
      <c r="Z28" s="1112"/>
      <c r="AA28" s="1112">
        <v>69</v>
      </c>
      <c r="AB28" s="1112"/>
      <c r="AC28" s="1112"/>
      <c r="AD28" s="1112"/>
      <c r="AE28" s="1113"/>
      <c r="AF28" s="1114">
        <v>69</v>
      </c>
      <c r="AG28" s="1112"/>
      <c r="AH28" s="1112"/>
      <c r="AI28" s="1112"/>
      <c r="AJ28" s="1115"/>
      <c r="AK28" s="1116">
        <v>53</v>
      </c>
      <c r="AL28" s="1104"/>
      <c r="AM28" s="1104"/>
      <c r="AN28" s="1104"/>
      <c r="AO28" s="1104"/>
      <c r="AP28" s="1104" t="s">
        <v>584</v>
      </c>
      <c r="AQ28" s="1104"/>
      <c r="AR28" s="1104"/>
      <c r="AS28" s="1104"/>
      <c r="AT28" s="1104"/>
      <c r="AU28" s="1104" t="s">
        <v>584</v>
      </c>
      <c r="AV28" s="1104"/>
      <c r="AW28" s="1104"/>
      <c r="AX28" s="1104"/>
      <c r="AY28" s="1104"/>
      <c r="AZ28" s="1105" t="s">
        <v>584</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c r="A29" s="268">
        <v>2</v>
      </c>
      <c r="B29" s="1095" t="s">
        <v>405</v>
      </c>
      <c r="C29" s="1096"/>
      <c r="D29" s="1096"/>
      <c r="E29" s="1096"/>
      <c r="F29" s="1096"/>
      <c r="G29" s="1096"/>
      <c r="H29" s="1096"/>
      <c r="I29" s="1096"/>
      <c r="J29" s="1096"/>
      <c r="K29" s="1096"/>
      <c r="L29" s="1096"/>
      <c r="M29" s="1096"/>
      <c r="N29" s="1096"/>
      <c r="O29" s="1096"/>
      <c r="P29" s="1097"/>
      <c r="Q29" s="1101">
        <v>689</v>
      </c>
      <c r="R29" s="1102"/>
      <c r="S29" s="1102"/>
      <c r="T29" s="1102"/>
      <c r="U29" s="1102"/>
      <c r="V29" s="1102">
        <v>634</v>
      </c>
      <c r="W29" s="1102"/>
      <c r="X29" s="1102"/>
      <c r="Y29" s="1102"/>
      <c r="Z29" s="1102"/>
      <c r="AA29" s="1102">
        <v>55</v>
      </c>
      <c r="AB29" s="1102"/>
      <c r="AC29" s="1102"/>
      <c r="AD29" s="1102"/>
      <c r="AE29" s="1103"/>
      <c r="AF29" s="1077">
        <v>55</v>
      </c>
      <c r="AG29" s="1078"/>
      <c r="AH29" s="1078"/>
      <c r="AI29" s="1078"/>
      <c r="AJ29" s="1079"/>
      <c r="AK29" s="1037">
        <v>23</v>
      </c>
      <c r="AL29" s="1028"/>
      <c r="AM29" s="1028"/>
      <c r="AN29" s="1028"/>
      <c r="AO29" s="1028"/>
      <c r="AP29" s="1028" t="s">
        <v>584</v>
      </c>
      <c r="AQ29" s="1028"/>
      <c r="AR29" s="1028"/>
      <c r="AS29" s="1028"/>
      <c r="AT29" s="1028"/>
      <c r="AU29" s="1028" t="s">
        <v>584</v>
      </c>
      <c r="AV29" s="1028"/>
      <c r="AW29" s="1028"/>
      <c r="AX29" s="1028"/>
      <c r="AY29" s="1028"/>
      <c r="AZ29" s="1100" t="s">
        <v>584</v>
      </c>
      <c r="BA29" s="1100"/>
      <c r="BB29" s="1100"/>
      <c r="BC29" s="1100"/>
      <c r="BD29" s="1100"/>
      <c r="BE29" s="1090"/>
      <c r="BF29" s="1090"/>
      <c r="BG29" s="1090"/>
      <c r="BH29" s="1090"/>
      <c r="BI29" s="1091"/>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c r="A30" s="268">
        <v>3</v>
      </c>
      <c r="B30" s="1095" t="s">
        <v>406</v>
      </c>
      <c r="C30" s="1096"/>
      <c r="D30" s="1096"/>
      <c r="E30" s="1096"/>
      <c r="F30" s="1096"/>
      <c r="G30" s="1096"/>
      <c r="H30" s="1096"/>
      <c r="I30" s="1096"/>
      <c r="J30" s="1096"/>
      <c r="K30" s="1096"/>
      <c r="L30" s="1096"/>
      <c r="M30" s="1096"/>
      <c r="N30" s="1096"/>
      <c r="O30" s="1096"/>
      <c r="P30" s="1097"/>
      <c r="Q30" s="1101">
        <v>49</v>
      </c>
      <c r="R30" s="1102"/>
      <c r="S30" s="1102"/>
      <c r="T30" s="1102"/>
      <c r="U30" s="1102"/>
      <c r="V30" s="1102">
        <v>49</v>
      </c>
      <c r="W30" s="1102"/>
      <c r="X30" s="1102"/>
      <c r="Y30" s="1102"/>
      <c r="Z30" s="1102"/>
      <c r="AA30" s="1102">
        <v>0</v>
      </c>
      <c r="AB30" s="1102"/>
      <c r="AC30" s="1102"/>
      <c r="AD30" s="1102"/>
      <c r="AE30" s="1103"/>
      <c r="AF30" s="1077">
        <v>0</v>
      </c>
      <c r="AG30" s="1078"/>
      <c r="AH30" s="1078"/>
      <c r="AI30" s="1078"/>
      <c r="AJ30" s="1079"/>
      <c r="AK30" s="1037">
        <v>114</v>
      </c>
      <c r="AL30" s="1028"/>
      <c r="AM30" s="1028"/>
      <c r="AN30" s="1028"/>
      <c r="AO30" s="1028"/>
      <c r="AP30" s="1028" t="s">
        <v>584</v>
      </c>
      <c r="AQ30" s="1028"/>
      <c r="AR30" s="1028"/>
      <c r="AS30" s="1028"/>
      <c r="AT30" s="1028"/>
      <c r="AU30" s="1028" t="s">
        <v>584</v>
      </c>
      <c r="AV30" s="1028"/>
      <c r="AW30" s="1028"/>
      <c r="AX30" s="1028"/>
      <c r="AY30" s="1028"/>
      <c r="AZ30" s="1100" t="s">
        <v>584</v>
      </c>
      <c r="BA30" s="1100"/>
      <c r="BB30" s="1100"/>
      <c r="BC30" s="1100"/>
      <c r="BD30" s="1100"/>
      <c r="BE30" s="1090"/>
      <c r="BF30" s="1090"/>
      <c r="BG30" s="1090"/>
      <c r="BH30" s="1090"/>
      <c r="BI30" s="1091"/>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c r="A31" s="268">
        <v>4</v>
      </c>
      <c r="B31" s="1095" t="s">
        <v>407</v>
      </c>
      <c r="C31" s="1096"/>
      <c r="D31" s="1096"/>
      <c r="E31" s="1096"/>
      <c r="F31" s="1096"/>
      <c r="G31" s="1096"/>
      <c r="H31" s="1096"/>
      <c r="I31" s="1096"/>
      <c r="J31" s="1096"/>
      <c r="K31" s="1096"/>
      <c r="L31" s="1096"/>
      <c r="M31" s="1096"/>
      <c r="N31" s="1096"/>
      <c r="O31" s="1096"/>
      <c r="P31" s="1097"/>
      <c r="Q31" s="1101">
        <v>221</v>
      </c>
      <c r="R31" s="1102"/>
      <c r="S31" s="1102"/>
      <c r="T31" s="1102"/>
      <c r="U31" s="1102"/>
      <c r="V31" s="1102">
        <v>201</v>
      </c>
      <c r="W31" s="1102"/>
      <c r="X31" s="1102"/>
      <c r="Y31" s="1102"/>
      <c r="Z31" s="1102"/>
      <c r="AA31" s="1102">
        <v>20</v>
      </c>
      <c r="AB31" s="1102"/>
      <c r="AC31" s="1102"/>
      <c r="AD31" s="1102"/>
      <c r="AE31" s="1103"/>
      <c r="AF31" s="1077">
        <v>20</v>
      </c>
      <c r="AG31" s="1078"/>
      <c r="AH31" s="1078"/>
      <c r="AI31" s="1078"/>
      <c r="AJ31" s="1079"/>
      <c r="AK31" s="1037">
        <v>132</v>
      </c>
      <c r="AL31" s="1028"/>
      <c r="AM31" s="1028"/>
      <c r="AN31" s="1028"/>
      <c r="AO31" s="1028"/>
      <c r="AP31" s="1028">
        <v>146</v>
      </c>
      <c r="AQ31" s="1028"/>
      <c r="AR31" s="1028"/>
      <c r="AS31" s="1028"/>
      <c r="AT31" s="1028"/>
      <c r="AU31" s="1028">
        <v>81</v>
      </c>
      <c r="AV31" s="1028"/>
      <c r="AW31" s="1028"/>
      <c r="AX31" s="1028"/>
      <c r="AY31" s="1028"/>
      <c r="AZ31" s="1100" t="s">
        <v>600</v>
      </c>
      <c r="BA31" s="1100"/>
      <c r="BB31" s="1100"/>
      <c r="BC31" s="1100"/>
      <c r="BD31" s="1100"/>
      <c r="BE31" s="1090" t="s">
        <v>408</v>
      </c>
      <c r="BF31" s="1090"/>
      <c r="BG31" s="1090"/>
      <c r="BH31" s="1090"/>
      <c r="BI31" s="1091"/>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c r="A32" s="268">
        <v>5</v>
      </c>
      <c r="B32" s="1095"/>
      <c r="C32" s="1096"/>
      <c r="D32" s="1096"/>
      <c r="E32" s="1096"/>
      <c r="F32" s="1096"/>
      <c r="G32" s="1096"/>
      <c r="H32" s="1096"/>
      <c r="I32" s="1096"/>
      <c r="J32" s="1096"/>
      <c r="K32" s="1096"/>
      <c r="L32" s="1096"/>
      <c r="M32" s="1096"/>
      <c r="N32" s="1096"/>
      <c r="O32" s="1096"/>
      <c r="P32" s="1097"/>
      <c r="Q32" s="1101"/>
      <c r="R32" s="1102"/>
      <c r="S32" s="1102"/>
      <c r="T32" s="1102"/>
      <c r="U32" s="1102"/>
      <c r="V32" s="1102"/>
      <c r="W32" s="1102"/>
      <c r="X32" s="1102"/>
      <c r="Y32" s="1102"/>
      <c r="Z32" s="1102"/>
      <c r="AA32" s="1102"/>
      <c r="AB32" s="1102"/>
      <c r="AC32" s="1102"/>
      <c r="AD32" s="1102"/>
      <c r="AE32" s="1103"/>
      <c r="AF32" s="1077"/>
      <c r="AG32" s="1078"/>
      <c r="AH32" s="1078"/>
      <c r="AI32" s="1078"/>
      <c r="AJ32" s="1079"/>
      <c r="AK32" s="1037"/>
      <c r="AL32" s="1028"/>
      <c r="AM32" s="1028"/>
      <c r="AN32" s="1028"/>
      <c r="AO32" s="1028"/>
      <c r="AP32" s="1028"/>
      <c r="AQ32" s="1028"/>
      <c r="AR32" s="1028"/>
      <c r="AS32" s="1028"/>
      <c r="AT32" s="1028"/>
      <c r="AU32" s="1028"/>
      <c r="AV32" s="1028"/>
      <c r="AW32" s="1028"/>
      <c r="AX32" s="1028"/>
      <c r="AY32" s="1028"/>
      <c r="AZ32" s="1100"/>
      <c r="BA32" s="1100"/>
      <c r="BB32" s="1100"/>
      <c r="BC32" s="1100"/>
      <c r="BD32" s="1100"/>
      <c r="BE32" s="1090"/>
      <c r="BF32" s="1090"/>
      <c r="BG32" s="1090"/>
      <c r="BH32" s="1090"/>
      <c r="BI32" s="1091"/>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c r="A33" s="268">
        <v>6</v>
      </c>
      <c r="B33" s="1095"/>
      <c r="C33" s="1096"/>
      <c r="D33" s="1096"/>
      <c r="E33" s="1096"/>
      <c r="F33" s="1096"/>
      <c r="G33" s="1096"/>
      <c r="H33" s="1096"/>
      <c r="I33" s="1096"/>
      <c r="J33" s="1096"/>
      <c r="K33" s="1096"/>
      <c r="L33" s="1096"/>
      <c r="M33" s="1096"/>
      <c r="N33" s="1096"/>
      <c r="O33" s="1096"/>
      <c r="P33" s="1097"/>
      <c r="Q33" s="1101"/>
      <c r="R33" s="1102"/>
      <c r="S33" s="1102"/>
      <c r="T33" s="1102"/>
      <c r="U33" s="1102"/>
      <c r="V33" s="1102"/>
      <c r="W33" s="1102"/>
      <c r="X33" s="1102"/>
      <c r="Y33" s="1102"/>
      <c r="Z33" s="1102"/>
      <c r="AA33" s="1102"/>
      <c r="AB33" s="1102"/>
      <c r="AC33" s="1102"/>
      <c r="AD33" s="1102"/>
      <c r="AE33" s="1103"/>
      <c r="AF33" s="1077"/>
      <c r="AG33" s="1078"/>
      <c r="AH33" s="1078"/>
      <c r="AI33" s="1078"/>
      <c r="AJ33" s="1079"/>
      <c r="AK33" s="1037"/>
      <c r="AL33" s="1028"/>
      <c r="AM33" s="1028"/>
      <c r="AN33" s="1028"/>
      <c r="AO33" s="1028"/>
      <c r="AP33" s="1028"/>
      <c r="AQ33" s="1028"/>
      <c r="AR33" s="1028"/>
      <c r="AS33" s="1028"/>
      <c r="AT33" s="1028"/>
      <c r="AU33" s="1028"/>
      <c r="AV33" s="1028"/>
      <c r="AW33" s="1028"/>
      <c r="AX33" s="1028"/>
      <c r="AY33" s="1028"/>
      <c r="AZ33" s="1100"/>
      <c r="BA33" s="1100"/>
      <c r="BB33" s="1100"/>
      <c r="BC33" s="1100"/>
      <c r="BD33" s="1100"/>
      <c r="BE33" s="1090"/>
      <c r="BF33" s="1090"/>
      <c r="BG33" s="1090"/>
      <c r="BH33" s="1090"/>
      <c r="BI33" s="1091"/>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c r="A34" s="268">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7"/>
      <c r="AL34" s="1028"/>
      <c r="AM34" s="1028"/>
      <c r="AN34" s="1028"/>
      <c r="AO34" s="1028"/>
      <c r="AP34" s="1028"/>
      <c r="AQ34" s="1028"/>
      <c r="AR34" s="1028"/>
      <c r="AS34" s="1028"/>
      <c r="AT34" s="1028"/>
      <c r="AU34" s="1028"/>
      <c r="AV34" s="1028"/>
      <c r="AW34" s="1028"/>
      <c r="AX34" s="1028"/>
      <c r="AY34" s="1028"/>
      <c r="AZ34" s="1100"/>
      <c r="BA34" s="1100"/>
      <c r="BB34" s="1100"/>
      <c r="BC34" s="1100"/>
      <c r="BD34" s="1100"/>
      <c r="BE34" s="1090"/>
      <c r="BF34" s="1090"/>
      <c r="BG34" s="1090"/>
      <c r="BH34" s="1090"/>
      <c r="BI34" s="1091"/>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c r="A35" s="268">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7"/>
      <c r="AL35" s="1028"/>
      <c r="AM35" s="1028"/>
      <c r="AN35" s="1028"/>
      <c r="AO35" s="1028"/>
      <c r="AP35" s="1028"/>
      <c r="AQ35" s="1028"/>
      <c r="AR35" s="1028"/>
      <c r="AS35" s="1028"/>
      <c r="AT35" s="1028"/>
      <c r="AU35" s="1028"/>
      <c r="AV35" s="1028"/>
      <c r="AW35" s="1028"/>
      <c r="AX35" s="1028"/>
      <c r="AY35" s="1028"/>
      <c r="AZ35" s="1100"/>
      <c r="BA35" s="1100"/>
      <c r="BB35" s="1100"/>
      <c r="BC35" s="1100"/>
      <c r="BD35" s="1100"/>
      <c r="BE35" s="1090"/>
      <c r="BF35" s="1090"/>
      <c r="BG35" s="1090"/>
      <c r="BH35" s="1090"/>
      <c r="BI35" s="1091"/>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c r="A36" s="268">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90"/>
      <c r="BF36" s="1090"/>
      <c r="BG36" s="1090"/>
      <c r="BH36" s="1090"/>
      <c r="BI36" s="1091"/>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c r="A37" s="268">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90"/>
      <c r="BF37" s="1090"/>
      <c r="BG37" s="1090"/>
      <c r="BH37" s="1090"/>
      <c r="BI37" s="1091"/>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c r="A38" s="268">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90"/>
      <c r="BF38" s="1090"/>
      <c r="BG38" s="1090"/>
      <c r="BH38" s="1090"/>
      <c r="BI38" s="1091"/>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c r="A39" s="268">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90"/>
      <c r="BF39" s="1090"/>
      <c r="BG39" s="1090"/>
      <c r="BH39" s="1090"/>
      <c r="BI39" s="1091"/>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c r="A40" s="263">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90"/>
      <c r="BF40" s="1090"/>
      <c r="BG40" s="1090"/>
      <c r="BH40" s="1090"/>
      <c r="BI40" s="1091"/>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c r="A41" s="263">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90"/>
      <c r="BF41" s="1090"/>
      <c r="BG41" s="1090"/>
      <c r="BH41" s="1090"/>
      <c r="BI41" s="1091"/>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c r="A42" s="263">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90"/>
      <c r="BF42" s="1090"/>
      <c r="BG42" s="1090"/>
      <c r="BH42" s="1090"/>
      <c r="BI42" s="1091"/>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c r="A43" s="263">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90"/>
      <c r="BF43" s="1090"/>
      <c r="BG43" s="1090"/>
      <c r="BH43" s="1090"/>
      <c r="BI43" s="1091"/>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c r="A44" s="263">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90"/>
      <c r="BF44" s="1090"/>
      <c r="BG44" s="1090"/>
      <c r="BH44" s="1090"/>
      <c r="BI44" s="1091"/>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c r="A45" s="263">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90"/>
      <c r="BF45" s="1090"/>
      <c r="BG45" s="1090"/>
      <c r="BH45" s="1090"/>
      <c r="BI45" s="1091"/>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c r="A46" s="263">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90"/>
      <c r="BF46" s="1090"/>
      <c r="BG46" s="1090"/>
      <c r="BH46" s="1090"/>
      <c r="BI46" s="1091"/>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c r="A47" s="263">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90"/>
      <c r="BF47" s="1090"/>
      <c r="BG47" s="1090"/>
      <c r="BH47" s="1090"/>
      <c r="BI47" s="1091"/>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c r="A48" s="263">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90"/>
      <c r="BF48" s="1090"/>
      <c r="BG48" s="1090"/>
      <c r="BH48" s="1090"/>
      <c r="BI48" s="1091"/>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c r="A49" s="263">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90"/>
      <c r="BF49" s="1090"/>
      <c r="BG49" s="1090"/>
      <c r="BH49" s="1090"/>
      <c r="BI49" s="1091"/>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c r="A50" s="263">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c r="A51" s="263">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c r="A52" s="263">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c r="A53" s="263">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c r="A54" s="263">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c r="A55" s="263">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c r="A56" s="263">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c r="A57" s="263">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c r="A58" s="263">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c r="A59" s="263">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c r="A60" s="263">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c r="A61" s="263">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c r="A62" s="263">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409</v>
      </c>
      <c r="BK62" s="1093"/>
      <c r="BL62" s="1093"/>
      <c r="BM62" s="1093"/>
      <c r="BN62" s="1094"/>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6"/>
      <c r="AF63" s="1087">
        <v>145</v>
      </c>
      <c r="AG63" s="1016"/>
      <c r="AH63" s="1016"/>
      <c r="AI63" s="1016"/>
      <c r="AJ63" s="1088"/>
      <c r="AK63" s="1089"/>
      <c r="AL63" s="1020"/>
      <c r="AM63" s="1020"/>
      <c r="AN63" s="1020"/>
      <c r="AO63" s="1020"/>
      <c r="AP63" s="1016">
        <v>146</v>
      </c>
      <c r="AQ63" s="1016"/>
      <c r="AR63" s="1016"/>
      <c r="AS63" s="1016"/>
      <c r="AT63" s="1016"/>
      <c r="AU63" s="1016">
        <v>81</v>
      </c>
      <c r="AV63" s="1016"/>
      <c r="AW63" s="1016"/>
      <c r="AX63" s="1016"/>
      <c r="AY63" s="1016"/>
      <c r="AZ63" s="1083"/>
      <c r="BA63" s="1083"/>
      <c r="BB63" s="1083"/>
      <c r="BC63" s="1083"/>
      <c r="BD63" s="1083"/>
      <c r="BE63" s="1017"/>
      <c r="BF63" s="1017"/>
      <c r="BG63" s="1017"/>
      <c r="BH63" s="1017"/>
      <c r="BI63" s="1018"/>
      <c r="BJ63" s="1084" t="s">
        <v>411</v>
      </c>
      <c r="BK63" s="1008"/>
      <c r="BL63" s="1008"/>
      <c r="BM63" s="1008"/>
      <c r="BN63" s="1085"/>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c r="A66" s="1053" t="s">
        <v>413</v>
      </c>
      <c r="B66" s="1054"/>
      <c r="C66" s="1054"/>
      <c r="D66" s="1054"/>
      <c r="E66" s="1054"/>
      <c r="F66" s="1054"/>
      <c r="G66" s="1054"/>
      <c r="H66" s="1054"/>
      <c r="I66" s="1054"/>
      <c r="J66" s="1054"/>
      <c r="K66" s="1054"/>
      <c r="L66" s="1054"/>
      <c r="M66" s="1054"/>
      <c r="N66" s="1054"/>
      <c r="O66" s="1054"/>
      <c r="P66" s="1055"/>
      <c r="Q66" s="1059" t="s">
        <v>414</v>
      </c>
      <c r="R66" s="1060"/>
      <c r="S66" s="1060"/>
      <c r="T66" s="1060"/>
      <c r="U66" s="1061"/>
      <c r="V66" s="1059" t="s">
        <v>397</v>
      </c>
      <c r="W66" s="1060"/>
      <c r="X66" s="1060"/>
      <c r="Y66" s="1060"/>
      <c r="Z66" s="1061"/>
      <c r="AA66" s="1059" t="s">
        <v>415</v>
      </c>
      <c r="AB66" s="1060"/>
      <c r="AC66" s="1060"/>
      <c r="AD66" s="1060"/>
      <c r="AE66" s="1061"/>
      <c r="AF66" s="1065" t="s">
        <v>416</v>
      </c>
      <c r="AG66" s="1066"/>
      <c r="AH66" s="1066"/>
      <c r="AI66" s="1066"/>
      <c r="AJ66" s="1067"/>
      <c r="AK66" s="1059" t="s">
        <v>400</v>
      </c>
      <c r="AL66" s="1054"/>
      <c r="AM66" s="1054"/>
      <c r="AN66" s="1054"/>
      <c r="AO66" s="1055"/>
      <c r="AP66" s="1059" t="s">
        <v>417</v>
      </c>
      <c r="AQ66" s="1060"/>
      <c r="AR66" s="1060"/>
      <c r="AS66" s="1060"/>
      <c r="AT66" s="1061"/>
      <c r="AU66" s="1059" t="s">
        <v>418</v>
      </c>
      <c r="AV66" s="1060"/>
      <c r="AW66" s="1060"/>
      <c r="AX66" s="1060"/>
      <c r="AY66" s="1061"/>
      <c r="AZ66" s="1059" t="s">
        <v>379</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3" t="s">
        <v>593</v>
      </c>
      <c r="C68" s="1044"/>
      <c r="D68" s="1044"/>
      <c r="E68" s="1044"/>
      <c r="F68" s="1044"/>
      <c r="G68" s="1044"/>
      <c r="H68" s="1044"/>
      <c r="I68" s="1044"/>
      <c r="J68" s="1044"/>
      <c r="K68" s="1044"/>
      <c r="L68" s="1044"/>
      <c r="M68" s="1044"/>
      <c r="N68" s="1044"/>
      <c r="O68" s="1044"/>
      <c r="P68" s="1045"/>
      <c r="Q68" s="1046">
        <v>8319</v>
      </c>
      <c r="R68" s="1040"/>
      <c r="S68" s="1040"/>
      <c r="T68" s="1040"/>
      <c r="U68" s="1040"/>
      <c r="V68" s="1040">
        <v>6892</v>
      </c>
      <c r="W68" s="1040"/>
      <c r="X68" s="1040"/>
      <c r="Y68" s="1040"/>
      <c r="Z68" s="1040"/>
      <c r="AA68" s="1040">
        <v>147</v>
      </c>
      <c r="AB68" s="1040"/>
      <c r="AC68" s="1040"/>
      <c r="AD68" s="1040"/>
      <c r="AE68" s="1040"/>
      <c r="AF68" s="1040">
        <v>1427</v>
      </c>
      <c r="AG68" s="1040"/>
      <c r="AH68" s="1040"/>
      <c r="AI68" s="1040"/>
      <c r="AJ68" s="1040"/>
      <c r="AK68" s="1040">
        <v>26</v>
      </c>
      <c r="AL68" s="1040"/>
      <c r="AM68" s="1040"/>
      <c r="AN68" s="1040"/>
      <c r="AO68" s="1040"/>
      <c r="AP68" s="1040" t="s">
        <v>594</v>
      </c>
      <c r="AQ68" s="1040"/>
      <c r="AR68" s="1040"/>
      <c r="AS68" s="1040"/>
      <c r="AT68" s="1040"/>
      <c r="AU68" s="1040" t="s">
        <v>601</v>
      </c>
      <c r="AV68" s="1040"/>
      <c r="AW68" s="1040"/>
      <c r="AX68" s="1040"/>
      <c r="AY68" s="1040"/>
      <c r="AZ68" s="1041"/>
      <c r="BA68" s="1041"/>
      <c r="BB68" s="1041"/>
      <c r="BC68" s="1041"/>
      <c r="BD68" s="104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595</v>
      </c>
      <c r="C69" s="1032"/>
      <c r="D69" s="1032"/>
      <c r="E69" s="1032"/>
      <c r="F69" s="1032"/>
      <c r="G69" s="1032"/>
      <c r="H69" s="1032"/>
      <c r="I69" s="1032"/>
      <c r="J69" s="1032"/>
      <c r="K69" s="1032"/>
      <c r="L69" s="1032"/>
      <c r="M69" s="1032"/>
      <c r="N69" s="1032"/>
      <c r="O69" s="1032"/>
      <c r="P69" s="1033"/>
      <c r="Q69" s="1034">
        <v>1105</v>
      </c>
      <c r="R69" s="1028"/>
      <c r="S69" s="1028"/>
      <c r="T69" s="1028"/>
      <c r="U69" s="1028"/>
      <c r="V69" s="1028">
        <v>1098</v>
      </c>
      <c r="W69" s="1028"/>
      <c r="X69" s="1028"/>
      <c r="Y69" s="1028"/>
      <c r="Z69" s="1028"/>
      <c r="AA69" s="1028">
        <v>7</v>
      </c>
      <c r="AB69" s="1028"/>
      <c r="AC69" s="1028"/>
      <c r="AD69" s="1028"/>
      <c r="AE69" s="1028"/>
      <c r="AF69" s="1028">
        <v>6</v>
      </c>
      <c r="AG69" s="1028"/>
      <c r="AH69" s="1028"/>
      <c r="AI69" s="1028"/>
      <c r="AJ69" s="1028"/>
      <c r="AK69" s="1028" t="s">
        <v>594</v>
      </c>
      <c r="AL69" s="1028"/>
      <c r="AM69" s="1028"/>
      <c r="AN69" s="1028"/>
      <c r="AO69" s="1028"/>
      <c r="AP69" s="1028">
        <v>627</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596</v>
      </c>
      <c r="C70" s="1032"/>
      <c r="D70" s="1032"/>
      <c r="E70" s="1032"/>
      <c r="F70" s="1032"/>
      <c r="G70" s="1032"/>
      <c r="H70" s="1032"/>
      <c r="I70" s="1032"/>
      <c r="J70" s="1032"/>
      <c r="K70" s="1032"/>
      <c r="L70" s="1032"/>
      <c r="M70" s="1032"/>
      <c r="N70" s="1032"/>
      <c r="O70" s="1032"/>
      <c r="P70" s="1033"/>
      <c r="Q70" s="1034">
        <v>4427</v>
      </c>
      <c r="R70" s="1028"/>
      <c r="S70" s="1028"/>
      <c r="T70" s="1028"/>
      <c r="U70" s="1028"/>
      <c r="V70" s="1028">
        <v>3639</v>
      </c>
      <c r="W70" s="1028"/>
      <c r="X70" s="1028"/>
      <c r="Y70" s="1028"/>
      <c r="Z70" s="1028"/>
      <c r="AA70" s="1028">
        <v>787</v>
      </c>
      <c r="AB70" s="1028"/>
      <c r="AC70" s="1028"/>
      <c r="AD70" s="1028"/>
      <c r="AE70" s="1028"/>
      <c r="AF70" s="1028">
        <v>782</v>
      </c>
      <c r="AG70" s="1028"/>
      <c r="AH70" s="1028"/>
      <c r="AI70" s="1028"/>
      <c r="AJ70" s="1028"/>
      <c r="AK70" s="1028">
        <v>349</v>
      </c>
      <c r="AL70" s="1028"/>
      <c r="AM70" s="1028"/>
      <c r="AN70" s="1028"/>
      <c r="AO70" s="1028"/>
      <c r="AP70" s="1028">
        <v>426</v>
      </c>
      <c r="AQ70" s="1028"/>
      <c r="AR70" s="1028"/>
      <c r="AS70" s="1028"/>
      <c r="AT70" s="1028"/>
      <c r="AU70" s="1028" t="s">
        <v>600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597</v>
      </c>
      <c r="C71" s="1032"/>
      <c r="D71" s="1032"/>
      <c r="E71" s="1032"/>
      <c r="F71" s="1032"/>
      <c r="G71" s="1032"/>
      <c r="H71" s="1032"/>
      <c r="I71" s="1032"/>
      <c r="J71" s="1032"/>
      <c r="K71" s="1032"/>
      <c r="L71" s="1032"/>
      <c r="M71" s="1032"/>
      <c r="N71" s="1032"/>
      <c r="O71" s="1032"/>
      <c r="P71" s="1033"/>
      <c r="Q71" s="1034">
        <v>27</v>
      </c>
      <c r="R71" s="1028"/>
      <c r="S71" s="1028"/>
      <c r="T71" s="1028"/>
      <c r="U71" s="1028"/>
      <c r="V71" s="1028">
        <v>25</v>
      </c>
      <c r="W71" s="1028"/>
      <c r="X71" s="1028"/>
      <c r="Y71" s="1028"/>
      <c r="Z71" s="1028"/>
      <c r="AA71" s="1028">
        <v>2</v>
      </c>
      <c r="AB71" s="1028"/>
      <c r="AC71" s="1028"/>
      <c r="AD71" s="1028"/>
      <c r="AE71" s="1028"/>
      <c r="AF71" s="1028">
        <v>2</v>
      </c>
      <c r="AG71" s="1028"/>
      <c r="AH71" s="1028"/>
      <c r="AI71" s="1028"/>
      <c r="AJ71" s="1028"/>
      <c r="AK71" s="1028">
        <v>27</v>
      </c>
      <c r="AL71" s="1028"/>
      <c r="AM71" s="1028"/>
      <c r="AN71" s="1028"/>
      <c r="AO71" s="1028"/>
      <c r="AP71" s="1028" t="s">
        <v>594</v>
      </c>
      <c r="AQ71" s="1028"/>
      <c r="AR71" s="1028"/>
      <c r="AS71" s="1028"/>
      <c r="AT71" s="1028"/>
      <c r="AU71" s="1028" t="s">
        <v>601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598</v>
      </c>
      <c r="C72" s="1032"/>
      <c r="D72" s="1032"/>
      <c r="E72" s="1032"/>
      <c r="F72" s="1032"/>
      <c r="G72" s="1032"/>
      <c r="H72" s="1032"/>
      <c r="I72" s="1032"/>
      <c r="J72" s="1032"/>
      <c r="K72" s="1032"/>
      <c r="L72" s="1032"/>
      <c r="M72" s="1032"/>
      <c r="N72" s="1032"/>
      <c r="O72" s="1032"/>
      <c r="P72" s="1033"/>
      <c r="Q72" s="1034">
        <v>280</v>
      </c>
      <c r="R72" s="1028"/>
      <c r="S72" s="1028"/>
      <c r="T72" s="1028"/>
      <c r="U72" s="1028"/>
      <c r="V72" s="1028">
        <v>244</v>
      </c>
      <c r="W72" s="1028"/>
      <c r="X72" s="1028"/>
      <c r="Y72" s="1028"/>
      <c r="Z72" s="1028"/>
      <c r="AA72" s="1028">
        <v>36</v>
      </c>
      <c r="AB72" s="1028"/>
      <c r="AC72" s="1028"/>
      <c r="AD72" s="1028"/>
      <c r="AE72" s="1028"/>
      <c r="AF72" s="1028">
        <v>36</v>
      </c>
      <c r="AG72" s="1028"/>
      <c r="AH72" s="1028"/>
      <c r="AI72" s="1028"/>
      <c r="AJ72" s="1028"/>
      <c r="AK72" s="1028" t="s">
        <v>594</v>
      </c>
      <c r="AL72" s="1028"/>
      <c r="AM72" s="1028"/>
      <c r="AN72" s="1028"/>
      <c r="AO72" s="1028"/>
      <c r="AP72" s="1028" t="s">
        <v>594</v>
      </c>
      <c r="AQ72" s="1028"/>
      <c r="AR72" s="1028"/>
      <c r="AS72" s="1028"/>
      <c r="AT72" s="1028"/>
      <c r="AU72" s="1039" t="s">
        <v>603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599</v>
      </c>
      <c r="C73" s="1032"/>
      <c r="D73" s="1032"/>
      <c r="E73" s="1032"/>
      <c r="F73" s="1032"/>
      <c r="G73" s="1032"/>
      <c r="H73" s="1032"/>
      <c r="I73" s="1032"/>
      <c r="J73" s="1032"/>
      <c r="K73" s="1032"/>
      <c r="L73" s="1032"/>
      <c r="M73" s="1032"/>
      <c r="N73" s="1032"/>
      <c r="O73" s="1032"/>
      <c r="P73" s="1033"/>
      <c r="Q73" s="1034">
        <v>292778</v>
      </c>
      <c r="R73" s="1028"/>
      <c r="S73" s="1028"/>
      <c r="T73" s="1028"/>
      <c r="U73" s="1028"/>
      <c r="V73" s="1028">
        <v>279366</v>
      </c>
      <c r="W73" s="1028"/>
      <c r="X73" s="1028"/>
      <c r="Y73" s="1028"/>
      <c r="Z73" s="1028"/>
      <c r="AA73" s="1028">
        <v>13412</v>
      </c>
      <c r="AB73" s="1028"/>
      <c r="AC73" s="1028"/>
      <c r="AD73" s="1028"/>
      <c r="AE73" s="1028"/>
      <c r="AF73" s="1028">
        <v>13412</v>
      </c>
      <c r="AG73" s="1028"/>
      <c r="AH73" s="1028"/>
      <c r="AI73" s="1028"/>
      <c r="AJ73" s="1028"/>
      <c r="AK73" s="1028" t="s">
        <v>594</v>
      </c>
      <c r="AL73" s="1028"/>
      <c r="AM73" s="1028"/>
      <c r="AN73" s="1028"/>
      <c r="AO73" s="1028"/>
      <c r="AP73" s="1028" t="s">
        <v>594</v>
      </c>
      <c r="AQ73" s="1028"/>
      <c r="AR73" s="1028"/>
      <c r="AS73" s="1028"/>
      <c r="AT73" s="1028"/>
      <c r="AU73" s="1028" t="s">
        <v>602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15665</v>
      </c>
      <c r="AG88" s="1016"/>
      <c r="AH88" s="1016"/>
      <c r="AI88" s="1016"/>
      <c r="AJ88" s="1016"/>
      <c r="AK88" s="1020"/>
      <c r="AL88" s="1020"/>
      <c r="AM88" s="1020"/>
      <c r="AN88" s="1020"/>
      <c r="AO88" s="1020"/>
      <c r="AP88" s="1016">
        <v>1053</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41</v>
      </c>
      <c r="CS102" s="1008"/>
      <c r="CT102" s="1008"/>
      <c r="CU102" s="1008"/>
      <c r="CV102" s="1009"/>
      <c r="CW102" s="1007">
        <v>2</v>
      </c>
      <c r="CX102" s="1008"/>
      <c r="CY102" s="1008"/>
      <c r="CZ102" s="1008"/>
      <c r="DA102" s="1009"/>
      <c r="DB102" s="1007">
        <v>8</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307</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307</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307</v>
      </c>
      <c r="DR109" s="951"/>
      <c r="DS109" s="951"/>
      <c r="DT109" s="951"/>
      <c r="DU109" s="952"/>
      <c r="DV109" s="953" t="s">
        <v>430</v>
      </c>
      <c r="DW109" s="951"/>
      <c r="DX109" s="951"/>
      <c r="DY109" s="951"/>
      <c r="DZ109" s="982"/>
    </row>
    <row r="110" spans="1:131" s="248" customFormat="1" ht="26.25" customHeight="1">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379311</v>
      </c>
      <c r="AB110" s="944"/>
      <c r="AC110" s="944"/>
      <c r="AD110" s="944"/>
      <c r="AE110" s="945"/>
      <c r="AF110" s="946">
        <v>352418</v>
      </c>
      <c r="AG110" s="944"/>
      <c r="AH110" s="944"/>
      <c r="AI110" s="944"/>
      <c r="AJ110" s="945"/>
      <c r="AK110" s="946">
        <v>364339</v>
      </c>
      <c r="AL110" s="944"/>
      <c r="AM110" s="944"/>
      <c r="AN110" s="944"/>
      <c r="AO110" s="945"/>
      <c r="AP110" s="947">
        <v>18.100000000000001</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3381795</v>
      </c>
      <c r="BR110" s="891"/>
      <c r="BS110" s="891"/>
      <c r="BT110" s="891"/>
      <c r="BU110" s="891"/>
      <c r="BV110" s="891">
        <v>3592575</v>
      </c>
      <c r="BW110" s="891"/>
      <c r="BX110" s="891"/>
      <c r="BY110" s="891"/>
      <c r="BZ110" s="891"/>
      <c r="CA110" s="891">
        <v>4279571</v>
      </c>
      <c r="CB110" s="891"/>
      <c r="CC110" s="891"/>
      <c r="CD110" s="891"/>
      <c r="CE110" s="891"/>
      <c r="CF110" s="915">
        <v>212.6</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129</v>
      </c>
      <c r="DM110" s="891"/>
      <c r="DN110" s="891"/>
      <c r="DO110" s="891"/>
      <c r="DP110" s="891"/>
      <c r="DQ110" s="891" t="s">
        <v>437</v>
      </c>
      <c r="DR110" s="891"/>
      <c r="DS110" s="891"/>
      <c r="DT110" s="891"/>
      <c r="DU110" s="891"/>
      <c r="DV110" s="892" t="s">
        <v>438</v>
      </c>
      <c r="DW110" s="892"/>
      <c r="DX110" s="892"/>
      <c r="DY110" s="892"/>
      <c r="DZ110" s="893"/>
    </row>
    <row r="111" spans="1:131" s="248" customFormat="1" ht="26.25" customHeight="1">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129</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436</v>
      </c>
      <c r="BR111" s="863"/>
      <c r="BS111" s="863"/>
      <c r="BT111" s="863"/>
      <c r="BU111" s="863"/>
      <c r="BV111" s="863" t="s">
        <v>438</v>
      </c>
      <c r="BW111" s="863"/>
      <c r="BX111" s="863"/>
      <c r="BY111" s="863"/>
      <c r="BZ111" s="863"/>
      <c r="CA111" s="863">
        <v>3018</v>
      </c>
      <c r="CB111" s="863"/>
      <c r="CC111" s="863"/>
      <c r="CD111" s="863"/>
      <c r="CE111" s="863"/>
      <c r="CF111" s="924">
        <v>0.1</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443</v>
      </c>
      <c r="DM111" s="863"/>
      <c r="DN111" s="863"/>
      <c r="DO111" s="863"/>
      <c r="DP111" s="863"/>
      <c r="DQ111" s="863" t="s">
        <v>440</v>
      </c>
      <c r="DR111" s="863"/>
      <c r="DS111" s="863"/>
      <c r="DT111" s="863"/>
      <c r="DU111" s="863"/>
      <c r="DV111" s="840" t="s">
        <v>438</v>
      </c>
      <c r="DW111" s="840"/>
      <c r="DX111" s="840"/>
      <c r="DY111" s="840"/>
      <c r="DZ111" s="841"/>
    </row>
    <row r="112" spans="1:131" s="248" customFormat="1" ht="26.25" customHeight="1">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438</v>
      </c>
      <c r="AG112" s="826"/>
      <c r="AH112" s="826"/>
      <c r="AI112" s="826"/>
      <c r="AJ112" s="827"/>
      <c r="AK112" s="828" t="s">
        <v>129</v>
      </c>
      <c r="AL112" s="826"/>
      <c r="AM112" s="826"/>
      <c r="AN112" s="826"/>
      <c r="AO112" s="827"/>
      <c r="AP112" s="873" t="s">
        <v>438</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126210</v>
      </c>
      <c r="BR112" s="863"/>
      <c r="BS112" s="863"/>
      <c r="BT112" s="863"/>
      <c r="BU112" s="863"/>
      <c r="BV112" s="863">
        <v>101126</v>
      </c>
      <c r="BW112" s="863"/>
      <c r="BX112" s="863"/>
      <c r="BY112" s="863"/>
      <c r="BZ112" s="863"/>
      <c r="CA112" s="863">
        <v>81401</v>
      </c>
      <c r="CB112" s="863"/>
      <c r="CC112" s="863"/>
      <c r="CD112" s="863"/>
      <c r="CE112" s="863"/>
      <c r="CF112" s="924">
        <v>4</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438</v>
      </c>
      <c r="DM112" s="863"/>
      <c r="DN112" s="863"/>
      <c r="DO112" s="863"/>
      <c r="DP112" s="863"/>
      <c r="DQ112" s="863" t="s">
        <v>129</v>
      </c>
      <c r="DR112" s="863"/>
      <c r="DS112" s="863"/>
      <c r="DT112" s="863"/>
      <c r="DU112" s="863"/>
      <c r="DV112" s="840" t="s">
        <v>438</v>
      </c>
      <c r="DW112" s="840"/>
      <c r="DX112" s="840"/>
      <c r="DY112" s="840"/>
      <c r="DZ112" s="841"/>
    </row>
    <row r="113" spans="1:130" s="248" customFormat="1" ht="26.25" customHeight="1">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18858</v>
      </c>
      <c r="AB113" s="972"/>
      <c r="AC113" s="972"/>
      <c r="AD113" s="972"/>
      <c r="AE113" s="973"/>
      <c r="AF113" s="974">
        <v>18743</v>
      </c>
      <c r="AG113" s="972"/>
      <c r="AH113" s="972"/>
      <c r="AI113" s="972"/>
      <c r="AJ113" s="973"/>
      <c r="AK113" s="974">
        <v>16559</v>
      </c>
      <c r="AL113" s="972"/>
      <c r="AM113" s="972"/>
      <c r="AN113" s="972"/>
      <c r="AO113" s="973"/>
      <c r="AP113" s="975">
        <v>0.8</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63201</v>
      </c>
      <c r="BR113" s="863"/>
      <c r="BS113" s="863"/>
      <c r="BT113" s="863"/>
      <c r="BU113" s="863"/>
      <c r="BV113" s="863">
        <v>80691</v>
      </c>
      <c r="BW113" s="863"/>
      <c r="BX113" s="863"/>
      <c r="BY113" s="863"/>
      <c r="BZ113" s="863"/>
      <c r="CA113" s="863">
        <v>65663</v>
      </c>
      <c r="CB113" s="863"/>
      <c r="CC113" s="863"/>
      <c r="CD113" s="863"/>
      <c r="CE113" s="863"/>
      <c r="CF113" s="924">
        <v>3.3</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129</v>
      </c>
      <c r="DM113" s="826"/>
      <c r="DN113" s="826"/>
      <c r="DO113" s="826"/>
      <c r="DP113" s="827"/>
      <c r="DQ113" s="828" t="s">
        <v>438</v>
      </c>
      <c r="DR113" s="826"/>
      <c r="DS113" s="826"/>
      <c r="DT113" s="826"/>
      <c r="DU113" s="827"/>
      <c r="DV113" s="873" t="s">
        <v>440</v>
      </c>
      <c r="DW113" s="874"/>
      <c r="DX113" s="874"/>
      <c r="DY113" s="874"/>
      <c r="DZ113" s="875"/>
    </row>
    <row r="114" spans="1:130" s="248" customFormat="1" ht="26.25" customHeight="1">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14042</v>
      </c>
      <c r="AB114" s="826"/>
      <c r="AC114" s="826"/>
      <c r="AD114" s="826"/>
      <c r="AE114" s="827"/>
      <c r="AF114" s="828">
        <v>14174</v>
      </c>
      <c r="AG114" s="826"/>
      <c r="AH114" s="826"/>
      <c r="AI114" s="826"/>
      <c r="AJ114" s="827"/>
      <c r="AK114" s="828">
        <v>15015</v>
      </c>
      <c r="AL114" s="826"/>
      <c r="AM114" s="826"/>
      <c r="AN114" s="826"/>
      <c r="AO114" s="827"/>
      <c r="AP114" s="873">
        <v>0.7</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562346</v>
      </c>
      <c r="BR114" s="863"/>
      <c r="BS114" s="863"/>
      <c r="BT114" s="863"/>
      <c r="BU114" s="863"/>
      <c r="BV114" s="863">
        <v>400583</v>
      </c>
      <c r="BW114" s="863"/>
      <c r="BX114" s="863"/>
      <c r="BY114" s="863"/>
      <c r="BZ114" s="863"/>
      <c r="CA114" s="863">
        <v>534035</v>
      </c>
      <c r="CB114" s="863"/>
      <c r="CC114" s="863"/>
      <c r="CD114" s="863"/>
      <c r="CE114" s="863"/>
      <c r="CF114" s="924">
        <v>26.5</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436</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t="s">
        <v>129</v>
      </c>
      <c r="AG115" s="972"/>
      <c r="AH115" s="972"/>
      <c r="AI115" s="972"/>
      <c r="AJ115" s="973"/>
      <c r="AK115" s="974">
        <v>17</v>
      </c>
      <c r="AL115" s="972"/>
      <c r="AM115" s="972"/>
      <c r="AN115" s="972"/>
      <c r="AO115" s="973"/>
      <c r="AP115" s="975">
        <v>0</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438</v>
      </c>
      <c r="BW115" s="863"/>
      <c r="BX115" s="863"/>
      <c r="BY115" s="863"/>
      <c r="BZ115" s="863"/>
      <c r="CA115" s="863" t="s">
        <v>438</v>
      </c>
      <c r="CB115" s="863"/>
      <c r="CC115" s="863"/>
      <c r="CD115" s="863"/>
      <c r="CE115" s="863"/>
      <c r="CF115" s="924" t="s">
        <v>440</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438</v>
      </c>
      <c r="DM115" s="826"/>
      <c r="DN115" s="826"/>
      <c r="DO115" s="826"/>
      <c r="DP115" s="827"/>
      <c r="DQ115" s="828" t="s">
        <v>438</v>
      </c>
      <c r="DR115" s="826"/>
      <c r="DS115" s="826"/>
      <c r="DT115" s="826"/>
      <c r="DU115" s="827"/>
      <c r="DV115" s="873" t="s">
        <v>440</v>
      </c>
      <c r="DW115" s="874"/>
      <c r="DX115" s="874"/>
      <c r="DY115" s="874"/>
      <c r="DZ115" s="875"/>
    </row>
    <row r="116" spans="1:130" s="248" customFormat="1" ht="26.25" customHeight="1">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440</v>
      </c>
      <c r="AG116" s="826"/>
      <c r="AH116" s="826"/>
      <c r="AI116" s="826"/>
      <c r="AJ116" s="827"/>
      <c r="AK116" s="828" t="s">
        <v>440</v>
      </c>
      <c r="AL116" s="826"/>
      <c r="AM116" s="826"/>
      <c r="AN116" s="826"/>
      <c r="AO116" s="827"/>
      <c r="AP116" s="873" t="s">
        <v>129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443</v>
      </c>
      <c r="BR116" s="863"/>
      <c r="BS116" s="863"/>
      <c r="BT116" s="863"/>
      <c r="BU116" s="863"/>
      <c r="BV116" s="863" t="s">
        <v>129</v>
      </c>
      <c r="BW116" s="863"/>
      <c r="BX116" s="863"/>
      <c r="BY116" s="863"/>
      <c r="BZ116" s="863"/>
      <c r="CA116" s="863" t="s">
        <v>443</v>
      </c>
      <c r="CB116" s="863"/>
      <c r="CC116" s="863"/>
      <c r="CD116" s="863"/>
      <c r="CE116" s="863"/>
      <c r="CF116" s="924" t="s">
        <v>129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436</v>
      </c>
      <c r="DH116" s="826"/>
      <c r="DI116" s="826"/>
      <c r="DJ116" s="826"/>
      <c r="DK116" s="827"/>
      <c r="DL116" s="828" t="s">
        <v>438</v>
      </c>
      <c r="DM116" s="826"/>
      <c r="DN116" s="826"/>
      <c r="DO116" s="826"/>
      <c r="DP116" s="827"/>
      <c r="DQ116" s="828" t="s">
        <v>440</v>
      </c>
      <c r="DR116" s="826"/>
      <c r="DS116" s="826"/>
      <c r="DT116" s="826"/>
      <c r="DU116" s="827"/>
      <c r="DV116" s="873" t="s">
        <v>438</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412211</v>
      </c>
      <c r="AB117" s="958"/>
      <c r="AC117" s="958"/>
      <c r="AD117" s="958"/>
      <c r="AE117" s="959"/>
      <c r="AF117" s="960">
        <v>385335</v>
      </c>
      <c r="AG117" s="958"/>
      <c r="AH117" s="958"/>
      <c r="AI117" s="958"/>
      <c r="AJ117" s="959"/>
      <c r="AK117" s="960">
        <v>395930</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462</v>
      </c>
      <c r="BW117" s="863"/>
      <c r="BX117" s="863"/>
      <c r="BY117" s="863"/>
      <c r="BZ117" s="863"/>
      <c r="CA117" s="863" t="s">
        <v>129</v>
      </c>
      <c r="CB117" s="863"/>
      <c r="CC117" s="863"/>
      <c r="CD117" s="863"/>
      <c r="CE117" s="863"/>
      <c r="CF117" s="924" t="s">
        <v>463</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411</v>
      </c>
      <c r="DR117" s="826"/>
      <c r="DS117" s="826"/>
      <c r="DT117" s="826"/>
      <c r="DU117" s="827"/>
      <c r="DV117" s="873" t="s">
        <v>465</v>
      </c>
      <c r="DW117" s="874"/>
      <c r="DX117" s="874"/>
      <c r="DY117" s="874"/>
      <c r="DZ117" s="875"/>
    </row>
    <row r="118" spans="1:130" s="248" customFormat="1" ht="26.25" customHeight="1">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307</v>
      </c>
      <c r="AL118" s="951"/>
      <c r="AM118" s="951"/>
      <c r="AN118" s="951"/>
      <c r="AO118" s="952"/>
      <c r="AP118" s="954" t="s">
        <v>430</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467</v>
      </c>
      <c r="BW118" s="894"/>
      <c r="BX118" s="894"/>
      <c r="BY118" s="894"/>
      <c r="BZ118" s="894"/>
      <c r="CA118" s="894" t="s">
        <v>129</v>
      </c>
      <c r="CB118" s="894"/>
      <c r="CC118" s="894"/>
      <c r="CD118" s="894"/>
      <c r="CE118" s="894"/>
      <c r="CF118" s="924" t="s">
        <v>129</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462</v>
      </c>
      <c r="DH118" s="826"/>
      <c r="DI118" s="826"/>
      <c r="DJ118" s="826"/>
      <c r="DK118" s="827"/>
      <c r="DL118" s="828" t="s">
        <v>469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411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470</v>
      </c>
      <c r="BP119" s="927"/>
      <c r="BQ119" s="931">
        <v>4133552</v>
      </c>
      <c r="BR119" s="894"/>
      <c r="BS119" s="894"/>
      <c r="BT119" s="894"/>
      <c r="BU119" s="894"/>
      <c r="BV119" s="894">
        <v>4174975</v>
      </c>
      <c r="BW119" s="894"/>
      <c r="BX119" s="894"/>
      <c r="BY119" s="894"/>
      <c r="BZ119" s="894"/>
      <c r="CA119" s="894">
        <v>4963688</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472</v>
      </c>
      <c r="DM119" s="809"/>
      <c r="DN119" s="809"/>
      <c r="DO119" s="809"/>
      <c r="DP119" s="810"/>
      <c r="DQ119" s="811">
        <v>3018</v>
      </c>
      <c r="DR119" s="809"/>
      <c r="DS119" s="809"/>
      <c r="DT119" s="809"/>
      <c r="DU119" s="810"/>
      <c r="DV119" s="897">
        <v>0.1</v>
      </c>
      <c r="DW119" s="898"/>
      <c r="DX119" s="898"/>
      <c r="DY119" s="898"/>
      <c r="DZ119" s="899"/>
    </row>
    <row r="120" spans="1:130" s="248" customFormat="1" ht="26.25" customHeight="1">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411</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1759725</v>
      </c>
      <c r="BR120" s="891"/>
      <c r="BS120" s="891"/>
      <c r="BT120" s="891"/>
      <c r="BU120" s="891"/>
      <c r="BV120" s="891">
        <v>1834109</v>
      </c>
      <c r="BW120" s="891"/>
      <c r="BX120" s="891"/>
      <c r="BY120" s="891"/>
      <c r="BZ120" s="891"/>
      <c r="CA120" s="891">
        <v>2742662</v>
      </c>
      <c r="CB120" s="891"/>
      <c r="CC120" s="891"/>
      <c r="CD120" s="891"/>
      <c r="CE120" s="891"/>
      <c r="CF120" s="915">
        <v>136.19999999999999</v>
      </c>
      <c r="CG120" s="916"/>
      <c r="CH120" s="916"/>
      <c r="CI120" s="916"/>
      <c r="CJ120" s="916"/>
      <c r="CK120" s="917" t="s">
        <v>475</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126210</v>
      </c>
      <c r="DH120" s="891"/>
      <c r="DI120" s="891"/>
      <c r="DJ120" s="891"/>
      <c r="DK120" s="891"/>
      <c r="DL120" s="891">
        <v>101126</v>
      </c>
      <c r="DM120" s="891"/>
      <c r="DN120" s="891"/>
      <c r="DO120" s="891"/>
      <c r="DP120" s="891"/>
      <c r="DQ120" s="891">
        <v>81401</v>
      </c>
      <c r="DR120" s="891"/>
      <c r="DS120" s="891"/>
      <c r="DT120" s="891"/>
      <c r="DU120" s="891"/>
      <c r="DV120" s="892">
        <v>4</v>
      </c>
      <c r="DW120" s="892"/>
      <c r="DX120" s="892"/>
      <c r="DY120" s="892"/>
      <c r="DZ120" s="893"/>
    </row>
    <row r="121" spans="1:130" s="248" customFormat="1" ht="26.25" customHeight="1">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469</v>
      </c>
      <c r="AB121" s="826"/>
      <c r="AC121" s="826"/>
      <c r="AD121" s="826"/>
      <c r="AE121" s="827"/>
      <c r="AF121" s="828" t="s">
        <v>129</v>
      </c>
      <c r="AG121" s="826"/>
      <c r="AH121" s="826"/>
      <c r="AI121" s="826"/>
      <c r="AJ121" s="827"/>
      <c r="AK121" s="828" t="s">
        <v>129</v>
      </c>
      <c r="AL121" s="826"/>
      <c r="AM121" s="826"/>
      <c r="AN121" s="826"/>
      <c r="AO121" s="827"/>
      <c r="AP121" s="873" t="s">
        <v>411</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t="s">
        <v>129</v>
      </c>
      <c r="BR121" s="863"/>
      <c r="BS121" s="863"/>
      <c r="BT121" s="863"/>
      <c r="BU121" s="863"/>
      <c r="BV121" s="863" t="s">
        <v>465</v>
      </c>
      <c r="BW121" s="863"/>
      <c r="BX121" s="863"/>
      <c r="BY121" s="863"/>
      <c r="BZ121" s="863"/>
      <c r="CA121" s="863" t="s">
        <v>462</v>
      </c>
      <c r="CB121" s="863"/>
      <c r="CC121" s="863"/>
      <c r="CD121" s="863"/>
      <c r="CE121" s="863"/>
      <c r="CF121" s="924" t="s">
        <v>129</v>
      </c>
      <c r="CG121" s="925"/>
      <c r="CH121" s="925"/>
      <c r="CI121" s="925"/>
      <c r="CJ121" s="925"/>
      <c r="CK121" s="918"/>
      <c r="CL121" s="904"/>
      <c r="CM121" s="904"/>
      <c r="CN121" s="904"/>
      <c r="CO121" s="905"/>
      <c r="CP121" s="884" t="s">
        <v>478</v>
      </c>
      <c r="CQ121" s="885"/>
      <c r="CR121" s="885"/>
      <c r="CS121" s="885"/>
      <c r="CT121" s="885"/>
      <c r="CU121" s="885"/>
      <c r="CV121" s="885"/>
      <c r="CW121" s="885"/>
      <c r="CX121" s="885"/>
      <c r="CY121" s="885"/>
      <c r="CZ121" s="885"/>
      <c r="DA121" s="885"/>
      <c r="DB121" s="885"/>
      <c r="DC121" s="885"/>
      <c r="DD121" s="885"/>
      <c r="DE121" s="885"/>
      <c r="DF121" s="886"/>
      <c r="DG121" s="862" t="s">
        <v>463</v>
      </c>
      <c r="DH121" s="863"/>
      <c r="DI121" s="863"/>
      <c r="DJ121" s="863"/>
      <c r="DK121" s="863"/>
      <c r="DL121" s="863" t="s">
        <v>465</v>
      </c>
      <c r="DM121" s="863"/>
      <c r="DN121" s="863"/>
      <c r="DO121" s="863"/>
      <c r="DP121" s="863"/>
      <c r="DQ121" s="863" t="s">
        <v>129</v>
      </c>
      <c r="DR121" s="863"/>
      <c r="DS121" s="863"/>
      <c r="DT121" s="863"/>
      <c r="DU121" s="863"/>
      <c r="DV121" s="840" t="s">
        <v>129</v>
      </c>
      <c r="DW121" s="840"/>
      <c r="DX121" s="840"/>
      <c r="DY121" s="840"/>
      <c r="DZ121" s="841"/>
    </row>
    <row r="122" spans="1:130" s="248" customFormat="1" ht="26.25" customHeight="1">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467</v>
      </c>
      <c r="AB122" s="826"/>
      <c r="AC122" s="826"/>
      <c r="AD122" s="826"/>
      <c r="AE122" s="827"/>
      <c r="AF122" s="828" t="s">
        <v>129</v>
      </c>
      <c r="AG122" s="826"/>
      <c r="AH122" s="826"/>
      <c r="AI122" s="826"/>
      <c r="AJ122" s="827"/>
      <c r="AK122" s="828" t="s">
        <v>129</v>
      </c>
      <c r="AL122" s="826"/>
      <c r="AM122" s="826"/>
      <c r="AN122" s="826"/>
      <c r="AO122" s="827"/>
      <c r="AP122" s="873" t="s">
        <v>472</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2625894</v>
      </c>
      <c r="BR122" s="894"/>
      <c r="BS122" s="894"/>
      <c r="BT122" s="894"/>
      <c r="BU122" s="894"/>
      <c r="BV122" s="894">
        <v>3048347</v>
      </c>
      <c r="BW122" s="894"/>
      <c r="BX122" s="894"/>
      <c r="BY122" s="894"/>
      <c r="BZ122" s="894"/>
      <c r="CA122" s="894">
        <v>3045154</v>
      </c>
      <c r="CB122" s="894"/>
      <c r="CC122" s="894"/>
      <c r="CD122" s="894"/>
      <c r="CE122" s="894"/>
      <c r="CF122" s="895">
        <v>151.19999999999999</v>
      </c>
      <c r="CG122" s="896"/>
      <c r="CH122" s="896"/>
      <c r="CI122" s="896"/>
      <c r="CJ122" s="896"/>
      <c r="CK122" s="918"/>
      <c r="CL122" s="904"/>
      <c r="CM122" s="904"/>
      <c r="CN122" s="904"/>
      <c r="CO122" s="905"/>
      <c r="CP122" s="884" t="s">
        <v>480</v>
      </c>
      <c r="CQ122" s="885"/>
      <c r="CR122" s="885"/>
      <c r="CS122" s="885"/>
      <c r="CT122" s="885"/>
      <c r="CU122" s="885"/>
      <c r="CV122" s="885"/>
      <c r="CW122" s="885"/>
      <c r="CX122" s="885"/>
      <c r="CY122" s="885"/>
      <c r="CZ122" s="885"/>
      <c r="DA122" s="885"/>
      <c r="DB122" s="885"/>
      <c r="DC122" s="885"/>
      <c r="DD122" s="885"/>
      <c r="DE122" s="885"/>
      <c r="DF122" s="886"/>
      <c r="DG122" s="862" t="s">
        <v>467</v>
      </c>
      <c r="DH122" s="863"/>
      <c r="DI122" s="863"/>
      <c r="DJ122" s="863"/>
      <c r="DK122" s="863"/>
      <c r="DL122" s="863" t="s">
        <v>129</v>
      </c>
      <c r="DM122" s="863"/>
      <c r="DN122" s="863"/>
      <c r="DO122" s="863"/>
      <c r="DP122" s="863"/>
      <c r="DQ122" s="863" t="s">
        <v>129</v>
      </c>
      <c r="DR122" s="863"/>
      <c r="DS122" s="863"/>
      <c r="DT122" s="863"/>
      <c r="DU122" s="863"/>
      <c r="DV122" s="840" t="s">
        <v>465</v>
      </c>
      <c r="DW122" s="840"/>
      <c r="DX122" s="840"/>
      <c r="DY122" s="840"/>
      <c r="DZ122" s="841"/>
    </row>
    <row r="123" spans="1:130" s="248" customFormat="1" ht="26.25" customHeight="1">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465</v>
      </c>
      <c r="AB123" s="826"/>
      <c r="AC123" s="826"/>
      <c r="AD123" s="826"/>
      <c r="AE123" s="827"/>
      <c r="AF123" s="828" t="s">
        <v>129</v>
      </c>
      <c r="AG123" s="826"/>
      <c r="AH123" s="826"/>
      <c r="AI123" s="826"/>
      <c r="AJ123" s="827"/>
      <c r="AK123" s="828" t="s">
        <v>129</v>
      </c>
      <c r="AL123" s="826"/>
      <c r="AM123" s="826"/>
      <c r="AN123" s="826"/>
      <c r="AO123" s="827"/>
      <c r="AP123" s="873" t="s">
        <v>467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481</v>
      </c>
      <c r="BP123" s="927"/>
      <c r="BQ123" s="881">
        <v>4385619</v>
      </c>
      <c r="BR123" s="882"/>
      <c r="BS123" s="882"/>
      <c r="BT123" s="882"/>
      <c r="BU123" s="882"/>
      <c r="BV123" s="882">
        <v>4882456</v>
      </c>
      <c r="BW123" s="882"/>
      <c r="BX123" s="882"/>
      <c r="BY123" s="882"/>
      <c r="BZ123" s="882"/>
      <c r="CA123" s="882">
        <v>5787816</v>
      </c>
      <c r="CB123" s="882"/>
      <c r="CC123" s="882"/>
      <c r="CD123" s="882"/>
      <c r="CE123" s="882"/>
      <c r="CF123" s="792"/>
      <c r="CG123" s="793"/>
      <c r="CH123" s="793"/>
      <c r="CI123" s="793"/>
      <c r="CJ123" s="883"/>
      <c r="CK123" s="918"/>
      <c r="CL123" s="904"/>
      <c r="CM123" s="904"/>
      <c r="CN123" s="904"/>
      <c r="CO123" s="905"/>
      <c r="CP123" s="884" t="s">
        <v>482</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483</v>
      </c>
      <c r="DR123" s="826"/>
      <c r="DS123" s="826"/>
      <c r="DT123" s="826"/>
      <c r="DU123" s="827"/>
      <c r="DV123" s="873" t="s">
        <v>129</v>
      </c>
      <c r="DW123" s="874"/>
      <c r="DX123" s="874"/>
      <c r="DY123" s="874"/>
      <c r="DZ123" s="875"/>
    </row>
    <row r="124" spans="1:130" s="248" customFormat="1" ht="26.25" customHeight="1" thickBot="1">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472</v>
      </c>
      <c r="AG124" s="826"/>
      <c r="AH124" s="826"/>
      <c r="AI124" s="826"/>
      <c r="AJ124" s="827"/>
      <c r="AK124" s="828" t="s">
        <v>129</v>
      </c>
      <c r="AL124" s="826"/>
      <c r="AM124" s="826"/>
      <c r="AN124" s="826"/>
      <c r="AO124" s="827"/>
      <c r="AP124" s="873" t="s">
        <v>129</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462</v>
      </c>
      <c r="BR124" s="880"/>
      <c r="BS124" s="880"/>
      <c r="BT124" s="880"/>
      <c r="BU124" s="880"/>
      <c r="BV124" s="880" t="s">
        <v>129</v>
      </c>
      <c r="BW124" s="880"/>
      <c r="BX124" s="880"/>
      <c r="BY124" s="880"/>
      <c r="BZ124" s="880"/>
      <c r="CA124" s="880" t="s">
        <v>469</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463</v>
      </c>
      <c r="DH124" s="809"/>
      <c r="DI124" s="809"/>
      <c r="DJ124" s="809"/>
      <c r="DK124" s="810"/>
      <c r="DL124" s="811" t="s">
        <v>129</v>
      </c>
      <c r="DM124" s="809"/>
      <c r="DN124" s="809"/>
      <c r="DO124" s="809"/>
      <c r="DP124" s="810"/>
      <c r="DQ124" s="811" t="s">
        <v>469</v>
      </c>
      <c r="DR124" s="809"/>
      <c r="DS124" s="809"/>
      <c r="DT124" s="809"/>
      <c r="DU124" s="810"/>
      <c r="DV124" s="897" t="s">
        <v>129</v>
      </c>
      <c r="DW124" s="898"/>
      <c r="DX124" s="898"/>
      <c r="DY124" s="898"/>
      <c r="DZ124" s="899"/>
    </row>
    <row r="125" spans="1:130" s="248" customFormat="1" ht="26.25" customHeight="1">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469</v>
      </c>
      <c r="AB125" s="826"/>
      <c r="AC125" s="826"/>
      <c r="AD125" s="826"/>
      <c r="AE125" s="827"/>
      <c r="AF125" s="828" t="s">
        <v>483</v>
      </c>
      <c r="AG125" s="826"/>
      <c r="AH125" s="826"/>
      <c r="AI125" s="826"/>
      <c r="AJ125" s="827"/>
      <c r="AK125" s="828" t="s">
        <v>467</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469</v>
      </c>
      <c r="DM125" s="891"/>
      <c r="DN125" s="891"/>
      <c r="DO125" s="891"/>
      <c r="DP125" s="891"/>
      <c r="DQ125" s="891" t="s">
        <v>129</v>
      </c>
      <c r="DR125" s="891"/>
      <c r="DS125" s="891"/>
      <c r="DT125" s="891"/>
      <c r="DU125" s="891"/>
      <c r="DV125" s="892" t="s">
        <v>467</v>
      </c>
      <c r="DW125" s="892"/>
      <c r="DX125" s="892"/>
      <c r="DY125" s="892"/>
      <c r="DZ125" s="893"/>
    </row>
    <row r="126" spans="1:130" s="248" customFormat="1" ht="26.25" customHeight="1" thickBot="1">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v>17</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483</v>
      </c>
      <c r="DH126" s="863"/>
      <c r="DI126" s="863"/>
      <c r="DJ126" s="863"/>
      <c r="DK126" s="863"/>
      <c r="DL126" s="863" t="s">
        <v>129</v>
      </c>
      <c r="DM126" s="863"/>
      <c r="DN126" s="863"/>
      <c r="DO126" s="863"/>
      <c r="DP126" s="863"/>
      <c r="DQ126" s="863" t="s">
        <v>129</v>
      </c>
      <c r="DR126" s="863"/>
      <c r="DS126" s="863"/>
      <c r="DT126" s="863"/>
      <c r="DU126" s="863"/>
      <c r="DV126" s="840" t="s">
        <v>462</v>
      </c>
      <c r="DW126" s="840"/>
      <c r="DX126" s="840"/>
      <c r="DY126" s="840"/>
      <c r="DZ126" s="841"/>
    </row>
    <row r="127" spans="1:130" s="248" customFormat="1" ht="26.25" customHeight="1">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463</v>
      </c>
      <c r="AG127" s="826"/>
      <c r="AH127" s="826"/>
      <c r="AI127" s="826"/>
      <c r="AJ127" s="827"/>
      <c r="AK127" s="828" t="s">
        <v>465</v>
      </c>
      <c r="AL127" s="826"/>
      <c r="AM127" s="826"/>
      <c r="AN127" s="826"/>
      <c r="AO127" s="827"/>
      <c r="AP127" s="873" t="s">
        <v>129</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411</v>
      </c>
      <c r="DM127" s="863"/>
      <c r="DN127" s="863"/>
      <c r="DO127" s="863"/>
      <c r="DP127" s="863"/>
      <c r="DQ127" s="863" t="s">
        <v>483</v>
      </c>
      <c r="DR127" s="863"/>
      <c r="DS127" s="863"/>
      <c r="DT127" s="863"/>
      <c r="DU127" s="863"/>
      <c r="DV127" s="840" t="s">
        <v>129</v>
      </c>
      <c r="DW127" s="840"/>
      <c r="DX127" s="840"/>
      <c r="DY127" s="840"/>
      <c r="DZ127" s="841"/>
    </row>
    <row r="128" spans="1:130" s="248" customFormat="1" ht="26.25" customHeight="1" thickBot="1">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t="s">
        <v>469</v>
      </c>
      <c r="AB128" s="847"/>
      <c r="AC128" s="847"/>
      <c r="AD128" s="847"/>
      <c r="AE128" s="848"/>
      <c r="AF128" s="849" t="s">
        <v>483</v>
      </c>
      <c r="AG128" s="847"/>
      <c r="AH128" s="847"/>
      <c r="AI128" s="847"/>
      <c r="AJ128" s="848"/>
      <c r="AK128" s="849" t="s">
        <v>483</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129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467</v>
      </c>
      <c r="DH128" s="837"/>
      <c r="DI128" s="837"/>
      <c r="DJ128" s="837"/>
      <c r="DK128" s="837"/>
      <c r="DL128" s="837" t="s">
        <v>483</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2193688</v>
      </c>
      <c r="AB129" s="826"/>
      <c r="AC129" s="826"/>
      <c r="AD129" s="826"/>
      <c r="AE129" s="827"/>
      <c r="AF129" s="828">
        <v>2181508</v>
      </c>
      <c r="AG129" s="826"/>
      <c r="AH129" s="826"/>
      <c r="AI129" s="826"/>
      <c r="AJ129" s="827"/>
      <c r="AK129" s="828">
        <v>2305439</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463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310554</v>
      </c>
      <c r="AB130" s="826"/>
      <c r="AC130" s="826"/>
      <c r="AD130" s="826"/>
      <c r="AE130" s="827"/>
      <c r="AF130" s="828">
        <v>284143</v>
      </c>
      <c r="AG130" s="826"/>
      <c r="AH130" s="826"/>
      <c r="AI130" s="826"/>
      <c r="AJ130" s="827"/>
      <c r="AK130" s="828">
        <v>292007</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5.2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1883134</v>
      </c>
      <c r="AB131" s="809"/>
      <c r="AC131" s="809"/>
      <c r="AD131" s="809"/>
      <c r="AE131" s="810"/>
      <c r="AF131" s="811">
        <v>1897365</v>
      </c>
      <c r="AG131" s="809"/>
      <c r="AH131" s="809"/>
      <c r="AI131" s="809"/>
      <c r="AJ131" s="810"/>
      <c r="AK131" s="811">
        <v>2013432</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5.3982881730000001</v>
      </c>
      <c r="AB132" s="789"/>
      <c r="AC132" s="789"/>
      <c r="AD132" s="789"/>
      <c r="AE132" s="790"/>
      <c r="AF132" s="791">
        <v>5.3332911699999999</v>
      </c>
      <c r="AG132" s="789"/>
      <c r="AH132" s="789"/>
      <c r="AI132" s="789"/>
      <c r="AJ132" s="790"/>
      <c r="AK132" s="791">
        <v>5.1614854640000001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5.9</v>
      </c>
      <c r="AB133" s="768"/>
      <c r="AC133" s="768"/>
      <c r="AD133" s="768"/>
      <c r="AE133" s="769"/>
      <c r="AF133" s="767">
        <v>5.5</v>
      </c>
      <c r="AG133" s="768"/>
      <c r="AH133" s="768"/>
      <c r="AI133" s="768"/>
      <c r="AJ133" s="769"/>
      <c r="AK133" s="767">
        <v>5.2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9v0wrbag0LjHGXZayntalU/noDA4E47fFEBA5JjwFpy/Ak6WKLYPcu+jAyNpFW0Y0Rc79rwG+9hoPIZXp+rIA==" saltValue="DqstyV3parDLBXb7SBLN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BUSOY+6OOQsbJZ1sh7KPmmHIAvFi0S8Ab81eJ5pqcJguTAp/MLH9IFm2EdfrFXZj0UE+pIBsWb+okJTXVg8fw==" saltValue="wvWIG4CGCY8lc4/EkPW8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Zw7OGygfi60TE5+w/IWUtxj5JhtWuG1LhkzOrGPreQ4fESS++Zz7O9/lzoDz617JL0D+IhV8avCSWov9t4r3w==" saltValue="3pbw0lk9co3J8mkG1neCL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517</v>
      </c>
      <c r="AL9" s="1191"/>
      <c r="AM9" s="1191"/>
      <c r="AN9" s="1192"/>
      <c r="AO9" s="314">
        <v>722665</v>
      </c>
      <c r="AP9" s="314">
        <v>214568</v>
      </c>
      <c r="AQ9" s="315">
        <v>199723</v>
      </c>
      <c r="AR9" s="316">
        <v>7.4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518</v>
      </c>
      <c r="AL10" s="1191"/>
      <c r="AM10" s="1191"/>
      <c r="AN10" s="1192"/>
      <c r="AO10" s="317">
        <v>89825</v>
      </c>
      <c r="AP10" s="317">
        <v>26670</v>
      </c>
      <c r="AQ10" s="318">
        <v>26472</v>
      </c>
      <c r="AR10" s="319">
        <v>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519</v>
      </c>
      <c r="AL11" s="1191"/>
      <c r="AM11" s="1191"/>
      <c r="AN11" s="1192"/>
      <c r="AO11" s="317" t="s">
        <v>520</v>
      </c>
      <c r="AP11" s="317" t="s">
        <v>520</v>
      </c>
      <c r="AQ11" s="318">
        <v>1310</v>
      </c>
      <c r="AR11" s="319" t="s">
        <v>520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521</v>
      </c>
      <c r="AL12" s="1191"/>
      <c r="AM12" s="1191"/>
      <c r="AN12" s="1192"/>
      <c r="AO12" s="317" t="s">
        <v>520</v>
      </c>
      <c r="AP12" s="317" t="s">
        <v>520</v>
      </c>
      <c r="AQ12" s="318" t="s">
        <v>520</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522</v>
      </c>
      <c r="AL13" s="1191"/>
      <c r="AM13" s="1191"/>
      <c r="AN13" s="1192"/>
      <c r="AO13" s="317">
        <v>50559</v>
      </c>
      <c r="AP13" s="317">
        <v>15012</v>
      </c>
      <c r="AQ13" s="318">
        <v>7770</v>
      </c>
      <c r="AR13" s="319">
        <v>93.2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523</v>
      </c>
      <c r="AL14" s="1191"/>
      <c r="AM14" s="1191"/>
      <c r="AN14" s="1192"/>
      <c r="AO14" s="317">
        <v>48683</v>
      </c>
      <c r="AP14" s="317">
        <v>14455</v>
      </c>
      <c r="AQ14" s="318">
        <v>5092</v>
      </c>
      <c r="AR14" s="319">
        <v>183.9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524</v>
      </c>
      <c r="AL15" s="1194"/>
      <c r="AM15" s="1194"/>
      <c r="AN15" s="1195"/>
      <c r="AO15" s="317">
        <v>-57032</v>
      </c>
      <c r="AP15" s="317">
        <v>-16933</v>
      </c>
      <c r="AQ15" s="318">
        <v>-15881</v>
      </c>
      <c r="AR15" s="319">
        <v>6.6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187</v>
      </c>
      <c r="AL16" s="1194"/>
      <c r="AM16" s="1194"/>
      <c r="AN16" s="1195"/>
      <c r="AO16" s="317">
        <v>854700</v>
      </c>
      <c r="AP16" s="317">
        <v>253771</v>
      </c>
      <c r="AQ16" s="318">
        <v>224486</v>
      </c>
      <c r="AR16" s="319">
        <v>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529</v>
      </c>
      <c r="AL21" s="1197"/>
      <c r="AM21" s="1197"/>
      <c r="AN21" s="1198"/>
      <c r="AO21" s="330">
        <v>23.46</v>
      </c>
      <c r="AP21" s="331">
        <v>20.23</v>
      </c>
      <c r="AQ21" s="332">
        <v>3.23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530</v>
      </c>
      <c r="AL22" s="1197"/>
      <c r="AM22" s="1197"/>
      <c r="AN22" s="1198"/>
      <c r="AO22" s="335">
        <v>96</v>
      </c>
      <c r="AP22" s="336">
        <v>95.4</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534</v>
      </c>
      <c r="AL32" s="1180"/>
      <c r="AM32" s="1180"/>
      <c r="AN32" s="1181"/>
      <c r="AO32" s="345">
        <v>364339</v>
      </c>
      <c r="AP32" s="345">
        <v>108177</v>
      </c>
      <c r="AQ32" s="346">
        <v>117380</v>
      </c>
      <c r="AR32" s="347">
        <v>-7.8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535</v>
      </c>
      <c r="AL33" s="1180"/>
      <c r="AM33" s="1180"/>
      <c r="AN33" s="1181"/>
      <c r="AO33" s="345" t="s">
        <v>520</v>
      </c>
      <c r="AP33" s="345" t="s">
        <v>520</v>
      </c>
      <c r="AQ33" s="346" t="s">
        <v>520</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536</v>
      </c>
      <c r="AL34" s="1180"/>
      <c r="AM34" s="1180"/>
      <c r="AN34" s="1181"/>
      <c r="AO34" s="345" t="s">
        <v>520</v>
      </c>
      <c r="AP34" s="345" t="s">
        <v>520</v>
      </c>
      <c r="AQ34" s="346" t="s">
        <v>520</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537</v>
      </c>
      <c r="AL35" s="1180"/>
      <c r="AM35" s="1180"/>
      <c r="AN35" s="1181"/>
      <c r="AO35" s="345">
        <v>16559</v>
      </c>
      <c r="AP35" s="345">
        <v>4917</v>
      </c>
      <c r="AQ35" s="346">
        <v>31875</v>
      </c>
      <c r="AR35" s="347">
        <v>-84.6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538</v>
      </c>
      <c r="AL36" s="1180"/>
      <c r="AM36" s="1180"/>
      <c r="AN36" s="1181"/>
      <c r="AO36" s="345">
        <v>15015</v>
      </c>
      <c r="AP36" s="345">
        <v>4458</v>
      </c>
      <c r="AQ36" s="346">
        <v>2465</v>
      </c>
      <c r="AR36" s="347">
        <v>80.900000000000006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539</v>
      </c>
      <c r="AL37" s="1180"/>
      <c r="AM37" s="1180"/>
      <c r="AN37" s="1181"/>
      <c r="AO37" s="345">
        <v>17</v>
      </c>
      <c r="AP37" s="345">
        <v>5</v>
      </c>
      <c r="AQ37" s="346">
        <v>285</v>
      </c>
      <c r="AR37" s="347">
        <v>-98.2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540</v>
      </c>
      <c r="AL38" s="1177"/>
      <c r="AM38" s="1177"/>
      <c r="AN38" s="1178"/>
      <c r="AO38" s="348" t="s">
        <v>520</v>
      </c>
      <c r="AP38" s="348" t="s">
        <v>520</v>
      </c>
      <c r="AQ38" s="349">
        <v>17</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541</v>
      </c>
      <c r="AL39" s="1177"/>
      <c r="AM39" s="1177"/>
      <c r="AN39" s="1178"/>
      <c r="AO39" s="345" t="s">
        <v>520</v>
      </c>
      <c r="AP39" s="345" t="s">
        <v>520</v>
      </c>
      <c r="AQ39" s="346">
        <v>-3552</v>
      </c>
      <c r="AR39" s="347" t="s">
        <v>520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542</v>
      </c>
      <c r="AL40" s="1180"/>
      <c r="AM40" s="1180"/>
      <c r="AN40" s="1181"/>
      <c r="AO40" s="345">
        <v>-292007</v>
      </c>
      <c r="AP40" s="345">
        <v>-86700</v>
      </c>
      <c r="AQ40" s="346">
        <v>-113436</v>
      </c>
      <c r="AR40" s="347">
        <v>-23.6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299</v>
      </c>
      <c r="AL41" s="1183"/>
      <c r="AM41" s="1183"/>
      <c r="AN41" s="1184"/>
      <c r="AO41" s="345">
        <v>103923</v>
      </c>
      <c r="AP41" s="345">
        <v>30856</v>
      </c>
      <c r="AQ41" s="346">
        <v>35033</v>
      </c>
      <c r="AR41" s="347">
        <v>-11.9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512</v>
      </c>
      <c r="AN49" s="1187" t="s">
        <v>546</v>
      </c>
      <c r="AO49" s="1188"/>
      <c r="AP49" s="1188"/>
      <c r="AQ49" s="1188"/>
      <c r="AR49" s="118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1220070</v>
      </c>
      <c r="AN51" s="367">
        <v>312999</v>
      </c>
      <c r="AO51" s="368">
        <v>20.7</v>
      </c>
      <c r="AP51" s="369">
        <v>237994</v>
      </c>
      <c r="AQ51" s="370">
        <v>-2.9</v>
      </c>
      <c r="AR51" s="371">
        <v>23.6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566076</v>
      </c>
      <c r="AN52" s="375">
        <v>145222</v>
      </c>
      <c r="AO52" s="376">
        <v>-9.6</v>
      </c>
      <c r="AP52" s="377">
        <v>110361</v>
      </c>
      <c r="AQ52" s="378">
        <v>1.3</v>
      </c>
      <c r="AR52" s="379">
        <v>-10.9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1040051</v>
      </c>
      <c r="AN53" s="367">
        <v>270917</v>
      </c>
      <c r="AO53" s="368">
        <v>-13.4</v>
      </c>
      <c r="AP53" s="369">
        <v>267911</v>
      </c>
      <c r="AQ53" s="370">
        <v>12.6</v>
      </c>
      <c r="AR53" s="371">
        <v>-26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445068</v>
      </c>
      <c r="AN54" s="375">
        <v>115933</v>
      </c>
      <c r="AO54" s="376">
        <v>-20.2</v>
      </c>
      <c r="AP54" s="377">
        <v>106425</v>
      </c>
      <c r="AQ54" s="378">
        <v>-3.6</v>
      </c>
      <c r="AR54" s="379">
        <v>-16.600000000000001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816609</v>
      </c>
      <c r="AN55" s="367">
        <v>220765</v>
      </c>
      <c r="AO55" s="368">
        <v>-18.5</v>
      </c>
      <c r="AP55" s="369">
        <v>228215</v>
      </c>
      <c r="AQ55" s="370">
        <v>-14.8</v>
      </c>
      <c r="AR55" s="371">
        <v>-3.7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421595</v>
      </c>
      <c r="AN56" s="375">
        <v>113975</v>
      </c>
      <c r="AO56" s="376">
        <v>-1.7</v>
      </c>
      <c r="AP56" s="377">
        <v>117571</v>
      </c>
      <c r="AQ56" s="378">
        <v>10.5</v>
      </c>
      <c r="AR56" s="379">
        <v>-12.2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1354134</v>
      </c>
      <c r="AN57" s="367">
        <v>377722</v>
      </c>
      <c r="AO57" s="368">
        <v>71.099999999999994</v>
      </c>
      <c r="AP57" s="369">
        <v>264232</v>
      </c>
      <c r="AQ57" s="370">
        <v>15.8</v>
      </c>
      <c r="AR57" s="371">
        <v>55.3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709088</v>
      </c>
      <c r="AN58" s="375">
        <v>197793</v>
      </c>
      <c r="AO58" s="376">
        <v>73.5</v>
      </c>
      <c r="AP58" s="377">
        <v>133959</v>
      </c>
      <c r="AQ58" s="378">
        <v>13.9</v>
      </c>
      <c r="AR58" s="379">
        <v>59.6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924005</v>
      </c>
      <c r="AN59" s="367">
        <v>274348</v>
      </c>
      <c r="AO59" s="368">
        <v>-27.4</v>
      </c>
      <c r="AP59" s="369">
        <v>263613</v>
      </c>
      <c r="AQ59" s="370">
        <v>-0.2</v>
      </c>
      <c r="AR59" s="371">
        <v>-27.2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435808</v>
      </c>
      <c r="AN60" s="375">
        <v>129397</v>
      </c>
      <c r="AO60" s="376">
        <v>-34.6</v>
      </c>
      <c r="AP60" s="377">
        <v>128823</v>
      </c>
      <c r="AQ60" s="378">
        <v>-3.8</v>
      </c>
      <c r="AR60" s="379">
        <v>-30.8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1070974</v>
      </c>
      <c r="AN61" s="382">
        <v>291350</v>
      </c>
      <c r="AO61" s="383">
        <v>6.5</v>
      </c>
      <c r="AP61" s="384">
        <v>252393</v>
      </c>
      <c r="AQ61" s="385">
        <v>2.1</v>
      </c>
      <c r="AR61" s="371">
        <v>4.4000000000000004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515527</v>
      </c>
      <c r="AN62" s="375">
        <v>140464</v>
      </c>
      <c r="AO62" s="376">
        <v>1.5</v>
      </c>
      <c r="AP62" s="377">
        <v>119428</v>
      </c>
      <c r="AQ62" s="378">
        <v>3.7</v>
      </c>
      <c r="AR62" s="379">
        <v>-2.2000000000000002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fGjeFbv3tUGXWTVZRMQEaKqdeRNt+JhX1+fP0tIc1Mq1+T4oKen/qd+XQNCrjAi17LQX90pHx3G/OvCxwj6Qog==" saltValue="XzOHfGdbdARHo/Z2/52m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 zoomScale="55" zoomScaleNormal="5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c1yPmq4JLKadQmSrgo2Fk6RjFjlqjtvvQr8itSLMqYs5J7CG7iqFHerRKL8dQ7DpX10jB0UCaxrWuB51RJDnuw==" saltValue="oHAeI1T60HnxmUY3vo6T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ixBH++Qu9CmTTqsoYvO+/rYmvvvIj3tfSZM7952tOtPl0UxtiRN0H6vE4NdbfwFrUgOsvQSHblhfmwGzXFYeEg==" saltValue="21hJx7y2Tjhn60l/kn5Y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1" t="s">
        <v>3</v>
      </c>
      <c r="D47" s="1201"/>
      <c r="E47" s="1202"/>
      <c r="F47" s="11">
        <v>49.95</v>
      </c>
      <c r="G47" s="12">
        <v>52.09</v>
      </c>
      <c r="H47" s="12">
        <v>50.65</v>
      </c>
      <c r="I47" s="12">
        <v>51.1</v>
      </c>
      <c r="J47" s="13">
        <v>48.39</v>
      </c>
    </row>
    <row r="48" spans="2:10" ht="57.75" customHeight="1">
      <c r="B48" s="14"/>
      <c r="C48" s="1203" t="s">
        <v>4</v>
      </c>
      <c r="D48" s="1203"/>
      <c r="E48" s="1204"/>
      <c r="F48" s="15">
        <v>8.76</v>
      </c>
      <c r="G48" s="16">
        <v>7.88</v>
      </c>
      <c r="H48" s="16">
        <v>8.83</v>
      </c>
      <c r="I48" s="16">
        <v>7.4</v>
      </c>
      <c r="J48" s="17">
        <v>10.07</v>
      </c>
    </row>
    <row r="49" spans="2:10" ht="57.75" customHeight="1" thickBot="1">
      <c r="B49" s="18"/>
      <c r="C49" s="1205" t="s">
        <v>5</v>
      </c>
      <c r="D49" s="1205"/>
      <c r="E49" s="1206"/>
      <c r="F49" s="19" t="s">
        <v>567</v>
      </c>
      <c r="G49" s="20" t="s">
        <v>568</v>
      </c>
      <c r="H49" s="20" t="s">
        <v>569</v>
      </c>
      <c r="I49" s="20" t="s">
        <v>570</v>
      </c>
      <c r="J49" s="21">
        <v>3.1</v>
      </c>
    </row>
    <row r="50" spans="2:10" ht="13.5" customHeight="1"/>
  </sheetData>
  <sheetProtection algorithmName="SHA-512" hashValue="xkztYwHzJ+Md0yt/9FL5j8XT5mOTRCGXWYJ/h8HXLGT9x6NdcvtkcBLVH+3R+CRIAFC35Ojrsp5kWBJWHhxaSg==" saltValue="Qs/r3NRnXKdZ7BLREEx8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2022-09-27T00:51:23Z</dcterms:modified>
</cp:coreProperties>
</file>