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7.111\業務用02\01 財政関係\11 財政比較分析表・財政資料収集\令和２年度財政状況資料集\【財政状況資料集】_435074_水上村_2020\"/>
    </mc:Choice>
  </mc:AlternateContent>
  <bookViews>
    <workbookView xWindow="0" yWindow="0" windowWidth="15360" windowHeight="7635" firstSheet="12"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<sst xmlns="http://schemas.openxmlformats.org/spreadsheetml/2006/main" count="1167" uniqueCount="616">
  <si>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</si>
  <si>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</si>
  <si>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</si>
  <si>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</si>
  <si>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</si>
  <si>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</si>
  <si>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</si>
  <si>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</si>
  <si>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</si>
  <si>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</si>
  <si>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</si>
  <si>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</si>
  <si>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</si>
  <si>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</si>
  <si>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</si>
  <si>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</si>
  <si>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</si>
  <si>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</si>
  <si>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</si>
  <si>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</si>
  <si>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</si>
  <si>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</si>
  <si>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</si>
  <si>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</si>
  <si>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</si>
  <si>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</si>
  <si>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</si>
  <si>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</si>
  <si>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</si>
  <si>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</si>
  <si>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</si>
  <si>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</si>
  <si>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</si>
  <si>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</si>
  <si>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</si>
  <si>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</si>
  <si>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</si>
  <si>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</si>
  <si>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</si>
  <si>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</si>
  <si>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</si>
  <si>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</si>
  <si>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</si>
  <si>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</si>
  <si>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</si>
  <si>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</si>
  <si>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</si>
  <si>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</si>
  <si>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</si>
  <si>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</si>
  <si>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</si>
  <si>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</si>
  <si>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</si>
  <si>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</si>
  <si>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</si>
  <si>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</si>
  <si>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</si>
  <si>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</si>
  <si>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</si>
  <si>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</si>
  <si>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</si>
  <si>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</si>
  <si>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</si>
  <si>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</si>
  <si>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</si>
  <si>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</si>
  <si>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</si>
  <si>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</si>
  <si>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</si>
  <si>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</si>
  <si>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</si>
  <si>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</si>
  <si>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</si>
  <si>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</si>
  <si>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</si>
  <si>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</si>
  <si>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</si>
  <si>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</si>
  <si>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</si>
  <si>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</si>
  <si>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</si>
  <si>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</si>
  <si>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</si>
  <si>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</si>
  <si>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</si>
  <si>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</si>
  <si>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</si>
  <si>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</si>
  <si>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</si>
  <si>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</si>
  <si>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</si>
  <si>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</si>
  <si>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</si>
  <si>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</si>
  <si>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</si>
  <si>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</si>
  <si>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</si>
  <si>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水上村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</si>
  <si>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</si>
  <si>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</si>
  <si>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</si>
  <si>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</si>
  <si>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</si>
  <si>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</si>
  <si>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</si>
  <si>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</si>
  <si>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</si>
  <si>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</si>
  <si>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</si>
  <si>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</si>
  <si>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</si>
  <si>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</si>
  <si>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</si>
  <si>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</si>
  <si>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</si>
  <si>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</si>
  <si>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</si>
  <si>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</si>
  <si>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</si>
  <si>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</si>
  <si>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</si>
  <si>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</si>
  <si>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</si>
  <si>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</si>
  <si>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</si>
  <si>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</si>
  <si>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</si>
  <si>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</si>
  <si>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</si>
  <si>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</si>
  <si>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</si>
  <si>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</si>
  <si>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</si>
  <si>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</si>
  <si>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</si>
  <si>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</si>
  <si>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</si>
  <si>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</si>
  <si>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</si>
  <si>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</si>
  <si>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</si>
  <si>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</si>
  <si>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</si>
  <si>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</si>
  <si>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</si>
  <si>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</si>
  <si>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</si>
  <si>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</si>
  <si>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</si>
  <si>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</si>
  <si>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</si>
  <si>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</si>
  <si>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</si>
  <si>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</si>
  <si>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</si>
  <si>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</si>
  <si>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</si>
  <si>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</si>
  <si>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</si>
  <si>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</si>
  <si>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</si>
  <si>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</si>
  <si>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</si>
  <si>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</si>
  <si>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</si>
  <si>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</si>
  <si>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</si>
  <si>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</si>
  <si>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</si>
  <si>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</si>
  <si>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</si>
  <si>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</si>
  <si>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</si>
  <si>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</si>
  <si>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</si>
  <si>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</si>
  <si>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</si>
  <si>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</si>
  <si>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</si>
  <si>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</si>
  <si>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</si>
  <si>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</si>
  <si>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</si>
  <si>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</si>
  <si>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</si>
  <si>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</si>
  <si>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</si>
  <si>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</si>
  <si>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</si>
  <si>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</si>
  <si>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</si>
  <si>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</si>
  <si>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</si>
  <si>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</si>
  <si>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</si>
  <si>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</si>
  <si>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</si>
  <si>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</si>
  <si>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</si>
  <si>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</si>
  <si>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</si>
  <si>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</si>
  <si>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</si>
  <si>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</si>
  <si>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</si>
  <si>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</si>
  <si>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</si>
  <si>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</si>
  <si>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</si>
  <si>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</si>
  <si>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</si>
  <si>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</si>
  <si>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</si>
  <si>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</si>
  <si>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</si>
  <si>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熊本県水上村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</si>
  <si>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</si>
  <si>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</si>
  <si>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</si>
  <si>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</si>
  <si>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</si>
  <si>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</si>
  <si>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</si>
  <si>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</si>
  <si>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</si>
  <si>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</si>
  <si>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</si>
  <si>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</si>
  <si>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</si>
  <si>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</si>
  <si>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</si>
  <si>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</si>
  <si>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</si>
  <si>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</si>
  <si>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</si>
  <si>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</si>
  <si>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</si>
  <si>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</si>
  <si>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</si>
  <si>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</si>
  <si>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</si>
  <si>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</si>
  <si>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</si>
  <si>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</si>
  <si>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</si>
  <si>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</si>
  <si>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</si>
  <si>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</si>
  <si>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</si>
  <si>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</si>
  <si>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</si>
  <si>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</si>
  <si>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</si>
  <si>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</si>
  <si>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</si>
  <si>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</si>
  <si>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</si>
  <si>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</si>
  <si>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</si>
  <si>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</si>
  <si>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</si>
  <si>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</si>
  <si>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</si>
  <si>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</si>
  <si>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</si>
  <si>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</si>
  <si>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</si>
  <si>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</si>
  <si>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</si>
  <si>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</si>
  <si>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</si>
  <si>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</si>
  <si>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</si>
  <si>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</si>
  <si>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</si>
  <si>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</si>
  <si>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</si>
  <si>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</si>
  <si>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</si>
  <si>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</si>
  <si>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</si>
  <si>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</si>
  <si>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</si>
  <si>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</si>
  <si>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</si>
  <si>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</si>
  <si>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</si>
  <si>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</si>
  <si>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</si>
  <si>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</si>
  <si>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</si>
  <si>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</si>
  <si>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</si>
  <si>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</si>
  <si>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</si>
  <si>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</si>
  <si>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</si>
  <si>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</si>
  <si>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</si>
  <si>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</si>
  <si>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</si>
  <si>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</si>
  <si>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</si>
  <si>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</si>
  <si>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</si>
  <si>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</si>
  <si>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</si>
  <si>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</si>
  <si>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</si>
  <si>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</si>
  <si>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</si>
  <si>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</si>
  <si>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</si>
  <si>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</si>
  <si>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</si>
  <si>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</si>
  <si>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</si>
  <si>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</si>
  <si>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</si>
  <si>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</si>
  <si>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</si>
  <si>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</si>
  <si>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</si>
  <si>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</si>
  <si>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</si>
  <si>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</si>
  <si>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</si>
  <si>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</si>
  <si>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</si>
  <si>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</si>
  <si>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</si>
  <si>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</si>
  <si>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</si>
  <si>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</si>
  <si>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</si>
  <si>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</si>
  <si>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</si>
  <si>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</si>
  <si>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</si>
  <si>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</si>
  <si>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</si>
  <si>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</si>
  <si>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</si>
  <si>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</si>
  <si>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</si>
  <si>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</si>
  <si>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</si>
  <si>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</si>
  <si>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</si>
  <si>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</si>
  <si>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</si>
  <si>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</si>
  <si>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</si>
  <si>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</si>
  <si>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</si>
  <si>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</si>
  <si>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</si>
  <si>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</si>
  <si>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</si>
  <si>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</si>
  <si>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</si>
  <si>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</si>
  <si>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</si>
  <si>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</si>
  <si>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</si>
  <si>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</si>
  <si>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</si>
  <si>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</si>
  <si>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</si>
  <si>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</si>
  <si>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熊本県水上村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</si>
  <si>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</si>
  <si>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</si>
  <si>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</si>
  <si>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</si>
  <si>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</si>
  <si>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</si>
  <si>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</si>
  <si>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</si>
  <si>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</si>
  <si>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</si>
  <si>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</si>
  <si>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</si>
  <si>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</si>
  <si>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</si>
  <si>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</si>
  <si>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</si>
  <si>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</si>
  <si>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</si>
  <si>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</si>
  <si>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</si>
  <si>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</si>
  <si>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</si>
  <si>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</si>
  <si>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</si>
  <si>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</si>
  <si>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</si>
  <si>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</si>
  <si>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</si>
  <si>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</si>
  <si>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</si>
  <si>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</si>
  <si>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</si>
  <si>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</si>
  <si>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</si>
  <si>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</si>
  <si>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国民健康保険事業（直診勘定）</t>
    <phoneticPr fontId="5"/>
  </si>
  <si>
    <t>介護保険事業</t>
    <phoneticPr fontId="5"/>
  </si>
  <si>
    <t>後期高齢者医療事業</t>
    <phoneticPr fontId="5"/>
  </si>
  <si>
    <t>簡易水道事業特別会計</t>
    <phoneticPr fontId="5"/>
  </si>
  <si>
    <t>法非適用企業</t>
    <phoneticPr fontId="5"/>
  </si>
  <si>
    <t>下水道事業特別会計</t>
    <phoneticPr fontId="5"/>
  </si>
  <si>
    <t>法非適用企業</t>
    <phoneticPr fontId="5"/>
  </si>
  <si>
    <t>農業集落排水事業特別会計</t>
    <phoneticPr fontId="5"/>
  </si>
  <si>
    <t>林業集落排水事業特別会計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</si>
  <si>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</si>
  <si>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</si>
  <si>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</si>
  <si>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</si>
  <si>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</si>
  <si>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</si>
  <si>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</si>
  <si>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</si>
  <si>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</si>
  <si>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</si>
  <si>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</si>
  <si>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</si>
  <si>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</si>
  <si>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</si>
  <si>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</si>
  <si>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</si>
  <si>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</si>
  <si>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</si>
  <si>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</si>
  <si>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</si>
  <si>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</si>
  <si>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</si>
  <si>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</si>
  <si>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</si>
  <si>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</si>
  <si>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</si>
  <si>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</si>
  <si>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</si>
  <si>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</si>
  <si>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</si>
  <si>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</si>
  <si>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</si>
  <si>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</si>
  <si>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</si>
  <si>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</si>
  <si>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</si>
  <si>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</si>
  <si>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</si>
  <si>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</si>
  <si>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</si>
  <si>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</si>
  <si>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</si>
  <si>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</si>
  <si>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</si>
  <si>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</si>
  <si>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</si>
  <si>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</si>
  <si>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</si>
  <si>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</si>
  <si>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</si>
  <si>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</si>
  <si>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</si>
  <si>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</si>
  <si>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</si>
  <si>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</si>
  <si>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</si>
  <si>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</si>
  <si>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</si>
  <si>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</si>
  <si>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</si>
  <si>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</si>
  <si>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</si>
  <si>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</si>
  <si>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</si>
  <si>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</si>
  <si>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</si>
  <si>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</si>
  <si>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</si>
  <si>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</si>
  <si>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</si>
  <si>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林業集落排水事業特別会計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</si>
  <si>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</si>
  <si>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</si>
  <si>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</si>
  <si>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</si>
  <si>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</si>
  <si>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</si>
  <si>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</si>
  <si>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</si>
  <si>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</si>
  <si>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</si>
  <si>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</si>
  <si>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</si>
  <si>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</si>
  <si>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</si>
  <si>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</si>
  <si>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</si>
  <si>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</si>
  <si>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</si>
  <si>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</si>
  <si>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</si>
  <si>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</si>
  <si>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</si>
  <si>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</si>
  <si>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</si>
  <si>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</si>
  <si>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</si>
  <si>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</si>
  <si>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</si>
  <si>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</si>
  <si>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</si>
  <si>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</si>
  <si>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</si>
  <si>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</si>
  <si>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</si>
  <si>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</si>
  <si>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</si>
  <si>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</si>
  <si>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</si>
  <si>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</si>
  <si>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</si>
  <si>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</si>
  <si>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</si>
  <si>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</si>
  <si>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</si>
  <si>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</si>
  <si>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</si>
  <si>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</si>
  <si>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</si>
  <si>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</si>
  <si>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</si>
  <si>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</si>
  <si>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</si>
  <si>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</si>
  <si>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</si>
  <si>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</si>
  <si>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</si>
  <si>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</si>
  <si>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</si>
  <si>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</si>
  <si>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</si>
  <si>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</si>
  <si>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</si>
  <si>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</si>
  <si>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</si>
  <si>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</si>
  <si>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</si>
  <si>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</si>
  <si>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</si>
  <si>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</si>
  <si>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</si>
  <si>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</si>
  <si>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</si>
  <si>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</si>
  <si>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</si>
  <si>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</si>
  <si>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</si>
  <si>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</si>
  <si>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</si>
  <si>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</si>
  <si>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</si>
  <si>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</si>
  <si>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</si>
  <si>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</si>
  <si>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23.77</t>
  </si>
  <si>
    <t>▲ 4.44</t>
  </si>
  <si>
    <t>一般会計</t>
  </si>
  <si>
    <t>国民健康保険事業（事業勘定）</t>
  </si>
  <si>
    <t>介護保険事業</t>
  </si>
  <si>
    <t>簡易水道事業特別会計</t>
  </si>
  <si>
    <t>農業集落排水事業特別会計</t>
  </si>
  <si>
    <t>林業集落排水事業特別会計</t>
  </si>
  <si>
    <t>下水道事業特別会計</t>
  </si>
  <si>
    <t>後期高齢者医療事業</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</si>
  <si>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</si>
  <si>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</si>
  <si>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</si>
  <si>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</si>
  <si>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</si>
  <si>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</si>
  <si>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</si>
  <si>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</si>
  <si>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</si>
  <si>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球磨郡公立多良木病院企業団</t>
  </si>
  <si>
    <t>上球磨消防組合</t>
  </si>
  <si>
    <t>人吉球磨広域行政組合（一般会計）</t>
  </si>
  <si>
    <t>人吉球磨広域行政組合（人吉球磨ふるさと市町村圏特別会計）</t>
  </si>
  <si>
    <t>熊本県後期高齢者医療広域連合（一般会計）</t>
  </si>
  <si>
    <t>熊本県後期高齢者医療広域連合（後期高齢者医療特別会計）</t>
  </si>
  <si>
    <t>熊本県市町村総合事務組合</t>
  </si>
  <si>
    <t>株式会社　みずかみ</t>
  </si>
  <si>
    <t>くま川鉄道株式会社</t>
  </si>
  <si>
    <t>.-</t>
    <phoneticPr fontId="2"/>
  </si>
  <si>
    <t>-</t>
    <phoneticPr fontId="2"/>
  </si>
  <si>
    <t>地域公共交通対策基金</t>
  </si>
  <si>
    <t>こども育成支援基金</t>
  </si>
  <si>
    <t>いきいき人づくり基金</t>
  </si>
  <si>
    <t>ふるさと応援基金</t>
    <rPh sb="4" eb="6">
      <t>オウエン</t>
    </rPh>
    <rPh sb="6" eb="8">
      <t>キキン</t>
    </rPh>
    <phoneticPr fontId="2"/>
  </si>
  <si>
    <t>ふるさと創生基金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</si>
  <si>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</si>
  <si>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</si>
  <si>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</si>
  <si>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将来負担比率は発生していないが、今後の公共施設の更新等に費用が発生するため、将来負担率の上昇が見込まれる。費用等を軽減するための資産管理を検討する。</t>
    <rPh sb="0" eb="2">
      <t>ショウライ</t>
    </rPh>
    <rPh sb="2" eb="4">
      <t>フタン</t>
    </rPh>
    <rPh sb="4" eb="6">
      <t>ヒリツ</t>
    </rPh>
    <rPh sb="7" eb="9">
      <t>ハッセイ</t>
    </rPh>
    <rPh sb="16" eb="18">
      <t>コンゴ</t>
    </rPh>
    <rPh sb="19" eb="21">
      <t>コウキョウ</t>
    </rPh>
    <rPh sb="21" eb="23">
      <t>シセツ</t>
    </rPh>
    <rPh sb="24" eb="26">
      <t>コウシン</t>
    </rPh>
    <rPh sb="26" eb="27">
      <t>トウ</t>
    </rPh>
    <rPh sb="28" eb="30">
      <t>ヒヨウ</t>
    </rPh>
    <rPh sb="31" eb="33">
      <t>ハッセイ</t>
    </rPh>
    <rPh sb="38" eb="40">
      <t>ショウライ</t>
    </rPh>
    <rPh sb="40" eb="42">
      <t>フタン</t>
    </rPh>
    <rPh sb="42" eb="43">
      <t>リツ</t>
    </rPh>
    <rPh sb="44" eb="46">
      <t>ジョウショウ</t>
    </rPh>
    <rPh sb="47" eb="49">
      <t>ミコ</t>
    </rPh>
    <rPh sb="53" eb="55">
      <t>ヒヨウ</t>
    </rPh>
    <rPh sb="55" eb="56">
      <t>トウ</t>
    </rPh>
    <rPh sb="57" eb="59">
      <t>ケイゲン</t>
    </rPh>
    <rPh sb="64" eb="66">
      <t>シサン</t>
    </rPh>
    <rPh sb="66" eb="68">
      <t>カンリ</t>
    </rPh>
    <rPh sb="69" eb="71">
      <t>ケントウ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</si>
  <si>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</si>
  <si>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</si>
  <si>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</si>
  <si>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</si>
  <si>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</si>
  <si>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</si>
  <si>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発生していない。実質公債費比率は公債費償還がピークを経過し、減少傾向にある。しかし、平成28年度にクロスカントリー整備事業、平成29年度に総合防災システム整備事業により、地方債の発行額が増しており、将来負担比率についても上昇する可能性が考えられるので、交付税措置率の高い地方債の活用をしながらも、これまで以上に公債費の適正化に取り組んでいく必要がある。</t>
    <rPh sb="0" eb="2">
      <t>ショウライ</t>
    </rPh>
    <rPh sb="2" eb="4">
      <t>フタン</t>
    </rPh>
    <rPh sb="4" eb="6">
      <t>ヒリツ</t>
    </rPh>
    <rPh sb="11" eb="13">
      <t>ハッセイ</t>
    </rPh>
    <rPh sb="19" eb="21">
      <t>ジッシツ</t>
    </rPh>
    <rPh sb="21" eb="24">
      <t>コウサイヒ</t>
    </rPh>
    <rPh sb="24" eb="26">
      <t>ヒリツ</t>
    </rPh>
    <rPh sb="27" eb="30">
      <t>コウサイヒ</t>
    </rPh>
    <rPh sb="30" eb="32">
      <t>ショウカン</t>
    </rPh>
    <rPh sb="37" eb="39">
      <t>ケイカ</t>
    </rPh>
    <rPh sb="41" eb="43">
      <t>ゲンショウ</t>
    </rPh>
    <rPh sb="43" eb="45">
      <t>ケイコウ</t>
    </rPh>
    <rPh sb="53" eb="55">
      <t>ヘイセイ</t>
    </rPh>
    <rPh sb="57" eb="59">
      <t>ネンド</t>
    </rPh>
    <rPh sb="68" eb="70">
      <t>セイビ</t>
    </rPh>
    <rPh sb="70" eb="72">
      <t>ジギョウ</t>
    </rPh>
    <rPh sb="73" eb="75">
      <t>ヘイセイ</t>
    </rPh>
    <rPh sb="77" eb="79">
      <t>ネンド</t>
    </rPh>
    <rPh sb="80" eb="82">
      <t>ソウゴウ</t>
    </rPh>
    <rPh sb="82" eb="84">
      <t>ボウサイ</t>
    </rPh>
    <rPh sb="88" eb="90">
      <t>セイビ</t>
    </rPh>
    <rPh sb="90" eb="92">
      <t>ジギョウ</t>
    </rPh>
    <rPh sb="96" eb="99">
      <t>チホウサイ</t>
    </rPh>
    <rPh sb="100" eb="103">
      <t>ハッコウガク</t>
    </rPh>
    <rPh sb="104" eb="105">
      <t>ゾウ</t>
    </rPh>
    <rPh sb="110" eb="112">
      <t>ショウライ</t>
    </rPh>
    <rPh sb="112" eb="114">
      <t>フタン</t>
    </rPh>
    <rPh sb="114" eb="116">
      <t>ヒリツ</t>
    </rPh>
    <rPh sb="121" eb="123">
      <t>ジョウショウ</t>
    </rPh>
    <rPh sb="125" eb="128">
      <t>カノウセイ</t>
    </rPh>
    <rPh sb="129" eb="130">
      <t>カンガ</t>
    </rPh>
    <rPh sb="137" eb="140">
      <t>コウフゼイ</t>
    </rPh>
    <rPh sb="140" eb="142">
      <t>ソチ</t>
    </rPh>
    <rPh sb="142" eb="143">
      <t>リツ</t>
    </rPh>
    <rPh sb="144" eb="145">
      <t>タカ</t>
    </rPh>
    <rPh sb="146" eb="149">
      <t>チホウサイ</t>
    </rPh>
    <rPh sb="150" eb="152">
      <t>カツヨウ</t>
    </rPh>
    <rPh sb="163" eb="165">
      <t>イジョウ</t>
    </rPh>
    <rPh sb="166" eb="169">
      <t>コウサイヒ</t>
    </rPh>
    <rPh sb="170" eb="173">
      <t>テキセイカ</t>
    </rPh>
    <rPh sb="174" eb="175">
      <t>ト</t>
    </rPh>
    <rPh sb="176" eb="177">
      <t>ク</t>
    </rPh>
    <rPh sb="181" eb="183">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</si>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</sst>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1941-425A-9B2E-EA6C1C54534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423669</c:v>
                </c:pt>
                <c:pt idx="1">
                  <c:v>479090</c:v>
                </c:pt>
                <c:pt idx="2">
                  <c:v>301857</c:v>
                </c:pt>
                <c:pt idx="3">
                  <c:v>440143</c:v>
                </c:pt>
                <c:pt idx="4">
                  <c:v>268674</c:v>
                </c:pt>
              </c:numCache>
            </c:numRef>
          </c:val>
          <c:smooth val="0"/>
          <c:extLst>
            <c:ext xmlns:c16="http://schemas.microsoft.com/office/drawing/2014/chart" uri="{C3380CC4-5D6E-409C-BE32-E72D297353CC}">
              <c16:uniqueId val="{00000001-1941-425A-9B2E-EA6C1C54534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13.82</c:v>
                </c:pt>
                <c:pt idx="1">
                  <c:v>20.46</c:v>
                </c:pt>
                <c:pt idx="2">
                  <c:v>16.18</c:v>
                </c:pt>
                <c:pt idx="3">
                  <c:v>19.010000000000002</c:v>
                </c:pt>
                <c:pt idx="4">
                  <c:v>41.57</c:v>
                </c:pt>
              </c:numCache>
            </c:numRef>
          </c:val>
          <c:extLst>
            <c:ext xmlns:c16="http://schemas.microsoft.com/office/drawing/2014/chart" uri="{C3380CC4-5D6E-409C-BE32-E72D297353CC}">
              <c16:uniqueId val="{00000000-77D2-437A-8151-A6B00B71C89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73.540000000000006</c:v>
                </c:pt>
                <c:pt idx="1">
                  <c:v>47.05</c:v>
                </c:pt>
                <c:pt idx="2">
                  <c:v>48.33</c:v>
                </c:pt>
                <c:pt idx="3">
                  <c:v>48.38</c:v>
                </c:pt>
                <c:pt idx="4">
                  <c:v>50.07</c:v>
                </c:pt>
              </c:numCache>
            </c:numRef>
          </c:val>
          <c:extLst>
            <c:ext xmlns:c16="http://schemas.microsoft.com/office/drawing/2014/chart" uri="{C3380CC4-5D6E-409C-BE32-E72D297353CC}">
              <c16:uniqueId val="{00000001-77D2-437A-8151-A6B00B71C89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2.4900000000000002</c:v>
                </c:pt>
                <c:pt idx="1">
                  <c:v>-23.77</c:v>
                </c:pt>
                <c:pt idx="2">
                  <c:v>-4.4400000000000004</c:v>
                </c:pt>
                <c:pt idx="3">
                  <c:v>3.19</c:v>
                </c:pt>
                <c:pt idx="4">
                  <c:v>29.78</c:v>
                </c:pt>
              </c:numCache>
            </c:numRef>
          </c:val>
          <c:smooth val="0"/>
          <c:extLst>
            <c:ext xmlns:c16="http://schemas.microsoft.com/office/drawing/2014/chart" uri="{C3380CC4-5D6E-409C-BE32-E72D297353CC}">
              <c16:uniqueId val="{00000002-77D2-437A-8151-A6B00B71C89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0.01</c:v>
                </c:pt>
                <c:pt idx="4">
                  <c:v>#N/A</c:v>
                </c:pt>
                <c:pt idx="5">
                  <c:v>0.02</c:v>
                </c:pt>
                <c:pt idx="6">
                  <c:v>#N/A</c:v>
                </c:pt>
                <c:pt idx="7">
                  <c:v>0.02</c:v>
                </c:pt>
                <c:pt idx="8">
                  <c:v>#N/A</c:v>
                </c:pt>
                <c:pt idx="9">
                  <c:v>0.03</c:v>
                </c:pt>
              </c:numCache>
            </c:numRef>
          </c:val>
          <c:extLst>
            <c:ext xmlns:c16="http://schemas.microsoft.com/office/drawing/2014/chart" uri="{C3380CC4-5D6E-409C-BE32-E72D297353CC}">
              <c16:uniqueId val="{00000000-05D9-4C7D-9C3A-1D39FF3D99A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5D9-4C7D-9C3A-1D39FF3D99AE}"/>
            </c:ext>
          </c:extLst>
        </c:ser>
        <c:ser>
          <c:idx val="2"/>
          <c:order val="2"/>
          <c:tx>
            <c:strRef>
              <c:f>データシート!$A$29</c:f>
              <c:strCache>
                <c:ptCount val="1"/>
                <c:pt idx="0">
                  <c:v>後期高齢者医療事業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0.05</c:v>
                </c:pt>
                <c:pt idx="2">
                  <c:v>#N/A</c:v>
                </c:pt>
                <c:pt idx="3">
                  <c:v>0.05</c:v>
                </c:pt>
                <c:pt idx="4">
                  <c:v>#N/A</c:v>
                </c:pt>
                <c:pt idx="5">
                  <c:v>0.06</c:v>
                </c:pt>
                <c:pt idx="6">
                  <c:v>#N/A</c:v>
                </c:pt>
                <c:pt idx="7">
                  <c:v>0.06</c:v>
                </c:pt>
                <c:pt idx="8">
                  <c:v>#N/A</c:v>
                </c:pt>
                <c:pt idx="9">
                  <c:v>0.04</c:v>
                </c:pt>
              </c:numCache>
            </c:numRef>
          </c:val>
          <c:extLst>
            <c:ext xmlns:c16="http://schemas.microsoft.com/office/drawing/2014/chart" uri="{C3380CC4-5D6E-409C-BE32-E72D297353CC}">
              <c16:uniqueId val="{00000002-05D9-4C7D-9C3A-1D39FF3D99AE}"/>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0.27</c:v>
                </c:pt>
                <c:pt idx="2">
                  <c:v>#N/A</c:v>
                </c:pt>
                <c:pt idx="3">
                  <c:v>0.11</c:v>
                </c:pt>
                <c:pt idx="4">
                  <c:v>#N/A</c:v>
                </c:pt>
                <c:pt idx="5">
                  <c:v>0.15</c:v>
                </c:pt>
                <c:pt idx="6">
                  <c:v>#N/A</c:v>
                </c:pt>
                <c:pt idx="7">
                  <c:v>0.11</c:v>
                </c:pt>
                <c:pt idx="8">
                  <c:v>#N/A</c:v>
                </c:pt>
                <c:pt idx="9">
                  <c:v>7.0000000000000007E-2</c:v>
                </c:pt>
              </c:numCache>
            </c:numRef>
          </c:val>
          <c:extLst>
            <c:ext xmlns:c16="http://schemas.microsoft.com/office/drawing/2014/chart" uri="{C3380CC4-5D6E-409C-BE32-E72D297353CC}">
              <c16:uniqueId val="{00000003-05D9-4C7D-9C3A-1D39FF3D99AE}"/>
            </c:ext>
          </c:extLst>
        </c:ser>
        <c:ser>
          <c:idx val="4"/>
          <c:order val="4"/>
          <c:tx>
            <c:strRef>
              <c:f>データシート!$A$31</c:f>
              <c:strCache>
                <c:ptCount val="1"/>
                <c:pt idx="0">
                  <c:v>林業集落排水事業特別会計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0.06</c:v>
                </c:pt>
                <c:pt idx="2">
                  <c:v>#N/A</c:v>
                </c:pt>
                <c:pt idx="3">
                  <c:v>0.06</c:v>
                </c:pt>
                <c:pt idx="4">
                  <c:v>#N/A</c:v>
                </c:pt>
                <c:pt idx="5">
                  <c:v>7.0000000000000007E-2</c:v>
                </c:pt>
                <c:pt idx="6">
                  <c:v>#N/A</c:v>
                </c:pt>
                <c:pt idx="7">
                  <c:v>0.1</c:v>
                </c:pt>
                <c:pt idx="8">
                  <c:v>#N/A</c:v>
                </c:pt>
                <c:pt idx="9">
                  <c:v>0.09</c:v>
                </c:pt>
              </c:numCache>
            </c:numRef>
          </c:val>
          <c:extLst>
            <c:ext xmlns:c16="http://schemas.microsoft.com/office/drawing/2014/chart" uri="{C3380CC4-5D6E-409C-BE32-E72D297353CC}">
              <c16:uniqueId val="{00000004-05D9-4C7D-9C3A-1D39FF3D99AE}"/>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0.16</c:v>
                </c:pt>
                <c:pt idx="2">
                  <c:v>#N/A</c:v>
                </c:pt>
                <c:pt idx="3">
                  <c:v>0.13</c:v>
                </c:pt>
                <c:pt idx="4">
                  <c:v>#N/A</c:v>
                </c:pt>
                <c:pt idx="5">
                  <c:v>0.14000000000000001</c:v>
                </c:pt>
                <c:pt idx="6">
                  <c:v>#N/A</c:v>
                </c:pt>
                <c:pt idx="7">
                  <c:v>0.16</c:v>
                </c:pt>
                <c:pt idx="8">
                  <c:v>#N/A</c:v>
                </c:pt>
                <c:pt idx="9">
                  <c:v>0.28999999999999998</c:v>
                </c:pt>
              </c:numCache>
            </c:numRef>
          </c:val>
          <c:extLst>
            <c:ext xmlns:c16="http://schemas.microsoft.com/office/drawing/2014/chart" uri="{C3380CC4-5D6E-409C-BE32-E72D297353CC}">
              <c16:uniqueId val="{00000005-05D9-4C7D-9C3A-1D39FF3D99AE}"/>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0.27</c:v>
                </c:pt>
                <c:pt idx="2">
                  <c:v>#N/A</c:v>
                </c:pt>
                <c:pt idx="3">
                  <c:v>0.28999999999999998</c:v>
                </c:pt>
                <c:pt idx="4">
                  <c:v>#N/A</c:v>
                </c:pt>
                <c:pt idx="5">
                  <c:v>0.35</c:v>
                </c:pt>
                <c:pt idx="6">
                  <c:v>#N/A</c:v>
                </c:pt>
                <c:pt idx="7">
                  <c:v>0.38</c:v>
                </c:pt>
                <c:pt idx="8">
                  <c:v>#N/A</c:v>
                </c:pt>
                <c:pt idx="9">
                  <c:v>1.5</c:v>
                </c:pt>
              </c:numCache>
            </c:numRef>
          </c:val>
          <c:extLst>
            <c:ext xmlns:c16="http://schemas.microsoft.com/office/drawing/2014/chart" uri="{C3380CC4-5D6E-409C-BE32-E72D297353CC}">
              <c16:uniqueId val="{00000006-05D9-4C7D-9C3A-1D39FF3D99AE}"/>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0.75</c:v>
                </c:pt>
                <c:pt idx="2">
                  <c:v>#N/A</c:v>
                </c:pt>
                <c:pt idx="3">
                  <c:v>1.1599999999999999</c:v>
                </c:pt>
                <c:pt idx="4">
                  <c:v>#N/A</c:v>
                </c:pt>
                <c:pt idx="5">
                  <c:v>1.35</c:v>
                </c:pt>
                <c:pt idx="6">
                  <c:v>#N/A</c:v>
                </c:pt>
                <c:pt idx="7">
                  <c:v>1.7</c:v>
                </c:pt>
                <c:pt idx="8">
                  <c:v>#N/A</c:v>
                </c:pt>
                <c:pt idx="9">
                  <c:v>1.55</c:v>
                </c:pt>
              </c:numCache>
            </c:numRef>
          </c:val>
          <c:extLst>
            <c:ext xmlns:c16="http://schemas.microsoft.com/office/drawing/2014/chart" uri="{C3380CC4-5D6E-409C-BE32-E72D297353CC}">
              <c16:uniqueId val="{00000007-05D9-4C7D-9C3A-1D39FF3D99AE}"/>
            </c:ext>
          </c:extLst>
        </c:ser>
        <c:ser>
          <c:idx val="8"/>
          <c:order val="8"/>
          <c:tx>
            <c:strRef>
              <c:f>データシート!$A$35</c:f>
              <c:strCache>
                <c:ptCount val="1"/>
                <c:pt idx="0">
                  <c:v>国民健康保険事業（事業勘定）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2.14</c:v>
                </c:pt>
                <c:pt idx="2">
                  <c:v>#N/A</c:v>
                </c:pt>
                <c:pt idx="3">
                  <c:v>2.77</c:v>
                </c:pt>
                <c:pt idx="4">
                  <c:v>#N/A</c:v>
                </c:pt>
                <c:pt idx="5">
                  <c:v>3.06</c:v>
                </c:pt>
                <c:pt idx="6">
                  <c:v>#N/A</c:v>
                </c:pt>
                <c:pt idx="7">
                  <c:v>2.87</c:v>
                </c:pt>
                <c:pt idx="8">
                  <c:v>#N/A</c:v>
                </c:pt>
                <c:pt idx="9">
                  <c:v>1.88</c:v>
                </c:pt>
              </c:numCache>
            </c:numRef>
          </c:val>
          <c:extLst>
            <c:ext xmlns:c16="http://schemas.microsoft.com/office/drawing/2014/chart" uri="{C3380CC4-5D6E-409C-BE32-E72D297353CC}">
              <c16:uniqueId val="{00000008-05D9-4C7D-9C3A-1D39FF3D99A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13.82</c:v>
                </c:pt>
                <c:pt idx="2">
                  <c:v>#N/A</c:v>
                </c:pt>
                <c:pt idx="3">
                  <c:v>20.46</c:v>
                </c:pt>
                <c:pt idx="4">
                  <c:v>#N/A</c:v>
                </c:pt>
                <c:pt idx="5">
                  <c:v>16.18</c:v>
                </c:pt>
                <c:pt idx="6">
                  <c:v>#N/A</c:v>
                </c:pt>
                <c:pt idx="7">
                  <c:v>19.010000000000002</c:v>
                </c:pt>
                <c:pt idx="8">
                  <c:v>#N/A</c:v>
                </c:pt>
                <c:pt idx="9">
                  <c:v>41.57</c:v>
                </c:pt>
              </c:numCache>
            </c:numRef>
          </c:val>
          <c:extLst>
            <c:ext xmlns:c16="http://schemas.microsoft.com/office/drawing/2014/chart" uri="{C3380CC4-5D6E-409C-BE32-E72D297353CC}">
              <c16:uniqueId val="{00000009-05D9-4C7D-9C3A-1D39FF3D99A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272</c:v>
                </c:pt>
                <c:pt idx="5">
                  <c:v>263</c:v>
                </c:pt>
                <c:pt idx="8">
                  <c:v>264</c:v>
                </c:pt>
                <c:pt idx="11">
                  <c:v>253</c:v>
                </c:pt>
                <c:pt idx="14">
                  <c:v>312</c:v>
                </c:pt>
              </c:numCache>
            </c:numRef>
          </c:val>
          <c:extLst>
            <c:ext xmlns:c16="http://schemas.microsoft.com/office/drawing/2014/chart" uri="{C3380CC4-5D6E-409C-BE32-E72D297353CC}">
              <c16:uniqueId val="{00000000-CBE1-4DBB-8364-79724F26676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BE1-4DBB-8364-79724F26676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BE1-4DBB-8364-79724F26676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14</c:v>
                </c:pt>
                <c:pt idx="3">
                  <c:v>15</c:v>
                </c:pt>
                <c:pt idx="6">
                  <c:v>17</c:v>
                </c:pt>
                <c:pt idx="9">
                  <c:v>18</c:v>
                </c:pt>
                <c:pt idx="12">
                  <c:v>19</c:v>
                </c:pt>
              </c:numCache>
            </c:numRef>
          </c:val>
          <c:extLst>
            <c:ext xmlns:c16="http://schemas.microsoft.com/office/drawing/2014/chart" uri="{C3380CC4-5D6E-409C-BE32-E72D297353CC}">
              <c16:uniqueId val="{00000003-CBE1-4DBB-8364-79724F26676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63</c:v>
                </c:pt>
                <c:pt idx="3">
                  <c:v>61</c:v>
                </c:pt>
                <c:pt idx="6">
                  <c:v>61</c:v>
                </c:pt>
                <c:pt idx="9">
                  <c:v>62</c:v>
                </c:pt>
                <c:pt idx="12">
                  <c:v>66</c:v>
                </c:pt>
              </c:numCache>
            </c:numRef>
          </c:val>
          <c:extLst>
            <c:ext xmlns:c16="http://schemas.microsoft.com/office/drawing/2014/chart" uri="{C3380CC4-5D6E-409C-BE32-E72D297353CC}">
              <c16:uniqueId val="{00000004-CBE1-4DBB-8364-79724F26676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BE1-4DBB-8364-79724F26676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BE1-4DBB-8364-79724F26676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303</c:v>
                </c:pt>
                <c:pt idx="3">
                  <c:v>277</c:v>
                </c:pt>
                <c:pt idx="6">
                  <c:v>274</c:v>
                </c:pt>
                <c:pt idx="9">
                  <c:v>343</c:v>
                </c:pt>
                <c:pt idx="12">
                  <c:v>400</c:v>
                </c:pt>
              </c:numCache>
            </c:numRef>
          </c:val>
          <c:extLst>
            <c:ext xmlns:c16="http://schemas.microsoft.com/office/drawing/2014/chart" uri="{C3380CC4-5D6E-409C-BE32-E72D297353CC}">
              <c16:uniqueId val="{00000007-CBE1-4DBB-8364-79724F26676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108</c:v>
                </c:pt>
                <c:pt idx="2">
                  <c:v>#N/A</c:v>
                </c:pt>
                <c:pt idx="3">
                  <c:v>#N/A</c:v>
                </c:pt>
                <c:pt idx="4">
                  <c:v>90</c:v>
                </c:pt>
                <c:pt idx="5">
                  <c:v>#N/A</c:v>
                </c:pt>
                <c:pt idx="6">
                  <c:v>#N/A</c:v>
                </c:pt>
                <c:pt idx="7">
                  <c:v>88</c:v>
                </c:pt>
                <c:pt idx="8">
                  <c:v>#N/A</c:v>
                </c:pt>
                <c:pt idx="9">
                  <c:v>#N/A</c:v>
                </c:pt>
                <c:pt idx="10">
                  <c:v>170</c:v>
                </c:pt>
                <c:pt idx="11">
                  <c:v>#N/A</c:v>
                </c:pt>
                <c:pt idx="12">
                  <c:v>#N/A</c:v>
                </c:pt>
                <c:pt idx="13">
                  <c:v>173</c:v>
                </c:pt>
                <c:pt idx="14">
                  <c:v>#N/A</c:v>
                </c:pt>
              </c:numCache>
            </c:numRef>
          </c:val>
          <c:smooth val="0"/>
          <c:extLst>
            <c:ext xmlns:c16="http://schemas.microsoft.com/office/drawing/2014/chart" uri="{C3380CC4-5D6E-409C-BE32-E72D297353CC}">
              <c16:uniqueId val="{00000008-CBE1-4DBB-8364-79724F26676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3587</c:v>
                </c:pt>
                <c:pt idx="5">
                  <c:v>3050</c:v>
                </c:pt>
                <c:pt idx="8">
                  <c:v>3186</c:v>
                </c:pt>
                <c:pt idx="11">
                  <c:v>3286</c:v>
                </c:pt>
                <c:pt idx="14">
                  <c:v>3439</c:v>
                </c:pt>
              </c:numCache>
            </c:numRef>
          </c:val>
          <c:extLst>
            <c:ext xmlns:c16="http://schemas.microsoft.com/office/drawing/2014/chart" uri="{C3380CC4-5D6E-409C-BE32-E72D297353CC}">
              <c16:uniqueId val="{00000000-A0A3-44F1-BEA1-515248B7C56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0A3-44F1-BEA1-515248B7C56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3542</c:v>
                </c:pt>
                <c:pt idx="5">
                  <c:v>3502</c:v>
                </c:pt>
                <c:pt idx="8">
                  <c:v>3446</c:v>
                </c:pt>
                <c:pt idx="11">
                  <c:v>3318</c:v>
                </c:pt>
                <c:pt idx="14">
                  <c:v>3332</c:v>
                </c:pt>
              </c:numCache>
            </c:numRef>
          </c:val>
          <c:extLst>
            <c:ext xmlns:c16="http://schemas.microsoft.com/office/drawing/2014/chart" uri="{C3380CC4-5D6E-409C-BE32-E72D297353CC}">
              <c16:uniqueId val="{00000002-A0A3-44F1-BEA1-515248B7C56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0A3-44F1-BEA1-515248B7C56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0A3-44F1-BEA1-515248B7C56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A3-44F1-BEA1-515248B7C56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445</c:v>
                </c:pt>
                <c:pt idx="3">
                  <c:v>415</c:v>
                </c:pt>
                <c:pt idx="6">
                  <c:v>380</c:v>
                </c:pt>
                <c:pt idx="9">
                  <c:v>406</c:v>
                </c:pt>
                <c:pt idx="12">
                  <c:v>374</c:v>
                </c:pt>
              </c:numCache>
            </c:numRef>
          </c:val>
          <c:extLst>
            <c:ext xmlns:c16="http://schemas.microsoft.com/office/drawing/2014/chart" uri="{C3380CC4-5D6E-409C-BE32-E72D297353CC}">
              <c16:uniqueId val="{00000006-A0A3-44F1-BEA1-515248B7C56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86</c:v>
                </c:pt>
                <c:pt idx="3">
                  <c:v>78</c:v>
                </c:pt>
                <c:pt idx="6">
                  <c:v>94</c:v>
                </c:pt>
                <c:pt idx="9">
                  <c:v>156</c:v>
                </c:pt>
                <c:pt idx="12">
                  <c:v>167</c:v>
                </c:pt>
              </c:numCache>
            </c:numRef>
          </c:val>
          <c:extLst>
            <c:ext xmlns:c16="http://schemas.microsoft.com/office/drawing/2014/chart" uri="{C3380CC4-5D6E-409C-BE32-E72D297353CC}">
              <c16:uniqueId val="{00000007-A0A3-44F1-BEA1-515248B7C56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625</c:v>
                </c:pt>
                <c:pt idx="3">
                  <c:v>561</c:v>
                </c:pt>
                <c:pt idx="6">
                  <c:v>496</c:v>
                </c:pt>
                <c:pt idx="9">
                  <c:v>440</c:v>
                </c:pt>
                <c:pt idx="12">
                  <c:v>403</c:v>
                </c:pt>
              </c:numCache>
            </c:numRef>
          </c:val>
          <c:extLst>
            <c:ext xmlns:c16="http://schemas.microsoft.com/office/drawing/2014/chart" uri="{C3380CC4-5D6E-409C-BE32-E72D297353CC}">
              <c16:uniqueId val="{00000008-A0A3-44F1-BEA1-515248B7C56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11</c:v>
                </c:pt>
              </c:numCache>
            </c:numRef>
          </c:val>
          <c:extLst>
            <c:ext xmlns:c16="http://schemas.microsoft.com/office/drawing/2014/chart" uri="{C3380CC4-5D6E-409C-BE32-E72D297353CC}">
              <c16:uniqueId val="{00000009-A0A3-44F1-BEA1-515248B7C56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2993</c:v>
                </c:pt>
                <c:pt idx="3">
                  <c:v>3628</c:v>
                </c:pt>
                <c:pt idx="6">
                  <c:v>3746</c:v>
                </c:pt>
                <c:pt idx="9">
                  <c:v>3831</c:v>
                </c:pt>
                <c:pt idx="12">
                  <c:v>3833</c:v>
                </c:pt>
              </c:numCache>
            </c:numRef>
          </c:val>
          <c:extLst>
            <c:ext xmlns:c16="http://schemas.microsoft.com/office/drawing/2014/chart" uri="{C3380CC4-5D6E-409C-BE32-E72D297353CC}">
              <c16:uniqueId val="{0000000A-A0A3-44F1-BEA1-515248B7C56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0A3-44F1-BEA1-515248B7C56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819</c:v>
                </c:pt>
                <c:pt idx="1">
                  <c:v>823</c:v>
                </c:pt>
                <c:pt idx="2">
                  <c:v>928</c:v>
                </c:pt>
              </c:numCache>
            </c:numRef>
          </c:val>
          <c:extLst>
            <c:ext xmlns:c16="http://schemas.microsoft.com/office/drawing/2014/chart" uri="{C3380CC4-5D6E-409C-BE32-E72D297353CC}">
              <c16:uniqueId val="{00000000-68E7-49BD-8CBB-B889FA9E50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669</c:v>
                </c:pt>
                <c:pt idx="1">
                  <c:v>523</c:v>
                </c:pt>
                <c:pt idx="2">
                  <c:v>365</c:v>
                </c:pt>
              </c:numCache>
            </c:numRef>
          </c:val>
          <c:extLst>
            <c:ext xmlns:c16="http://schemas.microsoft.com/office/drawing/2014/chart" uri="{C3380CC4-5D6E-409C-BE32-E72D297353CC}">
              <c16:uniqueId val="{00000001-68E7-49BD-8CBB-B889FA9E50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1760</c:v>
                </c:pt>
                <c:pt idx="1">
                  <c:v>1772</c:v>
                </c:pt>
                <c:pt idx="2">
                  <c:v>1839</c:v>
                </c:pt>
              </c:numCache>
            </c:numRef>
          </c:val>
          <c:extLst>
            <c:ext xmlns:c16="http://schemas.microsoft.com/office/drawing/2014/chart" uri="{C3380CC4-5D6E-409C-BE32-E72D297353CC}">
              <c16:uniqueId val="{00000002-68E7-49BD-8CBB-B889FA9E501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{6E98013C-DBF3-4D25-B30B-A239276E4AAF}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AAC-4D03-B605-2DA49A5B6C0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{BE2EFEBD-B5C1-4F4F-B57A-4377C00D7EEA}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AC-4D03-B605-2DA49A5B6C0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{F2BEE286-AA7D-4089-8E50-2C28D660986C}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AC-4D03-B605-2DA49A5B6C0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{9756027E-A5F8-4C89-A99B-D1C3AA3009EF}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AC-4D03-B605-2DA49A5B6C0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{F80EC37A-E2FE-4A4D-B8C6-E87B4B9DEE3C}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AC-4D03-B605-2DA49A5B6C0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{8ED4657B-7A91-4BA5-A8DF-986B014702C7}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AAC-4D03-B605-2DA49A5B6C0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{EC63F3AB-5CC1-4A8A-92B0-DDCFA68B7657}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AAC-4D03-B605-2DA49A5B6C0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{B1F14EB8-3C18-4D96-B49B-5697F8C65C5B}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AAC-4D03-B605-2DA49A5B6C0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{6E9D0F6B-7C10-4D44-ADFC-4A2D2F8AD70E}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AAC-4D03-B605-2DA49A5B6C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51.2</c:v>
                </c:pt>
                <c:pt idx="8">
                  <c:v>54.7</c:v>
                </c:pt>
                <c:pt idx="16">
                  <c:v>55.7</c:v>
                </c:pt>
                <c:pt idx="24">
                  <c:v>56.3</c:v>
                </c:pt>
                <c:pt idx="32">
                  <c:v>57.7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AAC-4D03-B605-2DA49A5B6C0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{FB110ABB-0492-4154-A5B9-1889E5479437}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AAC-4D03-B605-2DA49A5B6C0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{F126EF1C-1B60-45C3-8864-AFDB1025ABC7}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AC-4D03-B605-2DA49A5B6C0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{B1010154-3E42-44A8-804B-FB03EFB71EA5}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AC-4D03-B605-2DA49A5B6C0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{ABFA332D-D2F9-4B61-8879-5DD83A7F1FA5}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AC-4D03-B605-2DA49A5B6C0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{3953FC8C-877E-4874-9482-D186AED574FD}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AC-4D03-B605-2DA49A5B6C0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{EE48A7EC-5C8F-4454-8ECF-A9FCDB0EAEC4}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AAC-4D03-B605-2DA49A5B6C0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{BC601B94-D2FF-40E2-8421-59C683B46EBA}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AAC-4D03-B605-2DA49A5B6C0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{6D1127AC-3E9E-4D06-BBEC-6F26C261FEB8}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AAC-4D03-B605-2DA49A5B6C0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{21203226-3DA1-41BF-887C-87AA1A71FE3D}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AAC-4D03-B605-2DA49A5B6C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AAC-4D03-B605-2DA49A5B6C06}"/>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{58C375EE-B86A-4C28-AFEA-1CE5845647E0}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F3F-4DC2-B4FA-46575484456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{096417A9-02A8-4875-B450-C7536381026E}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F3F-4DC2-B4FA-46575484456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{BB9F4024-8364-46B5-96C8-0CE819656506}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F3F-4DC2-B4FA-46575484456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{631B22E8-23BC-4869-8100-8B7EFCEDB861}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F3F-4DC2-B4FA-46575484456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{D92859FF-E59F-41B3-986D-73C35AF3D9BA}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F3F-4DC2-B4FA-46575484456D}"/>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{64645E52-33BF-4071-A89F-C223B1A3162D}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F3F-4DC2-B4FA-46575484456D}"/>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{55DB2460-6BF8-4792-BB97-A6B1F22A5EAC}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F3F-4DC2-B4FA-46575484456D}"/>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{DC0318A7-7F4B-4883-83B2-A123E76D3F03}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F3F-4DC2-B4FA-46575484456D}"/>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{74A705A5-95E7-4D43-B099-C5953F755E81}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F3F-4DC2-B4FA-46575484456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6.8</c:v>
                </c:pt>
                <c:pt idx="16">
                  <c:v>6.4</c:v>
                </c:pt>
                <c:pt idx="24">
                  <c:v>8</c:v>
                </c:pt>
                <c:pt idx="32">
                  <c:v>9.6999999999999993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F3F-4DC2-B4FA-46575484456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{09EF1441-EB69-4CCB-AE72-D85D7410748B}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F3F-4DC2-B4FA-46575484456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{078BF32C-D1E6-4CDC-BF49-669479C811BE}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F3F-4DC2-B4FA-46575484456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{FDAAA648-CAE3-4BDE-B746-76ED0F66AF24}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F3F-4DC2-B4FA-46575484456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{B5C6222F-D920-49D2-B675-400CB1C80119}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F3F-4DC2-B4FA-46575484456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{80960E52-978E-4952-BB64-4D21822136F5}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F3F-4DC2-B4FA-46575484456D}"/>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{FBA9A7A1-E493-4450-AFDC-B1BC78E3ED2C}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F3F-4DC2-B4FA-46575484456D}"/>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{651E7888-395C-4A6A-9B54-78636841C2CB}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F3F-4DC2-B4FA-46575484456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{BF11DD34-6D1C-4064-8692-34CDD93FE02E}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F3F-4DC2-B4FA-46575484456D}"/>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{97283B00-40A3-4F67-9756-4C349C23F300}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F3F-4DC2-B4FA-46575484456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F3F-4DC2-B4FA-46575484456D}"/>
            </c:ext>
          </c:extLst>
        </c:ser>
        <c:dLbls>
          <c:showLegendKey val="0"/>
          <c:showVal val="1"/>
          <c:showCatName val="0"/>
          <c:showSerName val="0"/>
          <c:showPercent val="0"/>
          <c:showBubbleSize val="0"/>
        </c:dLbls>
        <c:axId val="84219776"/>
        <c:axId val="84234240"/>
      </c:scatterChart>
      <c:valAx>
        <c:axId val="8421977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熊本県水上村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分子を構成する元利償還金は、平成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借り入れ分の起債償還開始に伴い元利償還額が増加しており、新規発行額も増しており、今後も比率が上昇していくことが見込まれる。また、一部事務組合、公営企業に対する準元利償還金は依然として負担が大きく、特に、整備計画が継続している一部事務組合に対する負担金には今後も注意が必要である。満期一括償還地方債の借入はない。</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活用していない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熊本県水上村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一般会計に係る地方債現在高は</a:t>
          </a:r>
          <a:r>
            <a:rPr kumimoji="1" lang="en-US" altLang="ja-JP" sz="1100">
              <a:solidFill>
                <a:schemeClr val="dk1"/>
              </a:solidFill>
              <a:effectLst/>
              <a:latin typeface="+mn-lt"/>
              <a:ea typeface="+mn-ea"/>
              <a:cs typeface="+mn-cs"/>
            </a:rPr>
            <a:t>3,833</a:t>
          </a:r>
          <a:r>
            <a:rPr kumimoji="1" lang="ja-JP" altLang="ja-JP" sz="1100">
              <a:solidFill>
                <a:schemeClr val="dk1"/>
              </a:solidFill>
              <a:effectLst/>
              <a:latin typeface="+mn-lt"/>
              <a:ea typeface="+mn-ea"/>
              <a:cs typeface="+mn-cs"/>
            </a:rPr>
            <a:t>百万円であり、新規発行額も増しており、今後も将来負担額の増加が見込まれる。さらに、一部事務組合、公営企業に対する準元利償還金は依然として負担が大きく、今後もしばらくは減少しない。</a:t>
          </a:r>
          <a:endParaRPr lang="ja-JP" altLang="ja-JP" sz="1400">
            <a:effectLst/>
          </a:endParaRPr>
        </a:p>
        <a:p>
          <a:r>
            <a:rPr kumimoji="1" lang="ja-JP" altLang="ja-JP" sz="1100">
              <a:solidFill>
                <a:schemeClr val="dk1"/>
              </a:solidFill>
              <a:effectLst/>
              <a:latin typeface="+mn-lt"/>
              <a:ea typeface="+mn-ea"/>
              <a:cs typeface="+mn-cs"/>
            </a:rPr>
            <a:t>　一方で、現在の充当可能財源をみると、充当可能基金と基準財政需要額算入見込額の合計額が将来負担額を相殺し、将来負担比率は発生していない。</a:t>
          </a:r>
          <a:endParaRPr lang="ja-JP" altLang="ja-JP" sz="1400">
            <a:effectLst/>
          </a:endParaRPr>
        </a:p>
        <a:p>
          <a:r>
            <a:rPr kumimoji="1" lang="ja-JP" altLang="ja-JP" sz="1100">
              <a:solidFill>
                <a:schemeClr val="dk1"/>
              </a:solidFill>
              <a:effectLst/>
              <a:latin typeface="+mn-lt"/>
              <a:ea typeface="+mn-ea"/>
              <a:cs typeface="+mn-cs"/>
            </a:rPr>
            <a:t>　今後も将来に負担が残らない財政運営に努める。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熊本県水上村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令和２年度は、令和２年７月豪雨災害に伴い特別交付税額が増加したことから、後年度の災害復旧に充てるため、財政調整基金に積み立てを行ったため、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本村の財源力指数は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と自主財源が少なく、交付税等の額により財政が大きく左右されることから、不測の災害等に備え、決算状況を踏まえながら積立を行う。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地域公共交通対策基金：地域における最適な公共交通体系を構築することを目的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こども育成支援基金：安心してこどもを生み育てられる村を目指し、妊娠・出産・子育て支援を図ることを目的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いきいき人づくり基金：　明るく活力のある水上村を目指し、人材の育成を図ることを目的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地域公共交通対策基金はバスの運行補助金等の対策に財源に取崩をおこない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百万円の減。こども育成支援基金は子育て支援の補助金等で財源に取崩を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百万円の積み立てを行ったので、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百円の増。いきいき人づくり基金は人材育成に係る補助金等で財源に取崩もおこない、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百万円の減。ふるさと応援基金はふるさと納税分を積み立てており、実績の増から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地域公共交通対策基金、こども育成支援基金、いきいき人づくり基金は今後も事業の財源として取崩を行いながらも、決算状況を踏まえながら積立を行う。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令和２年度は、新型コロナウイルス関連経費の一般財源分に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本村の財源力指数は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と自主財源が少なく、交付税等の額により財政が大きく左右されることから、不測の災害等に備え、決算状況を踏まえながら積立を行う。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百万取崩を行い、基金利子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平成２８年度、平成２９年度に大きな事業を地方債を活用して実施していることから、年間償還額の増加が見込まれるため、決算状況を踏まえ積立を行う。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2,135
2,126
190.96
4,684,946
3,857,049
770,722
1,853,979
3,832,994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有形固定資産減価償却率は類似団体と比較し、△</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ポイントとなっているが、今後の公共施設の管理については、公共施設等総合管理計画に基づき、資産の耐用年数等を考慮しつつ、施設の複合化等を検討する。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78" name="有形固定資産減価償却率平均値テキスト"/>
        <xdr:cNvSpPr txBox="1"/>
      </xdr:nvSpPr>
      <xdr:spPr>
        <a:xfrm>
          <a:off x="4813300" y="619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80" name="フローチャート: 判断 79"/>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1" name="フローチャート: 判断 80"/>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3" name="フローチャート: 判断 82"/>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61468</xdr:rowOff>
    </xdr:from>
    <xdr:to>
      <xdr:col>23</xdr:col>
      <xdr:colOff>136525</xdr:colOff>
      <xdr:row>31</xdr:row>
      <xdr:rowOff>163068</xdr:rowOff>
    </xdr:to>
    <xdr:sp macro="" textlink="">
      <xdr:nvSpPr>
        <xdr:cNvPr id="89" name="楕円 88"/>
        <xdr:cNvSpPr/>
      </xdr:nvSpPr>
      <xdr:spPr>
        <a:xfrm>
          <a:off x="4711700" y="614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84345</xdr:rowOff>
    </xdr:from>
    <xdr:ext cx="405111" cy="259045"/>
    <xdr:sp macro="" textlink="">
      <xdr:nvSpPr>
        <xdr:cNvPr id="90" name="有形固定資産減価償却率該当値テキスト"/>
        <xdr:cNvSpPr txBox="1"/>
      </xdr:nvSpPr>
      <xdr:spPr>
        <a:xfrm>
          <a:off x="4813300" y="5999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31242</xdr:rowOff>
    </xdr:from>
    <xdr:to>
      <xdr:col>19</xdr:col>
      <xdr:colOff>187325</xdr:colOff>
      <xdr:row>31</xdr:row>
      <xdr:rowOff>132842</xdr:rowOff>
    </xdr:to>
    <xdr:sp macro="" textlink="">
      <xdr:nvSpPr>
        <xdr:cNvPr id="91" name="楕円 90"/>
        <xdr:cNvSpPr/>
      </xdr:nvSpPr>
      <xdr:spPr>
        <a:xfrm>
          <a:off x="4000500" y="61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82042</xdr:rowOff>
    </xdr:from>
    <xdr:to>
      <xdr:col>23</xdr:col>
      <xdr:colOff>85725</xdr:colOff>
      <xdr:row>31</xdr:row>
      <xdr:rowOff>112268</xdr:rowOff>
    </xdr:to>
    <xdr:cxnSp macro="">
      <xdr:nvCxnSpPr>
        <xdr:cNvPr id="92" name="直線コネクタ 91"/>
        <xdr:cNvCxnSpPr/>
      </xdr:nvCxnSpPr>
      <xdr:spPr>
        <a:xfrm>
          <a:off x="4051300" y="6168517"/>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18288</xdr:rowOff>
    </xdr:from>
    <xdr:to>
      <xdr:col>15</xdr:col>
      <xdr:colOff>187325</xdr:colOff>
      <xdr:row>31</xdr:row>
      <xdr:rowOff>119888</xdr:rowOff>
    </xdr:to>
    <xdr:sp macro="" textlink="">
      <xdr:nvSpPr>
        <xdr:cNvPr id="93" name="楕円 92"/>
        <xdr:cNvSpPr/>
      </xdr:nvSpPr>
      <xdr:spPr>
        <a:xfrm>
          <a:off x="3238500" y="61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69088</xdr:rowOff>
    </xdr:from>
    <xdr:to>
      <xdr:col>19</xdr:col>
      <xdr:colOff>136525</xdr:colOff>
      <xdr:row>31</xdr:row>
      <xdr:rowOff>82042</xdr:rowOff>
    </xdr:to>
    <xdr:cxnSp macro="">
      <xdr:nvCxnSpPr>
        <xdr:cNvPr id="94" name="直線コネクタ 93"/>
        <xdr:cNvCxnSpPr/>
      </xdr:nvCxnSpPr>
      <xdr:spPr>
        <a:xfrm>
          <a:off x="3289300" y="6155563"/>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168148</xdr:rowOff>
    </xdr:from>
    <xdr:to>
      <xdr:col>11</xdr:col>
      <xdr:colOff>187325</xdr:colOff>
      <xdr:row>31</xdr:row>
      <xdr:rowOff>98298</xdr:rowOff>
    </xdr:to>
    <xdr:sp macro="" textlink="">
      <xdr:nvSpPr>
        <xdr:cNvPr id="95" name="楕円 94"/>
        <xdr:cNvSpPr/>
      </xdr:nvSpPr>
      <xdr:spPr>
        <a:xfrm>
          <a:off x="2476500" y="608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47498</xdr:rowOff>
    </xdr:from>
    <xdr:to>
      <xdr:col>15</xdr:col>
      <xdr:colOff>136525</xdr:colOff>
      <xdr:row>31</xdr:row>
      <xdr:rowOff>69088</xdr:rowOff>
    </xdr:to>
    <xdr:cxnSp macro="">
      <xdr:nvCxnSpPr>
        <xdr:cNvPr id="96" name="直線コネクタ 95"/>
        <xdr:cNvCxnSpPr/>
      </xdr:nvCxnSpPr>
      <xdr:spPr>
        <a:xfrm>
          <a:off x="2527300" y="613397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92583</xdr:rowOff>
    </xdr:from>
    <xdr:to>
      <xdr:col>7</xdr:col>
      <xdr:colOff>187325</xdr:colOff>
      <xdr:row>31</xdr:row>
      <xdr:rowOff>22733</xdr:rowOff>
    </xdr:to>
    <xdr:sp macro="" textlink="">
      <xdr:nvSpPr>
        <xdr:cNvPr id="97" name="楕円 96"/>
        <xdr:cNvSpPr/>
      </xdr:nvSpPr>
      <xdr:spPr>
        <a:xfrm>
          <a:off x="1714500" y="600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143383</xdr:rowOff>
    </xdr:from>
    <xdr:to>
      <xdr:col>11</xdr:col>
      <xdr:colOff>136525</xdr:colOff>
      <xdr:row>31</xdr:row>
      <xdr:rowOff>47498</xdr:rowOff>
    </xdr:to>
    <xdr:cxnSp macro="">
      <xdr:nvCxnSpPr>
        <xdr:cNvPr id="98" name="直線コネクタ 97"/>
        <xdr:cNvCxnSpPr/>
      </xdr:nvCxnSpPr>
      <xdr:spPr>
        <a:xfrm>
          <a:off x="1765300" y="6058408"/>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99" name="n_1aveValue有形固定資産減価償却率"/>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8653</xdr:rowOff>
    </xdr:from>
    <xdr:ext cx="405111" cy="259045"/>
    <xdr:sp macro="" textlink="">
      <xdr:nvSpPr>
        <xdr:cNvPr id="100" name="n_2aveValue有形固定資産減価償却率"/>
        <xdr:cNvSpPr txBox="1"/>
      </xdr:nvSpPr>
      <xdr:spPr>
        <a:xfrm>
          <a:off x="3086744" y="6266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101" name="n_3aveValue有形固定資産減価償却率"/>
        <xdr:cNvSpPr txBox="1"/>
      </xdr:nvSpPr>
      <xdr:spPr>
        <a:xfrm>
          <a:off x="2324744" y="62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123969</xdr:rowOff>
    </xdr:from>
    <xdr:ext cx="405111" cy="259045"/>
    <xdr:sp macro="" textlink="">
      <xdr:nvSpPr>
        <xdr:cNvPr id="102" name="n_4aveValue有形固定資産減価償却率"/>
        <xdr:cNvSpPr txBox="1"/>
      </xdr:nvSpPr>
      <xdr:spPr>
        <a:xfrm>
          <a:off x="1562744" y="6210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149369</xdr:rowOff>
    </xdr:from>
    <xdr:ext cx="405111" cy="259045"/>
    <xdr:sp macro="" textlink="">
      <xdr:nvSpPr>
        <xdr:cNvPr id="103" name="n_1mainValue有形固定資産減価償却率"/>
        <xdr:cNvSpPr txBox="1"/>
      </xdr:nvSpPr>
      <xdr:spPr>
        <a:xfrm>
          <a:off x="3836044" y="589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136415</xdr:rowOff>
    </xdr:from>
    <xdr:ext cx="405111" cy="259045"/>
    <xdr:sp macro="" textlink="">
      <xdr:nvSpPr>
        <xdr:cNvPr id="104" name="n_2mainValue有形固定資産減価償却率"/>
        <xdr:cNvSpPr txBox="1"/>
      </xdr:nvSpPr>
      <xdr:spPr>
        <a:xfrm>
          <a:off x="3086744" y="5879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114825</xdr:rowOff>
    </xdr:from>
    <xdr:ext cx="405111" cy="259045"/>
    <xdr:sp macro="" textlink="">
      <xdr:nvSpPr>
        <xdr:cNvPr id="105" name="n_3mainValue有形固定資産減価償却率"/>
        <xdr:cNvSpPr txBox="1"/>
      </xdr:nvSpPr>
      <xdr:spPr>
        <a:xfrm>
          <a:off x="2324744" y="5858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39260</xdr:rowOff>
    </xdr:from>
    <xdr:ext cx="405111" cy="259045"/>
    <xdr:sp macro="" textlink="">
      <xdr:nvSpPr>
        <xdr:cNvPr id="106" name="n_4mainValue有形固定資産減価償却率"/>
        <xdr:cNvSpPr txBox="1"/>
      </xdr:nvSpPr>
      <xdr:spPr>
        <a:xfrm>
          <a:off x="1562744" y="5782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債務償還比率は類似団体と比較し、△</a:t>
          </a:r>
          <a:r>
            <a:rPr kumimoji="1" lang="en-US" altLang="ja-JP" sz="1100">
              <a:latin typeface="ＭＳ Ｐゴシック" panose="020B0600070205080204" pitchFamily="50" charset="-128"/>
              <a:ea typeface="ＭＳ Ｐゴシック" panose="020B0600070205080204" pitchFamily="50" charset="-128"/>
            </a:rPr>
            <a:t>99.1</a:t>
          </a:r>
          <a:r>
            <a:rPr kumimoji="1" lang="ja-JP" altLang="en-US" sz="1100">
              <a:latin typeface="ＭＳ Ｐゴシック" panose="020B0600070205080204" pitchFamily="50" charset="-128"/>
              <a:ea typeface="ＭＳ Ｐゴシック" panose="020B0600070205080204" pitchFamily="50" charset="-128"/>
            </a:rPr>
            <a:t>ポイントであり、県平均、全国平均と比較しても低い数値ではあるが、過疎債、緊防債等の新たな借り入れを行っているため、増加傾向にあり、財政状況等を考慮しながら、計画的な運用を行う。</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42" name="債務償還比率平均値テキスト"/>
        <xdr:cNvSpPr txBox="1"/>
      </xdr:nvSpPr>
      <xdr:spPr>
        <a:xfrm>
          <a:off x="14846300" y="548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4" name="フローチャート: 判断 143"/>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5" name="フローチャート: 判断 144"/>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6" name="フローチャート: 判断 145"/>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7" name="フローチャート: 判断 146"/>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6526</xdr:rowOff>
    </xdr:from>
    <xdr:to>
      <xdr:col>76</xdr:col>
      <xdr:colOff>73025</xdr:colOff>
      <xdr:row>27</xdr:row>
      <xdr:rowOff>108126</xdr:rowOff>
    </xdr:to>
    <xdr:sp macro="" textlink="">
      <xdr:nvSpPr>
        <xdr:cNvPr id="153" name="楕円 152"/>
        <xdr:cNvSpPr/>
      </xdr:nvSpPr>
      <xdr:spPr>
        <a:xfrm>
          <a:off x="14744700" y="540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29403</xdr:rowOff>
    </xdr:from>
    <xdr:ext cx="469744" cy="259045"/>
    <xdr:sp macro="" textlink="">
      <xdr:nvSpPr>
        <xdr:cNvPr id="154" name="債務償還比率該当値テキスト"/>
        <xdr:cNvSpPr txBox="1"/>
      </xdr:nvSpPr>
      <xdr:spPr>
        <a:xfrm>
          <a:off x="14846300" y="525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62248</xdr:rowOff>
    </xdr:from>
    <xdr:to>
      <xdr:col>72</xdr:col>
      <xdr:colOff>123825</xdr:colOff>
      <xdr:row>27</xdr:row>
      <xdr:rowOff>163848</xdr:rowOff>
    </xdr:to>
    <xdr:sp macro="" textlink="">
      <xdr:nvSpPr>
        <xdr:cNvPr id="155" name="楕円 154"/>
        <xdr:cNvSpPr/>
      </xdr:nvSpPr>
      <xdr:spPr>
        <a:xfrm>
          <a:off x="14033500" y="546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57326</xdr:rowOff>
    </xdr:from>
    <xdr:to>
      <xdr:col>76</xdr:col>
      <xdr:colOff>22225</xdr:colOff>
      <xdr:row>27</xdr:row>
      <xdr:rowOff>113048</xdr:rowOff>
    </xdr:to>
    <xdr:cxnSp macro="">
      <xdr:nvCxnSpPr>
        <xdr:cNvPr id="156" name="直線コネクタ 155"/>
        <xdr:cNvCxnSpPr/>
      </xdr:nvCxnSpPr>
      <xdr:spPr>
        <a:xfrm flipV="1">
          <a:off x="14084300" y="5458001"/>
          <a:ext cx="711200" cy="5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17423</xdr:rowOff>
    </xdr:from>
    <xdr:to>
      <xdr:col>68</xdr:col>
      <xdr:colOff>123825</xdr:colOff>
      <xdr:row>27</xdr:row>
      <xdr:rowOff>119023</xdr:rowOff>
    </xdr:to>
    <xdr:sp macro="" textlink="">
      <xdr:nvSpPr>
        <xdr:cNvPr id="157" name="楕円 156"/>
        <xdr:cNvSpPr/>
      </xdr:nvSpPr>
      <xdr:spPr>
        <a:xfrm>
          <a:off x="13271500" y="541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68223</xdr:rowOff>
    </xdr:from>
    <xdr:to>
      <xdr:col>72</xdr:col>
      <xdr:colOff>73025</xdr:colOff>
      <xdr:row>27</xdr:row>
      <xdr:rowOff>113048</xdr:rowOff>
    </xdr:to>
    <xdr:cxnSp macro="">
      <xdr:nvCxnSpPr>
        <xdr:cNvPr id="158" name="直線コネクタ 157"/>
        <xdr:cNvCxnSpPr/>
      </xdr:nvCxnSpPr>
      <xdr:spPr>
        <a:xfrm>
          <a:off x="13322300" y="5468898"/>
          <a:ext cx="762000" cy="4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169339</xdr:rowOff>
    </xdr:from>
    <xdr:to>
      <xdr:col>64</xdr:col>
      <xdr:colOff>123825</xdr:colOff>
      <xdr:row>27</xdr:row>
      <xdr:rowOff>99489</xdr:rowOff>
    </xdr:to>
    <xdr:sp macro="" textlink="">
      <xdr:nvSpPr>
        <xdr:cNvPr id="159" name="楕円 158"/>
        <xdr:cNvSpPr/>
      </xdr:nvSpPr>
      <xdr:spPr>
        <a:xfrm>
          <a:off x="12509500" y="539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48689</xdr:rowOff>
    </xdr:from>
    <xdr:to>
      <xdr:col>68</xdr:col>
      <xdr:colOff>73025</xdr:colOff>
      <xdr:row>27</xdr:row>
      <xdr:rowOff>68223</xdr:rowOff>
    </xdr:to>
    <xdr:cxnSp macro="">
      <xdr:nvCxnSpPr>
        <xdr:cNvPr id="160" name="直線コネクタ 159"/>
        <xdr:cNvCxnSpPr/>
      </xdr:nvCxnSpPr>
      <xdr:spPr>
        <a:xfrm>
          <a:off x="12560300" y="5449364"/>
          <a:ext cx="762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67661</xdr:rowOff>
    </xdr:from>
    <xdr:to>
      <xdr:col>60</xdr:col>
      <xdr:colOff>123825</xdr:colOff>
      <xdr:row>26</xdr:row>
      <xdr:rowOff>169261</xdr:rowOff>
    </xdr:to>
    <xdr:sp macro="" textlink="">
      <xdr:nvSpPr>
        <xdr:cNvPr id="161" name="楕円 160"/>
        <xdr:cNvSpPr/>
      </xdr:nvSpPr>
      <xdr:spPr>
        <a:xfrm>
          <a:off x="11747500" y="52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118461</xdr:rowOff>
    </xdr:from>
    <xdr:to>
      <xdr:col>64</xdr:col>
      <xdr:colOff>73025</xdr:colOff>
      <xdr:row>27</xdr:row>
      <xdr:rowOff>48689</xdr:rowOff>
    </xdr:to>
    <xdr:cxnSp macro="">
      <xdr:nvCxnSpPr>
        <xdr:cNvPr id="162" name="直線コネクタ 161"/>
        <xdr:cNvCxnSpPr/>
      </xdr:nvCxnSpPr>
      <xdr:spPr>
        <a:xfrm>
          <a:off x="11798300" y="5347686"/>
          <a:ext cx="762000" cy="10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35547</xdr:rowOff>
    </xdr:from>
    <xdr:ext cx="469744" cy="259045"/>
    <xdr:sp macro="" textlink="">
      <xdr:nvSpPr>
        <xdr:cNvPr id="163" name="n_1aveValue債務償還比率"/>
        <xdr:cNvSpPr txBox="1"/>
      </xdr:nvSpPr>
      <xdr:spPr>
        <a:xfrm>
          <a:off x="13836727" y="560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15088</xdr:rowOff>
    </xdr:from>
    <xdr:ext cx="469744" cy="259045"/>
    <xdr:sp macro="" textlink="">
      <xdr:nvSpPr>
        <xdr:cNvPr id="164" name="n_2aveValue債務償還比率"/>
        <xdr:cNvSpPr txBox="1"/>
      </xdr:nvSpPr>
      <xdr:spPr>
        <a:xfrm>
          <a:off x="13087427" y="558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158059</xdr:rowOff>
    </xdr:from>
    <xdr:ext cx="469744" cy="259045"/>
    <xdr:sp macro="" textlink="">
      <xdr:nvSpPr>
        <xdr:cNvPr id="165" name="n_3aveValue債務償還比率"/>
        <xdr:cNvSpPr txBox="1"/>
      </xdr:nvSpPr>
      <xdr:spPr>
        <a:xfrm>
          <a:off x="12325427" y="555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151171</xdr:rowOff>
    </xdr:from>
    <xdr:ext cx="469744" cy="259045"/>
    <xdr:sp macro="" textlink="">
      <xdr:nvSpPr>
        <xdr:cNvPr id="166" name="n_4aveValue債務償還比率"/>
        <xdr:cNvSpPr txBox="1"/>
      </xdr:nvSpPr>
      <xdr:spPr>
        <a:xfrm>
          <a:off x="11563427" y="555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8925</xdr:rowOff>
    </xdr:from>
    <xdr:ext cx="469744" cy="259045"/>
    <xdr:sp macro="" textlink="">
      <xdr:nvSpPr>
        <xdr:cNvPr id="167" name="n_1mainValue債務償還比率"/>
        <xdr:cNvSpPr txBox="1"/>
      </xdr:nvSpPr>
      <xdr:spPr>
        <a:xfrm>
          <a:off x="13836727" y="523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135550</xdr:rowOff>
    </xdr:from>
    <xdr:ext cx="469744" cy="259045"/>
    <xdr:sp macro="" textlink="">
      <xdr:nvSpPr>
        <xdr:cNvPr id="168" name="n_2mainValue債務償還比率"/>
        <xdr:cNvSpPr txBox="1"/>
      </xdr:nvSpPr>
      <xdr:spPr>
        <a:xfrm>
          <a:off x="13087427" y="5193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116016</xdr:rowOff>
    </xdr:from>
    <xdr:ext cx="469744" cy="259045"/>
    <xdr:sp macro="" textlink="">
      <xdr:nvSpPr>
        <xdr:cNvPr id="169" name="n_3mainValue債務償還比率"/>
        <xdr:cNvSpPr txBox="1"/>
      </xdr:nvSpPr>
      <xdr:spPr>
        <a:xfrm>
          <a:off x="12325427" y="517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14338</xdr:rowOff>
    </xdr:from>
    <xdr:ext cx="405111" cy="259045"/>
    <xdr:sp macro="" textlink="">
      <xdr:nvSpPr>
        <xdr:cNvPr id="170" name="n_4mainValue債務償還比率"/>
        <xdr:cNvSpPr txBox="1"/>
      </xdr:nvSpPr>
      <xdr:spPr>
        <a:xfrm>
          <a:off x="11595744" y="5072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2,135
2,126
190.96
4,684,946
3,857,049
770,722
1,853,979
3,832,994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100165</xdr:rowOff>
    </xdr:from>
    <xdr:ext cx="405111" cy="259045"/>
    <xdr:sp macro="" textlink="">
      <xdr:nvSpPr>
        <xdr:cNvPr id="63" name="【道路】&#10;有形固定資産減価償却率平均値テキスト"/>
        <xdr:cNvSpPr txBox="1"/>
      </xdr:nvSpPr>
      <xdr:spPr>
        <a:xfrm>
          <a:off x="4673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58057</xdr:rowOff>
    </xdr:from>
    <xdr:to>
      <xdr:col>24</xdr:col>
      <xdr:colOff>114300</xdr:colOff>
      <xdr:row>38</xdr:row>
      <xdr:rowOff>159657</xdr:rowOff>
    </xdr:to>
    <xdr:sp macro="" textlink="">
      <xdr:nvSpPr>
        <xdr:cNvPr id="74" name="楕円 73"/>
        <xdr:cNvSpPr/>
      </xdr:nvSpPr>
      <xdr:spPr>
        <a:xfrm>
          <a:off x="45847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80934</xdr:rowOff>
    </xdr:from>
    <xdr:ext cx="405111" cy="259045"/>
    <xdr:sp macro="" textlink="">
      <xdr:nvSpPr>
        <xdr:cNvPr id="75" name="【道路】&#10;有形固定資産減価償却率該当値テキスト"/>
        <xdr:cNvSpPr txBox="1"/>
      </xdr:nvSpPr>
      <xdr:spPr>
        <a:xfrm>
          <a:off x="4673600" y="6424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46627</xdr:rowOff>
    </xdr:from>
    <xdr:to>
      <xdr:col>20</xdr:col>
      <xdr:colOff>38100</xdr:colOff>
      <xdr:row>38</xdr:row>
      <xdr:rowOff>148227</xdr:rowOff>
    </xdr:to>
    <xdr:sp macro="" textlink="">
      <xdr:nvSpPr>
        <xdr:cNvPr id="76" name="楕円 75"/>
        <xdr:cNvSpPr/>
      </xdr:nvSpPr>
      <xdr:spPr>
        <a:xfrm>
          <a:off x="37465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97427</xdr:rowOff>
    </xdr:from>
    <xdr:to>
      <xdr:col>24</xdr:col>
      <xdr:colOff>63500</xdr:colOff>
      <xdr:row>38</xdr:row>
      <xdr:rowOff>108857</xdr:rowOff>
    </xdr:to>
    <xdr:cxnSp macro="">
      <xdr:nvCxnSpPr>
        <xdr:cNvPr id="77" name="直線コネクタ 76"/>
        <xdr:cNvCxnSpPr/>
      </xdr:nvCxnSpPr>
      <xdr:spPr>
        <a:xfrm>
          <a:off x="3797300" y="661252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22134</xdr:rowOff>
    </xdr:from>
    <xdr:to>
      <xdr:col>15</xdr:col>
      <xdr:colOff>101600</xdr:colOff>
      <xdr:row>38</xdr:row>
      <xdr:rowOff>123734</xdr:rowOff>
    </xdr:to>
    <xdr:sp macro="" textlink="">
      <xdr:nvSpPr>
        <xdr:cNvPr id="78" name="楕円 77"/>
        <xdr:cNvSpPr/>
      </xdr:nvSpPr>
      <xdr:spPr>
        <a:xfrm>
          <a:off x="2857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72934</xdr:rowOff>
    </xdr:from>
    <xdr:to>
      <xdr:col>19</xdr:col>
      <xdr:colOff>177800</xdr:colOff>
      <xdr:row>38</xdr:row>
      <xdr:rowOff>97427</xdr:rowOff>
    </xdr:to>
    <xdr:cxnSp macro="">
      <xdr:nvCxnSpPr>
        <xdr:cNvPr id="79" name="直線コネクタ 78"/>
        <xdr:cNvCxnSpPr/>
      </xdr:nvCxnSpPr>
      <xdr:spPr>
        <a:xfrm>
          <a:off x="2908300" y="658803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80" name="楕円 79"/>
        <xdr:cNvSpPr/>
      </xdr:nvSpPr>
      <xdr:spPr>
        <a:xfrm>
          <a:off x="1968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50074</xdr:rowOff>
    </xdr:from>
    <xdr:to>
      <xdr:col>15</xdr:col>
      <xdr:colOff>50800</xdr:colOff>
      <xdr:row>38</xdr:row>
      <xdr:rowOff>72934</xdr:rowOff>
    </xdr:to>
    <xdr:cxnSp macro="">
      <xdr:nvCxnSpPr>
        <xdr:cNvPr id="81" name="直線コネクタ 80"/>
        <xdr:cNvCxnSpPr/>
      </xdr:nvCxnSpPr>
      <xdr:spPr>
        <a:xfrm>
          <a:off x="2019300" y="656517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164193</xdr:rowOff>
    </xdr:from>
    <xdr:to>
      <xdr:col>6</xdr:col>
      <xdr:colOff>38100</xdr:colOff>
      <xdr:row>38</xdr:row>
      <xdr:rowOff>94343</xdr:rowOff>
    </xdr:to>
    <xdr:sp macro="" textlink="">
      <xdr:nvSpPr>
        <xdr:cNvPr id="82" name="楕円 81"/>
        <xdr:cNvSpPr/>
      </xdr:nvSpPr>
      <xdr:spPr>
        <a:xfrm>
          <a:off x="1079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43543</xdr:rowOff>
    </xdr:from>
    <xdr:to>
      <xdr:col>10</xdr:col>
      <xdr:colOff>114300</xdr:colOff>
      <xdr:row>38</xdr:row>
      <xdr:rowOff>50074</xdr:rowOff>
    </xdr:to>
    <xdr:cxnSp macro="">
      <xdr:nvCxnSpPr>
        <xdr:cNvPr id="83" name="直線コネクタ 82"/>
        <xdr:cNvCxnSpPr/>
      </xdr:nvCxnSpPr>
      <xdr:spPr>
        <a:xfrm>
          <a:off x="1130300" y="65586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39750</xdr:rowOff>
    </xdr:from>
    <xdr:ext cx="405111" cy="259045"/>
    <xdr:sp macro="" textlink="">
      <xdr:nvSpPr>
        <xdr:cNvPr id="84" name="n_1aveValue【道路】&#10;有形固定資産減価償却率"/>
        <xdr:cNvSpPr txBox="1"/>
      </xdr:nvSpPr>
      <xdr:spPr>
        <a:xfrm>
          <a:off x="3582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8726</xdr:rowOff>
    </xdr:from>
    <xdr:ext cx="405111" cy="259045"/>
    <xdr:sp macro="" textlink="">
      <xdr:nvSpPr>
        <xdr:cNvPr id="85" name="n_2aveValue【道路】&#10;有形固定資産減価償却率"/>
        <xdr:cNvSpPr txBox="1"/>
      </xdr:nvSpPr>
      <xdr:spPr>
        <a:xfrm>
          <a:off x="2705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147518</xdr:rowOff>
    </xdr:from>
    <xdr:ext cx="405111" cy="259045"/>
    <xdr:sp macro="" textlink="">
      <xdr:nvSpPr>
        <xdr:cNvPr id="86" name="n_3aveValue【道路】&#10;有形固定資産減価償却率"/>
        <xdr:cNvSpPr txBox="1"/>
      </xdr:nvSpPr>
      <xdr:spPr>
        <a:xfrm>
          <a:off x="1816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164754</xdr:rowOff>
    </xdr:from>
    <xdr:ext cx="405111" cy="259045"/>
    <xdr:sp macro="" textlink="">
      <xdr:nvSpPr>
        <xdr:cNvPr id="88" name="n_1mainValue【道路】&#10;有形固定資産減価償却率"/>
        <xdr:cNvSpPr txBox="1"/>
      </xdr:nvSpPr>
      <xdr:spPr>
        <a:xfrm>
          <a:off x="3582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140261</xdr:rowOff>
    </xdr:from>
    <xdr:ext cx="405111" cy="259045"/>
    <xdr:sp macro="" textlink="">
      <xdr:nvSpPr>
        <xdr:cNvPr id="89" name="n_2mainValue【道路】&#10;有形固定資産減価償却率"/>
        <xdr:cNvSpPr txBox="1"/>
      </xdr:nvSpPr>
      <xdr:spPr>
        <a:xfrm>
          <a:off x="2705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90" name="n_3mainValue【道路】&#10;有形固定資産減価償却率"/>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110870</xdr:rowOff>
    </xdr:from>
    <xdr:ext cx="405111" cy="259045"/>
    <xdr:sp macro="" textlink="">
      <xdr:nvSpPr>
        <xdr:cNvPr id="91" name="n_4mainValue【道路】&#10;有形固定資産減価償却率"/>
        <xdr:cNvSpPr txBox="1"/>
      </xdr:nvSpPr>
      <xdr:spPr>
        <a:xfrm>
          <a:off x="927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20" name="【道路】&#10;一人当たり延長平均値テキスト"/>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30004</xdr:rowOff>
    </xdr:from>
    <xdr:to>
      <xdr:col>55</xdr:col>
      <xdr:colOff>50800</xdr:colOff>
      <xdr:row>41</xdr:row>
      <xdr:rowOff>131604</xdr:rowOff>
    </xdr:to>
    <xdr:sp macro="" textlink="">
      <xdr:nvSpPr>
        <xdr:cNvPr id="131" name="楕円 130"/>
        <xdr:cNvSpPr/>
      </xdr:nvSpPr>
      <xdr:spPr>
        <a:xfrm>
          <a:off x="10426700" y="705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8431</xdr:rowOff>
    </xdr:from>
    <xdr:ext cx="534377" cy="259045"/>
    <xdr:sp macro="" textlink="">
      <xdr:nvSpPr>
        <xdr:cNvPr id="132" name="【道路】&#10;一人当たり延長該当値テキスト"/>
        <xdr:cNvSpPr txBox="1"/>
      </xdr:nvSpPr>
      <xdr:spPr>
        <a:xfrm>
          <a:off x="10515600" y="703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31847</xdr:rowOff>
    </xdr:from>
    <xdr:to>
      <xdr:col>50</xdr:col>
      <xdr:colOff>165100</xdr:colOff>
      <xdr:row>41</xdr:row>
      <xdr:rowOff>133447</xdr:rowOff>
    </xdr:to>
    <xdr:sp macro="" textlink="">
      <xdr:nvSpPr>
        <xdr:cNvPr id="133" name="楕円 132"/>
        <xdr:cNvSpPr/>
      </xdr:nvSpPr>
      <xdr:spPr>
        <a:xfrm>
          <a:off x="9588500" y="706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80804</xdr:rowOff>
    </xdr:from>
    <xdr:to>
      <xdr:col>55</xdr:col>
      <xdr:colOff>0</xdr:colOff>
      <xdr:row>41</xdr:row>
      <xdr:rowOff>82647</xdr:rowOff>
    </xdr:to>
    <xdr:cxnSp macro="">
      <xdr:nvCxnSpPr>
        <xdr:cNvPr id="134" name="直線コネクタ 133"/>
        <xdr:cNvCxnSpPr/>
      </xdr:nvCxnSpPr>
      <xdr:spPr>
        <a:xfrm flipV="1">
          <a:off x="9639300" y="7110254"/>
          <a:ext cx="838200" cy="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36258</xdr:rowOff>
    </xdr:from>
    <xdr:to>
      <xdr:col>46</xdr:col>
      <xdr:colOff>38100</xdr:colOff>
      <xdr:row>41</xdr:row>
      <xdr:rowOff>137858</xdr:rowOff>
    </xdr:to>
    <xdr:sp macro="" textlink="">
      <xdr:nvSpPr>
        <xdr:cNvPr id="135" name="楕円 134"/>
        <xdr:cNvSpPr/>
      </xdr:nvSpPr>
      <xdr:spPr>
        <a:xfrm>
          <a:off x="8699500" y="706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82647</xdr:rowOff>
    </xdr:from>
    <xdr:to>
      <xdr:col>50</xdr:col>
      <xdr:colOff>114300</xdr:colOff>
      <xdr:row>41</xdr:row>
      <xdr:rowOff>87058</xdr:rowOff>
    </xdr:to>
    <xdr:cxnSp macro="">
      <xdr:nvCxnSpPr>
        <xdr:cNvPr id="136" name="直線コネクタ 135"/>
        <xdr:cNvCxnSpPr/>
      </xdr:nvCxnSpPr>
      <xdr:spPr>
        <a:xfrm flipV="1">
          <a:off x="8750300" y="7112097"/>
          <a:ext cx="889000" cy="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38267</xdr:rowOff>
    </xdr:from>
    <xdr:to>
      <xdr:col>41</xdr:col>
      <xdr:colOff>101600</xdr:colOff>
      <xdr:row>41</xdr:row>
      <xdr:rowOff>139867</xdr:rowOff>
    </xdr:to>
    <xdr:sp macro="" textlink="">
      <xdr:nvSpPr>
        <xdr:cNvPr id="137" name="楕円 136"/>
        <xdr:cNvSpPr/>
      </xdr:nvSpPr>
      <xdr:spPr>
        <a:xfrm>
          <a:off x="7810500" y="706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87058</xdr:rowOff>
    </xdr:from>
    <xdr:to>
      <xdr:col>45</xdr:col>
      <xdr:colOff>177800</xdr:colOff>
      <xdr:row>41</xdr:row>
      <xdr:rowOff>89067</xdr:rowOff>
    </xdr:to>
    <xdr:cxnSp macro="">
      <xdr:nvCxnSpPr>
        <xdr:cNvPr id="138" name="直線コネクタ 137"/>
        <xdr:cNvCxnSpPr/>
      </xdr:nvCxnSpPr>
      <xdr:spPr>
        <a:xfrm flipV="1">
          <a:off x="7861300" y="7116508"/>
          <a:ext cx="889000" cy="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39398</xdr:rowOff>
    </xdr:from>
    <xdr:to>
      <xdr:col>36</xdr:col>
      <xdr:colOff>165100</xdr:colOff>
      <xdr:row>41</xdr:row>
      <xdr:rowOff>140998</xdr:rowOff>
    </xdr:to>
    <xdr:sp macro="" textlink="">
      <xdr:nvSpPr>
        <xdr:cNvPr id="139" name="楕円 138"/>
        <xdr:cNvSpPr/>
      </xdr:nvSpPr>
      <xdr:spPr>
        <a:xfrm>
          <a:off x="6921500" y="70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89067</xdr:rowOff>
    </xdr:from>
    <xdr:to>
      <xdr:col>41</xdr:col>
      <xdr:colOff>50800</xdr:colOff>
      <xdr:row>41</xdr:row>
      <xdr:rowOff>90198</xdr:rowOff>
    </xdr:to>
    <xdr:cxnSp macro="">
      <xdr:nvCxnSpPr>
        <xdr:cNvPr id="140" name="直線コネクタ 139"/>
        <xdr:cNvCxnSpPr/>
      </xdr:nvCxnSpPr>
      <xdr:spPr>
        <a:xfrm flipV="1">
          <a:off x="6972300" y="7118517"/>
          <a:ext cx="889000" cy="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116021</xdr:rowOff>
    </xdr:from>
    <xdr:ext cx="534377" cy="259045"/>
    <xdr:sp macro="" textlink="">
      <xdr:nvSpPr>
        <xdr:cNvPr id="141" name="n_1aveValue【道路】&#10;一人当たり延長"/>
        <xdr:cNvSpPr txBox="1"/>
      </xdr:nvSpPr>
      <xdr:spPr>
        <a:xfrm>
          <a:off x="9359411" y="68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42" name="n_2aveValue【道路】&#10;一人当たり延長"/>
        <xdr:cNvSpPr txBox="1"/>
      </xdr:nvSpPr>
      <xdr:spPr>
        <a:xfrm>
          <a:off x="8483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43" name="n_3aveValue【道路】&#10;一人当たり延長"/>
        <xdr:cNvSpPr txBox="1"/>
      </xdr:nvSpPr>
      <xdr:spPr>
        <a:xfrm>
          <a:off x="7594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44" name="n_4aveValue【道路】&#10;一人当たり延長"/>
        <xdr:cNvSpPr txBox="1"/>
      </xdr:nvSpPr>
      <xdr:spPr>
        <a:xfrm>
          <a:off x="6705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124574</xdr:rowOff>
    </xdr:from>
    <xdr:ext cx="534377" cy="259045"/>
    <xdr:sp macro="" textlink="">
      <xdr:nvSpPr>
        <xdr:cNvPr id="145" name="n_1mainValue【道路】&#10;一人当たり延長"/>
        <xdr:cNvSpPr txBox="1"/>
      </xdr:nvSpPr>
      <xdr:spPr>
        <a:xfrm>
          <a:off x="9359411" y="715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128985</xdr:rowOff>
    </xdr:from>
    <xdr:ext cx="534377" cy="259045"/>
    <xdr:sp macro="" textlink="">
      <xdr:nvSpPr>
        <xdr:cNvPr id="146" name="n_2mainValue【道路】&#10;一人当たり延長"/>
        <xdr:cNvSpPr txBox="1"/>
      </xdr:nvSpPr>
      <xdr:spPr>
        <a:xfrm>
          <a:off x="8483111" y="715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130994</xdr:rowOff>
    </xdr:from>
    <xdr:ext cx="534377" cy="259045"/>
    <xdr:sp macro="" textlink="">
      <xdr:nvSpPr>
        <xdr:cNvPr id="147" name="n_3mainValue【道路】&#10;一人当たり延長"/>
        <xdr:cNvSpPr txBox="1"/>
      </xdr:nvSpPr>
      <xdr:spPr>
        <a:xfrm>
          <a:off x="7594111" y="71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132125</xdr:rowOff>
    </xdr:from>
    <xdr:ext cx="534377" cy="259045"/>
    <xdr:sp macro="" textlink="">
      <xdr:nvSpPr>
        <xdr:cNvPr id="148" name="n_4mainValue【道路】&#10;一人当たり延長"/>
        <xdr:cNvSpPr txBox="1"/>
      </xdr:nvSpPr>
      <xdr:spPr>
        <a:xfrm>
          <a:off x="6705111" y="716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9" name="【橋りょう・トンネル】&#10;有形固定資産減価償却率平均値テキスト"/>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166370</xdr:rowOff>
    </xdr:from>
    <xdr:to>
      <xdr:col>24</xdr:col>
      <xdr:colOff>114300</xdr:colOff>
      <xdr:row>59</xdr:row>
      <xdr:rowOff>96520</xdr:rowOff>
    </xdr:to>
    <xdr:sp macro="" textlink="">
      <xdr:nvSpPr>
        <xdr:cNvPr id="190" name="楕円 189"/>
        <xdr:cNvSpPr/>
      </xdr:nvSpPr>
      <xdr:spPr>
        <a:xfrm>
          <a:off x="45847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17797</xdr:rowOff>
    </xdr:from>
    <xdr:ext cx="405111" cy="259045"/>
    <xdr:sp macro="" textlink="">
      <xdr:nvSpPr>
        <xdr:cNvPr id="191" name="【橋りょう・トンネル】&#10;有形固定資産減価償却率該当値テキスト"/>
        <xdr:cNvSpPr txBox="1"/>
      </xdr:nvSpPr>
      <xdr:spPr>
        <a:xfrm>
          <a:off x="4673600"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123916</xdr:rowOff>
    </xdr:from>
    <xdr:to>
      <xdr:col>20</xdr:col>
      <xdr:colOff>38100</xdr:colOff>
      <xdr:row>59</xdr:row>
      <xdr:rowOff>54066</xdr:rowOff>
    </xdr:to>
    <xdr:sp macro="" textlink="">
      <xdr:nvSpPr>
        <xdr:cNvPr id="192" name="楕円 191"/>
        <xdr:cNvSpPr/>
      </xdr:nvSpPr>
      <xdr:spPr>
        <a:xfrm>
          <a:off x="3746500" y="100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3266</xdr:rowOff>
    </xdr:from>
    <xdr:to>
      <xdr:col>24</xdr:col>
      <xdr:colOff>63500</xdr:colOff>
      <xdr:row>59</xdr:row>
      <xdr:rowOff>45720</xdr:rowOff>
    </xdr:to>
    <xdr:cxnSp macro="">
      <xdr:nvCxnSpPr>
        <xdr:cNvPr id="193" name="直線コネクタ 192"/>
        <xdr:cNvCxnSpPr/>
      </xdr:nvCxnSpPr>
      <xdr:spPr>
        <a:xfrm>
          <a:off x="3797300" y="1011881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127181</xdr:rowOff>
    </xdr:from>
    <xdr:to>
      <xdr:col>15</xdr:col>
      <xdr:colOff>101600</xdr:colOff>
      <xdr:row>59</xdr:row>
      <xdr:rowOff>57331</xdr:rowOff>
    </xdr:to>
    <xdr:sp macro="" textlink="">
      <xdr:nvSpPr>
        <xdr:cNvPr id="194" name="楕円 193"/>
        <xdr:cNvSpPr/>
      </xdr:nvSpPr>
      <xdr:spPr>
        <a:xfrm>
          <a:off x="2857500" y="100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3266</xdr:rowOff>
    </xdr:from>
    <xdr:to>
      <xdr:col>19</xdr:col>
      <xdr:colOff>177800</xdr:colOff>
      <xdr:row>59</xdr:row>
      <xdr:rowOff>6531</xdr:rowOff>
    </xdr:to>
    <xdr:cxnSp macro="">
      <xdr:nvCxnSpPr>
        <xdr:cNvPr id="195" name="直線コネクタ 194"/>
        <xdr:cNvCxnSpPr/>
      </xdr:nvCxnSpPr>
      <xdr:spPr>
        <a:xfrm flipV="1">
          <a:off x="2908300" y="1011881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104322</xdr:rowOff>
    </xdr:from>
    <xdr:to>
      <xdr:col>10</xdr:col>
      <xdr:colOff>165100</xdr:colOff>
      <xdr:row>59</xdr:row>
      <xdr:rowOff>34472</xdr:rowOff>
    </xdr:to>
    <xdr:sp macro="" textlink="">
      <xdr:nvSpPr>
        <xdr:cNvPr id="196" name="楕円 195"/>
        <xdr:cNvSpPr/>
      </xdr:nvSpPr>
      <xdr:spPr>
        <a:xfrm>
          <a:off x="1968500" y="100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155122</xdr:rowOff>
    </xdr:from>
    <xdr:to>
      <xdr:col>15</xdr:col>
      <xdr:colOff>50800</xdr:colOff>
      <xdr:row>59</xdr:row>
      <xdr:rowOff>6531</xdr:rowOff>
    </xdr:to>
    <xdr:cxnSp macro="">
      <xdr:nvCxnSpPr>
        <xdr:cNvPr id="197" name="直線コネクタ 196"/>
        <xdr:cNvCxnSpPr/>
      </xdr:nvCxnSpPr>
      <xdr:spPr>
        <a:xfrm>
          <a:off x="2019300" y="1009922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96157</xdr:rowOff>
    </xdr:from>
    <xdr:to>
      <xdr:col>6</xdr:col>
      <xdr:colOff>38100</xdr:colOff>
      <xdr:row>59</xdr:row>
      <xdr:rowOff>26307</xdr:rowOff>
    </xdr:to>
    <xdr:sp macro="" textlink="">
      <xdr:nvSpPr>
        <xdr:cNvPr id="198" name="楕円 197"/>
        <xdr:cNvSpPr/>
      </xdr:nvSpPr>
      <xdr:spPr>
        <a:xfrm>
          <a:off x="1079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146957</xdr:rowOff>
    </xdr:from>
    <xdr:to>
      <xdr:col>10</xdr:col>
      <xdr:colOff>114300</xdr:colOff>
      <xdr:row>58</xdr:row>
      <xdr:rowOff>155122</xdr:rowOff>
    </xdr:to>
    <xdr:cxnSp macro="">
      <xdr:nvCxnSpPr>
        <xdr:cNvPr id="199" name="直線コネクタ 198"/>
        <xdr:cNvCxnSpPr/>
      </xdr:nvCxnSpPr>
      <xdr:spPr>
        <a:xfrm>
          <a:off x="1130300" y="1009105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53357</xdr:rowOff>
    </xdr:from>
    <xdr:ext cx="405111" cy="259045"/>
    <xdr:sp macro="" textlink="">
      <xdr:nvSpPr>
        <xdr:cNvPr id="200" name="n_1aveValue【橋りょう・トンネル】&#10;有形固定資産減価償却率"/>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201" name="n_2aveValue【橋りょう・トンネル】&#10;有形固定資産減価償却率"/>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202" name="n_3aveValue【橋りょう・トンネル】&#10;有形固定資産減価償却率"/>
        <xdr:cNvSpPr txBox="1"/>
      </xdr:nvSpPr>
      <xdr:spPr>
        <a:xfrm>
          <a:off x="1816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159493</xdr:rowOff>
    </xdr:from>
    <xdr:ext cx="405111" cy="259045"/>
    <xdr:sp macro="" textlink="">
      <xdr:nvSpPr>
        <xdr:cNvPr id="203" name="n_4aveValue【橋りょう・トンネル】&#10;有形固定資産減価償却率"/>
        <xdr:cNvSpPr txBox="1"/>
      </xdr:nvSpPr>
      <xdr:spPr>
        <a:xfrm>
          <a:off x="927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70593</xdr:rowOff>
    </xdr:from>
    <xdr:ext cx="405111" cy="259045"/>
    <xdr:sp macro="" textlink="">
      <xdr:nvSpPr>
        <xdr:cNvPr id="204" name="n_1mainValue【橋りょう・トンネル】&#10;有形固定資産減価償却率"/>
        <xdr:cNvSpPr txBox="1"/>
      </xdr:nvSpPr>
      <xdr:spPr>
        <a:xfrm>
          <a:off x="35820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73858</xdr:rowOff>
    </xdr:from>
    <xdr:ext cx="405111" cy="259045"/>
    <xdr:sp macro="" textlink="">
      <xdr:nvSpPr>
        <xdr:cNvPr id="205" name="n_2mainValue【橋りょう・トンネル】&#10;有形固定資産減価償却率"/>
        <xdr:cNvSpPr txBox="1"/>
      </xdr:nvSpPr>
      <xdr:spPr>
        <a:xfrm>
          <a:off x="27057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50999</xdr:rowOff>
    </xdr:from>
    <xdr:ext cx="405111" cy="259045"/>
    <xdr:sp macro="" textlink="">
      <xdr:nvSpPr>
        <xdr:cNvPr id="206" name="n_3mainValue【橋りょう・トンネル】&#10;有形固定資産減価償却率"/>
        <xdr:cNvSpPr txBox="1"/>
      </xdr:nvSpPr>
      <xdr:spPr>
        <a:xfrm>
          <a:off x="1816744" y="982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42834</xdr:rowOff>
    </xdr:from>
    <xdr:ext cx="405111" cy="259045"/>
    <xdr:sp macro="" textlink="">
      <xdr:nvSpPr>
        <xdr:cNvPr id="207" name="n_4mainValue【橋りょう・トンネル】&#10;有形固定資産減価償却率"/>
        <xdr:cNvSpPr txBox="1"/>
      </xdr:nvSpPr>
      <xdr:spPr>
        <a:xfrm>
          <a:off x="927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14114</xdr:rowOff>
    </xdr:from>
    <xdr:ext cx="690189" cy="259045"/>
    <xdr:sp macro="" textlink="">
      <xdr:nvSpPr>
        <xdr:cNvPr id="234" name="【橋りょう・トンネル】&#10;一人当たり有形固定資産（償却資産）額平均値テキスト"/>
        <xdr:cNvSpPr txBox="1"/>
      </xdr:nvSpPr>
      <xdr:spPr>
        <a:xfrm>
          <a:off x="10515600" y="10644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141634</xdr:rowOff>
    </xdr:from>
    <xdr:to>
      <xdr:col>55</xdr:col>
      <xdr:colOff>50800</xdr:colOff>
      <xdr:row>62</xdr:row>
      <xdr:rowOff>71784</xdr:rowOff>
    </xdr:to>
    <xdr:sp macro="" textlink="">
      <xdr:nvSpPr>
        <xdr:cNvPr id="245" name="楕円 244"/>
        <xdr:cNvSpPr/>
      </xdr:nvSpPr>
      <xdr:spPr>
        <a:xfrm>
          <a:off x="10426700" y="106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164511</xdr:rowOff>
    </xdr:from>
    <xdr:ext cx="690189" cy="259045"/>
    <xdr:sp macro="" textlink="">
      <xdr:nvSpPr>
        <xdr:cNvPr id="246" name="【橋りょう・トンネル】&#10;一人当たり有形固定資産（償却資産）額該当値テキスト"/>
        <xdr:cNvSpPr txBox="1"/>
      </xdr:nvSpPr>
      <xdr:spPr>
        <a:xfrm>
          <a:off x="10515600" y="1045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154426</xdr:rowOff>
    </xdr:from>
    <xdr:to>
      <xdr:col>50</xdr:col>
      <xdr:colOff>165100</xdr:colOff>
      <xdr:row>62</xdr:row>
      <xdr:rowOff>84576</xdr:rowOff>
    </xdr:to>
    <xdr:sp macro="" textlink="">
      <xdr:nvSpPr>
        <xdr:cNvPr id="247" name="楕円 246"/>
        <xdr:cNvSpPr/>
      </xdr:nvSpPr>
      <xdr:spPr>
        <a:xfrm>
          <a:off x="9588500" y="1061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20984</xdr:rowOff>
    </xdr:from>
    <xdr:to>
      <xdr:col>55</xdr:col>
      <xdr:colOff>0</xdr:colOff>
      <xdr:row>62</xdr:row>
      <xdr:rowOff>33776</xdr:rowOff>
    </xdr:to>
    <xdr:cxnSp macro="">
      <xdr:nvCxnSpPr>
        <xdr:cNvPr id="248" name="直線コネクタ 247"/>
        <xdr:cNvCxnSpPr/>
      </xdr:nvCxnSpPr>
      <xdr:spPr>
        <a:xfrm flipV="1">
          <a:off x="9639300" y="10650884"/>
          <a:ext cx="838200" cy="1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171359</xdr:rowOff>
    </xdr:from>
    <xdr:to>
      <xdr:col>46</xdr:col>
      <xdr:colOff>38100</xdr:colOff>
      <xdr:row>62</xdr:row>
      <xdr:rowOff>101509</xdr:rowOff>
    </xdr:to>
    <xdr:sp macro="" textlink="">
      <xdr:nvSpPr>
        <xdr:cNvPr id="249" name="楕円 248"/>
        <xdr:cNvSpPr/>
      </xdr:nvSpPr>
      <xdr:spPr>
        <a:xfrm>
          <a:off x="8699500" y="1062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33776</xdr:rowOff>
    </xdr:from>
    <xdr:to>
      <xdr:col>50</xdr:col>
      <xdr:colOff>114300</xdr:colOff>
      <xdr:row>62</xdr:row>
      <xdr:rowOff>50709</xdr:rowOff>
    </xdr:to>
    <xdr:cxnSp macro="">
      <xdr:nvCxnSpPr>
        <xdr:cNvPr id="250" name="直線コネクタ 249"/>
        <xdr:cNvCxnSpPr/>
      </xdr:nvCxnSpPr>
      <xdr:spPr>
        <a:xfrm flipV="1">
          <a:off x="8750300" y="10663676"/>
          <a:ext cx="889000" cy="1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7007</xdr:rowOff>
    </xdr:from>
    <xdr:to>
      <xdr:col>41</xdr:col>
      <xdr:colOff>101600</xdr:colOff>
      <xdr:row>62</xdr:row>
      <xdr:rowOff>108607</xdr:rowOff>
    </xdr:to>
    <xdr:sp macro="" textlink="">
      <xdr:nvSpPr>
        <xdr:cNvPr id="251" name="楕円 250"/>
        <xdr:cNvSpPr/>
      </xdr:nvSpPr>
      <xdr:spPr>
        <a:xfrm>
          <a:off x="7810500" y="1063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50709</xdr:rowOff>
    </xdr:from>
    <xdr:to>
      <xdr:col>45</xdr:col>
      <xdr:colOff>177800</xdr:colOff>
      <xdr:row>62</xdr:row>
      <xdr:rowOff>57807</xdr:rowOff>
    </xdr:to>
    <xdr:cxnSp macro="">
      <xdr:nvCxnSpPr>
        <xdr:cNvPr id="252" name="直線コネクタ 251"/>
        <xdr:cNvCxnSpPr/>
      </xdr:nvCxnSpPr>
      <xdr:spPr>
        <a:xfrm flipV="1">
          <a:off x="7861300" y="10680609"/>
          <a:ext cx="889000" cy="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16652</xdr:rowOff>
    </xdr:from>
    <xdr:to>
      <xdr:col>36</xdr:col>
      <xdr:colOff>165100</xdr:colOff>
      <xdr:row>62</xdr:row>
      <xdr:rowOff>118252</xdr:rowOff>
    </xdr:to>
    <xdr:sp macro="" textlink="">
      <xdr:nvSpPr>
        <xdr:cNvPr id="253" name="楕円 252"/>
        <xdr:cNvSpPr/>
      </xdr:nvSpPr>
      <xdr:spPr>
        <a:xfrm>
          <a:off x="6921500" y="1064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57807</xdr:rowOff>
    </xdr:from>
    <xdr:to>
      <xdr:col>41</xdr:col>
      <xdr:colOff>50800</xdr:colOff>
      <xdr:row>62</xdr:row>
      <xdr:rowOff>67452</xdr:rowOff>
    </xdr:to>
    <xdr:cxnSp macro="">
      <xdr:nvCxnSpPr>
        <xdr:cNvPr id="254" name="直線コネクタ 253"/>
        <xdr:cNvCxnSpPr/>
      </xdr:nvCxnSpPr>
      <xdr:spPr>
        <a:xfrm flipV="1">
          <a:off x="6972300" y="10687707"/>
          <a:ext cx="889000" cy="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98167</xdr:rowOff>
    </xdr:from>
    <xdr:ext cx="690189" cy="259045"/>
    <xdr:sp macro="" textlink="">
      <xdr:nvSpPr>
        <xdr:cNvPr id="255" name="n_1aveValue【橋りょう・トンネル】&#10;一人当たり有形固定資産（償却資産）額"/>
        <xdr:cNvSpPr txBox="1"/>
      </xdr:nvSpPr>
      <xdr:spPr>
        <a:xfrm>
          <a:off x="92815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141773</xdr:rowOff>
    </xdr:from>
    <xdr:ext cx="690189" cy="259045"/>
    <xdr:sp macro="" textlink="">
      <xdr:nvSpPr>
        <xdr:cNvPr id="256" name="n_2aveValue【橋りょう・トンネル】&#10;一人当たり有形固定資産（償却資産）額"/>
        <xdr:cNvSpPr txBox="1"/>
      </xdr:nvSpPr>
      <xdr:spPr>
        <a:xfrm>
          <a:off x="8405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152161</xdr:rowOff>
    </xdr:from>
    <xdr:ext cx="690189" cy="259045"/>
    <xdr:sp macro="" textlink="">
      <xdr:nvSpPr>
        <xdr:cNvPr id="257" name="n_3aveValue【橋りょう・トンネル】&#10;一人当たり有形固定資産（償却資産）額"/>
        <xdr:cNvSpPr txBox="1"/>
      </xdr:nvSpPr>
      <xdr:spPr>
        <a:xfrm>
          <a:off x="7516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147685</xdr:rowOff>
    </xdr:from>
    <xdr:ext cx="690189" cy="259045"/>
    <xdr:sp macro="" textlink="">
      <xdr:nvSpPr>
        <xdr:cNvPr id="258" name="n_4aveValue【橋りょう・トンネル】&#10;一人当たり有形固定資産（償却資産）額"/>
        <xdr:cNvSpPr txBox="1"/>
      </xdr:nvSpPr>
      <xdr:spPr>
        <a:xfrm>
          <a:off x="6627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101103</xdr:rowOff>
    </xdr:from>
    <xdr:ext cx="690189" cy="259045"/>
    <xdr:sp macro="" textlink="">
      <xdr:nvSpPr>
        <xdr:cNvPr id="259" name="n_1mainValue【橋りょう・トンネル】&#10;一人当たり有形固定資産（償却資産）額"/>
        <xdr:cNvSpPr txBox="1"/>
      </xdr:nvSpPr>
      <xdr:spPr>
        <a:xfrm>
          <a:off x="9281505" y="103881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118036</xdr:rowOff>
    </xdr:from>
    <xdr:ext cx="690189" cy="259045"/>
    <xdr:sp macro="" textlink="">
      <xdr:nvSpPr>
        <xdr:cNvPr id="260" name="n_2mainValue【橋りょう・トンネル】&#10;一人当たり有形固定資産（償却資産）額"/>
        <xdr:cNvSpPr txBox="1"/>
      </xdr:nvSpPr>
      <xdr:spPr>
        <a:xfrm>
          <a:off x="8405205" y="104050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125134</xdr:rowOff>
    </xdr:from>
    <xdr:ext cx="690189" cy="259045"/>
    <xdr:sp macro="" textlink="">
      <xdr:nvSpPr>
        <xdr:cNvPr id="261" name="n_3mainValue【橋りょう・トンネル】&#10;一人当たり有形固定資産（償却資産）額"/>
        <xdr:cNvSpPr txBox="1"/>
      </xdr:nvSpPr>
      <xdr:spPr>
        <a:xfrm>
          <a:off x="7516205" y="10412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134779</xdr:rowOff>
    </xdr:from>
    <xdr:ext cx="690189" cy="259045"/>
    <xdr:sp macro="" textlink="">
      <xdr:nvSpPr>
        <xdr:cNvPr id="262" name="n_4mainValue【橋りょう・トンネル】&#10;一人当たり有形固定資産（償却資産）額"/>
        <xdr:cNvSpPr txBox="1"/>
      </xdr:nvSpPr>
      <xdr:spPr>
        <a:xfrm>
          <a:off x="6627205" y="10421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8545</xdr:rowOff>
    </xdr:from>
    <xdr:ext cx="405111" cy="259045"/>
    <xdr:sp macro="" textlink="">
      <xdr:nvSpPr>
        <xdr:cNvPr id="293" name="【公営住宅】&#10;有形固定資産減価償却率平均値テキスト"/>
        <xdr:cNvSpPr txBox="1"/>
      </xdr:nvSpPr>
      <xdr:spPr>
        <a:xfrm>
          <a:off x="4673600" y="14067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47716</xdr:rowOff>
    </xdr:from>
    <xdr:to>
      <xdr:col>24</xdr:col>
      <xdr:colOff>114300</xdr:colOff>
      <xdr:row>84</xdr:row>
      <xdr:rowOff>149316</xdr:rowOff>
    </xdr:to>
    <xdr:sp macro="" textlink="">
      <xdr:nvSpPr>
        <xdr:cNvPr id="304" name="楕円 303"/>
        <xdr:cNvSpPr/>
      </xdr:nvSpPr>
      <xdr:spPr>
        <a:xfrm>
          <a:off x="4584700" y="1444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26143</xdr:rowOff>
    </xdr:from>
    <xdr:ext cx="405111" cy="259045"/>
    <xdr:sp macro="" textlink="">
      <xdr:nvSpPr>
        <xdr:cNvPr id="305" name="【公営住宅】&#10;有形固定資産減価償却率該当値テキスト"/>
        <xdr:cNvSpPr txBox="1"/>
      </xdr:nvSpPr>
      <xdr:spPr>
        <a:xfrm>
          <a:off x="4673600"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19957</xdr:rowOff>
    </xdr:from>
    <xdr:to>
      <xdr:col>20</xdr:col>
      <xdr:colOff>38100</xdr:colOff>
      <xdr:row>84</xdr:row>
      <xdr:rowOff>121557</xdr:rowOff>
    </xdr:to>
    <xdr:sp macro="" textlink="">
      <xdr:nvSpPr>
        <xdr:cNvPr id="306" name="楕円 305"/>
        <xdr:cNvSpPr/>
      </xdr:nvSpPr>
      <xdr:spPr>
        <a:xfrm>
          <a:off x="3746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70757</xdr:rowOff>
    </xdr:from>
    <xdr:to>
      <xdr:col>24</xdr:col>
      <xdr:colOff>63500</xdr:colOff>
      <xdr:row>84</xdr:row>
      <xdr:rowOff>98516</xdr:rowOff>
    </xdr:to>
    <xdr:cxnSp macro="">
      <xdr:nvCxnSpPr>
        <xdr:cNvPr id="307" name="直線コネクタ 306"/>
        <xdr:cNvCxnSpPr/>
      </xdr:nvCxnSpPr>
      <xdr:spPr>
        <a:xfrm>
          <a:off x="3797300" y="1447255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34652</xdr:rowOff>
    </xdr:from>
    <xdr:to>
      <xdr:col>15</xdr:col>
      <xdr:colOff>101600</xdr:colOff>
      <xdr:row>84</xdr:row>
      <xdr:rowOff>136252</xdr:rowOff>
    </xdr:to>
    <xdr:sp macro="" textlink="">
      <xdr:nvSpPr>
        <xdr:cNvPr id="308" name="楕円 307"/>
        <xdr:cNvSpPr/>
      </xdr:nvSpPr>
      <xdr:spPr>
        <a:xfrm>
          <a:off x="28575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70757</xdr:rowOff>
    </xdr:from>
    <xdr:to>
      <xdr:col>19</xdr:col>
      <xdr:colOff>177800</xdr:colOff>
      <xdr:row>84</xdr:row>
      <xdr:rowOff>85452</xdr:rowOff>
    </xdr:to>
    <xdr:cxnSp macro="">
      <xdr:nvCxnSpPr>
        <xdr:cNvPr id="309" name="直線コネクタ 308"/>
        <xdr:cNvCxnSpPr/>
      </xdr:nvCxnSpPr>
      <xdr:spPr>
        <a:xfrm flipV="1">
          <a:off x="2908300" y="14472557"/>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47716</xdr:rowOff>
    </xdr:from>
    <xdr:to>
      <xdr:col>10</xdr:col>
      <xdr:colOff>165100</xdr:colOff>
      <xdr:row>84</xdr:row>
      <xdr:rowOff>149316</xdr:rowOff>
    </xdr:to>
    <xdr:sp macro="" textlink="">
      <xdr:nvSpPr>
        <xdr:cNvPr id="310" name="楕円 309"/>
        <xdr:cNvSpPr/>
      </xdr:nvSpPr>
      <xdr:spPr>
        <a:xfrm>
          <a:off x="1968500" y="1444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85452</xdr:rowOff>
    </xdr:from>
    <xdr:to>
      <xdr:col>15</xdr:col>
      <xdr:colOff>50800</xdr:colOff>
      <xdr:row>84</xdr:row>
      <xdr:rowOff>98516</xdr:rowOff>
    </xdr:to>
    <xdr:cxnSp macro="">
      <xdr:nvCxnSpPr>
        <xdr:cNvPr id="311" name="直線コネクタ 310"/>
        <xdr:cNvCxnSpPr/>
      </xdr:nvCxnSpPr>
      <xdr:spPr>
        <a:xfrm flipV="1">
          <a:off x="2019300" y="14487252"/>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83638</xdr:rowOff>
    </xdr:from>
    <xdr:to>
      <xdr:col>6</xdr:col>
      <xdr:colOff>38100</xdr:colOff>
      <xdr:row>85</xdr:row>
      <xdr:rowOff>13788</xdr:rowOff>
    </xdr:to>
    <xdr:sp macro="" textlink="">
      <xdr:nvSpPr>
        <xdr:cNvPr id="312" name="楕円 311"/>
        <xdr:cNvSpPr/>
      </xdr:nvSpPr>
      <xdr:spPr>
        <a:xfrm>
          <a:off x="1079500" y="144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98516</xdr:rowOff>
    </xdr:from>
    <xdr:to>
      <xdr:col>10</xdr:col>
      <xdr:colOff>114300</xdr:colOff>
      <xdr:row>84</xdr:row>
      <xdr:rowOff>134438</xdr:rowOff>
    </xdr:to>
    <xdr:cxnSp macro="">
      <xdr:nvCxnSpPr>
        <xdr:cNvPr id="313" name="直線コネクタ 312"/>
        <xdr:cNvCxnSpPr/>
      </xdr:nvCxnSpPr>
      <xdr:spPr>
        <a:xfrm flipV="1">
          <a:off x="1130300" y="1450031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76035</xdr:rowOff>
    </xdr:from>
    <xdr:ext cx="405111" cy="259045"/>
    <xdr:sp macro="" textlink="">
      <xdr:nvSpPr>
        <xdr:cNvPr id="314" name="n_1aveValue【公営住宅】&#10;有形固定資産減価償却率"/>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85833</xdr:rowOff>
    </xdr:from>
    <xdr:ext cx="405111" cy="259045"/>
    <xdr:sp macro="" textlink="">
      <xdr:nvSpPr>
        <xdr:cNvPr id="315" name="n_2aveValue【公営住宅】&#10;有形固定資産減価償却率"/>
        <xdr:cNvSpPr txBox="1"/>
      </xdr:nvSpPr>
      <xdr:spPr>
        <a:xfrm>
          <a:off x="2705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69504</xdr:rowOff>
    </xdr:from>
    <xdr:ext cx="405111" cy="259045"/>
    <xdr:sp macro="" textlink="">
      <xdr:nvSpPr>
        <xdr:cNvPr id="316" name="n_3aveValue【公営住宅】&#10;有形固定資産減価償却率"/>
        <xdr:cNvSpPr txBox="1"/>
      </xdr:nvSpPr>
      <xdr:spPr>
        <a:xfrm>
          <a:off x="1816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317" name="n_4aveValue【公営住宅】&#10;有形固定資産減価償却率"/>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112684</xdr:rowOff>
    </xdr:from>
    <xdr:ext cx="405111" cy="259045"/>
    <xdr:sp macro="" textlink="">
      <xdr:nvSpPr>
        <xdr:cNvPr id="318" name="n_1mainValue【公営住宅】&#10;有形固定資産減価償却率"/>
        <xdr:cNvSpPr txBox="1"/>
      </xdr:nvSpPr>
      <xdr:spPr>
        <a:xfrm>
          <a:off x="3582044" y="1451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127379</xdr:rowOff>
    </xdr:from>
    <xdr:ext cx="405111" cy="259045"/>
    <xdr:sp macro="" textlink="">
      <xdr:nvSpPr>
        <xdr:cNvPr id="319" name="n_2mainValue【公営住宅】&#10;有形固定資産減価償却率"/>
        <xdr:cNvSpPr txBox="1"/>
      </xdr:nvSpPr>
      <xdr:spPr>
        <a:xfrm>
          <a:off x="2705744" y="1452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140443</xdr:rowOff>
    </xdr:from>
    <xdr:ext cx="405111" cy="259045"/>
    <xdr:sp macro="" textlink="">
      <xdr:nvSpPr>
        <xdr:cNvPr id="320" name="n_3mainValue【公営住宅】&#10;有形固定資産減価償却率"/>
        <xdr:cNvSpPr txBox="1"/>
      </xdr:nvSpPr>
      <xdr:spPr>
        <a:xfrm>
          <a:off x="1816744" y="1454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4915</xdr:rowOff>
    </xdr:from>
    <xdr:ext cx="405111" cy="259045"/>
    <xdr:sp macro="" textlink="">
      <xdr:nvSpPr>
        <xdr:cNvPr id="321" name="n_4mainValue【公営住宅】&#10;有形固定資産減価償却率"/>
        <xdr:cNvSpPr txBox="1"/>
      </xdr:nvSpPr>
      <xdr:spPr>
        <a:xfrm>
          <a:off x="927744" y="1457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83313</xdr:rowOff>
    </xdr:from>
    <xdr:to>
      <xdr:col>55</xdr:col>
      <xdr:colOff>50800</xdr:colOff>
      <xdr:row>86</xdr:row>
      <xdr:rowOff>13463</xdr:rowOff>
    </xdr:to>
    <xdr:sp macro="" textlink="">
      <xdr:nvSpPr>
        <xdr:cNvPr id="361" name="楕円 360"/>
        <xdr:cNvSpPr/>
      </xdr:nvSpPr>
      <xdr:spPr>
        <a:xfrm>
          <a:off x="10426700" y="146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61740</xdr:rowOff>
    </xdr:from>
    <xdr:ext cx="469744" cy="259045"/>
    <xdr:sp macro="" textlink="">
      <xdr:nvSpPr>
        <xdr:cNvPr id="362" name="【公営住宅】&#10;一人当たり面積該当値テキスト"/>
        <xdr:cNvSpPr txBox="1"/>
      </xdr:nvSpPr>
      <xdr:spPr>
        <a:xfrm>
          <a:off x="10515600" y="146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85483</xdr:rowOff>
    </xdr:from>
    <xdr:to>
      <xdr:col>50</xdr:col>
      <xdr:colOff>165100</xdr:colOff>
      <xdr:row>86</xdr:row>
      <xdr:rowOff>15633</xdr:rowOff>
    </xdr:to>
    <xdr:sp macro="" textlink="">
      <xdr:nvSpPr>
        <xdr:cNvPr id="363" name="楕円 362"/>
        <xdr:cNvSpPr/>
      </xdr:nvSpPr>
      <xdr:spPr>
        <a:xfrm>
          <a:off x="9588500" y="1465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134113</xdr:rowOff>
    </xdr:from>
    <xdr:to>
      <xdr:col>55</xdr:col>
      <xdr:colOff>0</xdr:colOff>
      <xdr:row>85</xdr:row>
      <xdr:rowOff>136283</xdr:rowOff>
    </xdr:to>
    <xdr:cxnSp macro="">
      <xdr:nvCxnSpPr>
        <xdr:cNvPr id="364" name="直線コネクタ 363"/>
        <xdr:cNvCxnSpPr/>
      </xdr:nvCxnSpPr>
      <xdr:spPr>
        <a:xfrm flipV="1">
          <a:off x="9639300" y="14707363"/>
          <a:ext cx="838200" cy="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90323</xdr:rowOff>
    </xdr:from>
    <xdr:to>
      <xdr:col>46</xdr:col>
      <xdr:colOff>38100</xdr:colOff>
      <xdr:row>86</xdr:row>
      <xdr:rowOff>20473</xdr:rowOff>
    </xdr:to>
    <xdr:sp macro="" textlink="">
      <xdr:nvSpPr>
        <xdr:cNvPr id="365" name="楕円 364"/>
        <xdr:cNvSpPr/>
      </xdr:nvSpPr>
      <xdr:spPr>
        <a:xfrm>
          <a:off x="8699500" y="146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136283</xdr:rowOff>
    </xdr:from>
    <xdr:to>
      <xdr:col>50</xdr:col>
      <xdr:colOff>114300</xdr:colOff>
      <xdr:row>85</xdr:row>
      <xdr:rowOff>141123</xdr:rowOff>
    </xdr:to>
    <xdr:cxnSp macro="">
      <xdr:nvCxnSpPr>
        <xdr:cNvPr id="366" name="直線コネクタ 365"/>
        <xdr:cNvCxnSpPr/>
      </xdr:nvCxnSpPr>
      <xdr:spPr>
        <a:xfrm flipV="1">
          <a:off x="8750300" y="14709533"/>
          <a:ext cx="889000" cy="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94247</xdr:rowOff>
    </xdr:from>
    <xdr:to>
      <xdr:col>41</xdr:col>
      <xdr:colOff>101600</xdr:colOff>
      <xdr:row>86</xdr:row>
      <xdr:rowOff>24397</xdr:rowOff>
    </xdr:to>
    <xdr:sp macro="" textlink="">
      <xdr:nvSpPr>
        <xdr:cNvPr id="367" name="楕円 366"/>
        <xdr:cNvSpPr/>
      </xdr:nvSpPr>
      <xdr:spPr>
        <a:xfrm>
          <a:off x="7810500" y="1466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141123</xdr:rowOff>
    </xdr:from>
    <xdr:to>
      <xdr:col>45</xdr:col>
      <xdr:colOff>177800</xdr:colOff>
      <xdr:row>85</xdr:row>
      <xdr:rowOff>145047</xdr:rowOff>
    </xdr:to>
    <xdr:cxnSp macro="">
      <xdr:nvCxnSpPr>
        <xdr:cNvPr id="368" name="直線コネクタ 367"/>
        <xdr:cNvCxnSpPr/>
      </xdr:nvCxnSpPr>
      <xdr:spPr>
        <a:xfrm flipV="1">
          <a:off x="7861300" y="14714373"/>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98323</xdr:rowOff>
    </xdr:from>
    <xdr:to>
      <xdr:col>36</xdr:col>
      <xdr:colOff>165100</xdr:colOff>
      <xdr:row>86</xdr:row>
      <xdr:rowOff>28473</xdr:rowOff>
    </xdr:to>
    <xdr:sp macro="" textlink="">
      <xdr:nvSpPr>
        <xdr:cNvPr id="369" name="楕円 368"/>
        <xdr:cNvSpPr/>
      </xdr:nvSpPr>
      <xdr:spPr>
        <a:xfrm>
          <a:off x="6921500" y="1467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145047</xdr:rowOff>
    </xdr:from>
    <xdr:to>
      <xdr:col>41</xdr:col>
      <xdr:colOff>50800</xdr:colOff>
      <xdr:row>85</xdr:row>
      <xdr:rowOff>149123</xdr:rowOff>
    </xdr:to>
    <xdr:cxnSp macro="">
      <xdr:nvCxnSpPr>
        <xdr:cNvPr id="370" name="直線コネクタ 369"/>
        <xdr:cNvCxnSpPr/>
      </xdr:nvCxnSpPr>
      <xdr:spPr>
        <a:xfrm flipV="1">
          <a:off x="6972300" y="14718297"/>
          <a:ext cx="8890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71" name="n_1aveValue【公営住宅】&#10;一人当たり面積"/>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72" name="n_2aveValue【公営住宅】&#10;一人当たり面積"/>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73" name="n_3aveValue【公営住宅】&#10;一人当たり面積"/>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74" name="n_4aveValue【公営住宅】&#10;一人当たり面積"/>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6760</xdr:rowOff>
    </xdr:from>
    <xdr:ext cx="469744" cy="259045"/>
    <xdr:sp macro="" textlink="">
      <xdr:nvSpPr>
        <xdr:cNvPr id="375" name="n_1mainValue【公営住宅】&#10;一人当たり面積"/>
        <xdr:cNvSpPr txBox="1"/>
      </xdr:nvSpPr>
      <xdr:spPr>
        <a:xfrm>
          <a:off x="9391727" y="1475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11600</xdr:rowOff>
    </xdr:from>
    <xdr:ext cx="469744" cy="259045"/>
    <xdr:sp macro="" textlink="">
      <xdr:nvSpPr>
        <xdr:cNvPr id="376" name="n_2mainValue【公営住宅】&#10;一人当たり面積"/>
        <xdr:cNvSpPr txBox="1"/>
      </xdr:nvSpPr>
      <xdr:spPr>
        <a:xfrm>
          <a:off x="8515427" y="147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15524</xdr:rowOff>
    </xdr:from>
    <xdr:ext cx="469744" cy="259045"/>
    <xdr:sp macro="" textlink="">
      <xdr:nvSpPr>
        <xdr:cNvPr id="377" name="n_3mainValue【公営住宅】&#10;一人当たり面積"/>
        <xdr:cNvSpPr txBox="1"/>
      </xdr:nvSpPr>
      <xdr:spPr>
        <a:xfrm>
          <a:off x="7626427" y="1476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19600</xdr:rowOff>
    </xdr:from>
    <xdr:ext cx="469744" cy="259045"/>
    <xdr:sp macro="" textlink="">
      <xdr:nvSpPr>
        <xdr:cNvPr id="378" name="n_4mainValue【公営住宅】&#10;一人当たり面積"/>
        <xdr:cNvSpPr txBox="1"/>
      </xdr:nvSpPr>
      <xdr:spPr>
        <a:xfrm>
          <a:off x="6737427" y="14764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423" name="【認定こども園・幼稚園・保育所】&#10;有形固定資産減価償却率平均値テキスト"/>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125730</xdr:rowOff>
    </xdr:from>
    <xdr:to>
      <xdr:col>85</xdr:col>
      <xdr:colOff>177800</xdr:colOff>
      <xdr:row>40</xdr:row>
      <xdr:rowOff>55880</xdr:rowOff>
    </xdr:to>
    <xdr:sp macro="" textlink="">
      <xdr:nvSpPr>
        <xdr:cNvPr id="434" name="楕円 433"/>
        <xdr:cNvSpPr/>
      </xdr:nvSpPr>
      <xdr:spPr>
        <a:xfrm>
          <a:off x="162687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40657</xdr:rowOff>
    </xdr:from>
    <xdr:ext cx="405111" cy="259045"/>
    <xdr:sp macro="" textlink="">
      <xdr:nvSpPr>
        <xdr:cNvPr id="435" name="【認定こども園・幼稚園・保育所】&#10;有形固定資産減価償却率該当値テキスト"/>
        <xdr:cNvSpPr txBox="1"/>
      </xdr:nvSpPr>
      <xdr:spPr>
        <a:xfrm>
          <a:off x="16357600" y="6727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111760</xdr:rowOff>
    </xdr:from>
    <xdr:to>
      <xdr:col>81</xdr:col>
      <xdr:colOff>101600</xdr:colOff>
      <xdr:row>40</xdr:row>
      <xdr:rowOff>41910</xdr:rowOff>
    </xdr:to>
    <xdr:sp macro="" textlink="">
      <xdr:nvSpPr>
        <xdr:cNvPr id="436" name="楕円 435"/>
        <xdr:cNvSpPr/>
      </xdr:nvSpPr>
      <xdr:spPr>
        <a:xfrm>
          <a:off x="15430500" y="679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162560</xdr:rowOff>
    </xdr:from>
    <xdr:to>
      <xdr:col>85</xdr:col>
      <xdr:colOff>127000</xdr:colOff>
      <xdr:row>40</xdr:row>
      <xdr:rowOff>5080</xdr:rowOff>
    </xdr:to>
    <xdr:cxnSp macro="">
      <xdr:nvCxnSpPr>
        <xdr:cNvPr id="437" name="直線コネクタ 436"/>
        <xdr:cNvCxnSpPr/>
      </xdr:nvCxnSpPr>
      <xdr:spPr>
        <a:xfrm>
          <a:off x="15481300" y="684911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90170</xdr:rowOff>
    </xdr:from>
    <xdr:to>
      <xdr:col>76</xdr:col>
      <xdr:colOff>165100</xdr:colOff>
      <xdr:row>40</xdr:row>
      <xdr:rowOff>20320</xdr:rowOff>
    </xdr:to>
    <xdr:sp macro="" textlink="">
      <xdr:nvSpPr>
        <xdr:cNvPr id="438" name="楕円 437"/>
        <xdr:cNvSpPr/>
      </xdr:nvSpPr>
      <xdr:spPr>
        <a:xfrm>
          <a:off x="14541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140970</xdr:rowOff>
    </xdr:from>
    <xdr:to>
      <xdr:col>81</xdr:col>
      <xdr:colOff>50800</xdr:colOff>
      <xdr:row>39</xdr:row>
      <xdr:rowOff>162560</xdr:rowOff>
    </xdr:to>
    <xdr:cxnSp macro="">
      <xdr:nvCxnSpPr>
        <xdr:cNvPr id="439" name="直線コネクタ 438"/>
        <xdr:cNvCxnSpPr/>
      </xdr:nvCxnSpPr>
      <xdr:spPr>
        <a:xfrm>
          <a:off x="14592300" y="682752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63500</xdr:rowOff>
    </xdr:from>
    <xdr:to>
      <xdr:col>72</xdr:col>
      <xdr:colOff>38100</xdr:colOff>
      <xdr:row>39</xdr:row>
      <xdr:rowOff>165100</xdr:rowOff>
    </xdr:to>
    <xdr:sp macro="" textlink="">
      <xdr:nvSpPr>
        <xdr:cNvPr id="440" name="楕円 439"/>
        <xdr:cNvSpPr/>
      </xdr:nvSpPr>
      <xdr:spPr>
        <a:xfrm>
          <a:off x="13652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114300</xdr:rowOff>
    </xdr:from>
    <xdr:to>
      <xdr:col>76</xdr:col>
      <xdr:colOff>114300</xdr:colOff>
      <xdr:row>39</xdr:row>
      <xdr:rowOff>140970</xdr:rowOff>
    </xdr:to>
    <xdr:cxnSp macro="">
      <xdr:nvCxnSpPr>
        <xdr:cNvPr id="441" name="直線コネクタ 440"/>
        <xdr:cNvCxnSpPr/>
      </xdr:nvCxnSpPr>
      <xdr:spPr>
        <a:xfrm>
          <a:off x="13703300" y="68008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110490</xdr:rowOff>
    </xdr:from>
    <xdr:to>
      <xdr:col>67</xdr:col>
      <xdr:colOff>101600</xdr:colOff>
      <xdr:row>39</xdr:row>
      <xdr:rowOff>40640</xdr:rowOff>
    </xdr:to>
    <xdr:sp macro="" textlink="">
      <xdr:nvSpPr>
        <xdr:cNvPr id="442" name="楕円 441"/>
        <xdr:cNvSpPr/>
      </xdr:nvSpPr>
      <xdr:spPr>
        <a:xfrm>
          <a:off x="127635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161290</xdr:rowOff>
    </xdr:from>
    <xdr:to>
      <xdr:col>71</xdr:col>
      <xdr:colOff>177800</xdr:colOff>
      <xdr:row>39</xdr:row>
      <xdr:rowOff>114300</xdr:rowOff>
    </xdr:to>
    <xdr:cxnSp macro="">
      <xdr:nvCxnSpPr>
        <xdr:cNvPr id="443" name="直線コネクタ 442"/>
        <xdr:cNvCxnSpPr/>
      </xdr:nvCxnSpPr>
      <xdr:spPr>
        <a:xfrm>
          <a:off x="12814300" y="6676390"/>
          <a:ext cx="889000" cy="1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444" name="n_1aveValue【認定こども園・幼稚園・保育所】&#10;有形固定資産減価償却率"/>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445" name="n_2aveValue【認定こども園・幼稚園・保育所】&#10;有形固定資産減価償却率"/>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46" name="n_3aveValue【認定こども園・幼稚園・保育所】&#10;有形固定資産減価償却率"/>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447" name="n_4aveValue【認定こども園・幼稚園・保育所】&#10;有形固定資産減価償却率"/>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33037</xdr:rowOff>
    </xdr:from>
    <xdr:ext cx="405111" cy="259045"/>
    <xdr:sp macro="" textlink="">
      <xdr:nvSpPr>
        <xdr:cNvPr id="448" name="n_1mainValue【認定こども園・幼稚園・保育所】&#10;有形固定資産減価償却率"/>
        <xdr:cNvSpPr txBox="1"/>
      </xdr:nvSpPr>
      <xdr:spPr>
        <a:xfrm>
          <a:off x="15266044" y="6891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11447</xdr:rowOff>
    </xdr:from>
    <xdr:ext cx="405111" cy="259045"/>
    <xdr:sp macro="" textlink="">
      <xdr:nvSpPr>
        <xdr:cNvPr id="449" name="n_2mainValue【認定こども園・幼稚園・保育所】&#10;有形固定資産減価償却率"/>
        <xdr:cNvSpPr txBox="1"/>
      </xdr:nvSpPr>
      <xdr:spPr>
        <a:xfrm>
          <a:off x="14389744"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156227</xdr:rowOff>
    </xdr:from>
    <xdr:ext cx="405111" cy="259045"/>
    <xdr:sp macro="" textlink="">
      <xdr:nvSpPr>
        <xdr:cNvPr id="450" name="n_3mainValue【認定こども園・幼稚園・保育所】&#10;有形固定資産減価償却率"/>
        <xdr:cNvSpPr txBox="1"/>
      </xdr:nvSpPr>
      <xdr:spPr>
        <a:xfrm>
          <a:off x="13500744" y="684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31767</xdr:rowOff>
    </xdr:from>
    <xdr:ext cx="405111" cy="259045"/>
    <xdr:sp macro="" textlink="">
      <xdr:nvSpPr>
        <xdr:cNvPr id="451" name="n_4mainValue【認定こども園・幼稚園・保育所】&#10;有形固定資産減価償却率"/>
        <xdr:cNvSpPr txBox="1"/>
      </xdr:nvSpPr>
      <xdr:spPr>
        <a:xfrm>
          <a:off x="12611744" y="671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16171</xdr:rowOff>
    </xdr:from>
    <xdr:ext cx="469744" cy="259045"/>
    <xdr:sp macro="" textlink="">
      <xdr:nvSpPr>
        <xdr:cNvPr id="478" name="【認定こども園・幼稚園・保育所】&#10;一人当たり面積平均値テキスト"/>
        <xdr:cNvSpPr txBox="1"/>
      </xdr:nvSpPr>
      <xdr:spPr>
        <a:xfrm>
          <a:off x="22199600" y="6702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0" name="フローチャート: 判断 479"/>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1" name="フローチャート: 判断 480"/>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2" name="フローチャート: 判断 481"/>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3" name="フローチャート: 判断 482"/>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132385</xdr:rowOff>
    </xdr:from>
    <xdr:to>
      <xdr:col>116</xdr:col>
      <xdr:colOff>114300</xdr:colOff>
      <xdr:row>39</xdr:row>
      <xdr:rowOff>62535</xdr:rowOff>
    </xdr:to>
    <xdr:sp macro="" textlink="">
      <xdr:nvSpPr>
        <xdr:cNvPr id="489" name="楕円 488"/>
        <xdr:cNvSpPr/>
      </xdr:nvSpPr>
      <xdr:spPr>
        <a:xfrm>
          <a:off x="22110700" y="66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155262</xdr:rowOff>
    </xdr:from>
    <xdr:ext cx="469744" cy="259045"/>
    <xdr:sp macro="" textlink="">
      <xdr:nvSpPr>
        <xdr:cNvPr id="490" name="【認定こども園・幼稚園・保育所】&#10;一人当たり面積該当値テキスト"/>
        <xdr:cNvSpPr txBox="1"/>
      </xdr:nvSpPr>
      <xdr:spPr>
        <a:xfrm>
          <a:off x="22199600" y="649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138785</xdr:rowOff>
    </xdr:from>
    <xdr:to>
      <xdr:col>112</xdr:col>
      <xdr:colOff>38100</xdr:colOff>
      <xdr:row>39</xdr:row>
      <xdr:rowOff>68935</xdr:rowOff>
    </xdr:to>
    <xdr:sp macro="" textlink="">
      <xdr:nvSpPr>
        <xdr:cNvPr id="491" name="楕円 490"/>
        <xdr:cNvSpPr/>
      </xdr:nvSpPr>
      <xdr:spPr>
        <a:xfrm>
          <a:off x="21272500" y="665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11735</xdr:rowOff>
    </xdr:from>
    <xdr:to>
      <xdr:col>116</xdr:col>
      <xdr:colOff>63500</xdr:colOff>
      <xdr:row>39</xdr:row>
      <xdr:rowOff>18135</xdr:rowOff>
    </xdr:to>
    <xdr:cxnSp macro="">
      <xdr:nvCxnSpPr>
        <xdr:cNvPr id="492" name="直線コネクタ 491"/>
        <xdr:cNvCxnSpPr/>
      </xdr:nvCxnSpPr>
      <xdr:spPr>
        <a:xfrm flipV="1">
          <a:off x="21323300" y="6698285"/>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149758</xdr:rowOff>
    </xdr:from>
    <xdr:to>
      <xdr:col>107</xdr:col>
      <xdr:colOff>101600</xdr:colOff>
      <xdr:row>39</xdr:row>
      <xdr:rowOff>79908</xdr:rowOff>
    </xdr:to>
    <xdr:sp macro="" textlink="">
      <xdr:nvSpPr>
        <xdr:cNvPr id="493" name="楕円 492"/>
        <xdr:cNvSpPr/>
      </xdr:nvSpPr>
      <xdr:spPr>
        <a:xfrm>
          <a:off x="20383500" y="666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18135</xdr:rowOff>
    </xdr:from>
    <xdr:to>
      <xdr:col>111</xdr:col>
      <xdr:colOff>177800</xdr:colOff>
      <xdr:row>39</xdr:row>
      <xdr:rowOff>29108</xdr:rowOff>
    </xdr:to>
    <xdr:cxnSp macro="">
      <xdr:nvCxnSpPr>
        <xdr:cNvPr id="494" name="直線コネクタ 493"/>
        <xdr:cNvCxnSpPr/>
      </xdr:nvCxnSpPr>
      <xdr:spPr>
        <a:xfrm flipV="1">
          <a:off x="20434300" y="6704685"/>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157073</xdr:rowOff>
    </xdr:from>
    <xdr:to>
      <xdr:col>102</xdr:col>
      <xdr:colOff>165100</xdr:colOff>
      <xdr:row>39</xdr:row>
      <xdr:rowOff>87223</xdr:rowOff>
    </xdr:to>
    <xdr:sp macro="" textlink="">
      <xdr:nvSpPr>
        <xdr:cNvPr id="495" name="楕円 494"/>
        <xdr:cNvSpPr/>
      </xdr:nvSpPr>
      <xdr:spPr>
        <a:xfrm>
          <a:off x="19494500" y="66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29108</xdr:rowOff>
    </xdr:from>
    <xdr:to>
      <xdr:col>107</xdr:col>
      <xdr:colOff>50800</xdr:colOff>
      <xdr:row>39</xdr:row>
      <xdr:rowOff>36423</xdr:rowOff>
    </xdr:to>
    <xdr:cxnSp macro="">
      <xdr:nvCxnSpPr>
        <xdr:cNvPr id="496" name="直線コネクタ 495"/>
        <xdr:cNvCxnSpPr/>
      </xdr:nvCxnSpPr>
      <xdr:spPr>
        <a:xfrm flipV="1">
          <a:off x="19545300" y="6715658"/>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166218</xdr:rowOff>
    </xdr:from>
    <xdr:to>
      <xdr:col>98</xdr:col>
      <xdr:colOff>38100</xdr:colOff>
      <xdr:row>39</xdr:row>
      <xdr:rowOff>96368</xdr:rowOff>
    </xdr:to>
    <xdr:sp macro="" textlink="">
      <xdr:nvSpPr>
        <xdr:cNvPr id="497" name="楕円 496"/>
        <xdr:cNvSpPr/>
      </xdr:nvSpPr>
      <xdr:spPr>
        <a:xfrm>
          <a:off x="18605500" y="668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36423</xdr:rowOff>
    </xdr:from>
    <xdr:to>
      <xdr:col>102</xdr:col>
      <xdr:colOff>114300</xdr:colOff>
      <xdr:row>39</xdr:row>
      <xdr:rowOff>45568</xdr:rowOff>
    </xdr:to>
    <xdr:cxnSp macro="">
      <xdr:nvCxnSpPr>
        <xdr:cNvPr id="498" name="直線コネクタ 497"/>
        <xdr:cNvCxnSpPr/>
      </xdr:nvCxnSpPr>
      <xdr:spPr>
        <a:xfrm flipV="1">
          <a:off x="18656300" y="672297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138701</xdr:rowOff>
    </xdr:from>
    <xdr:ext cx="469744" cy="259045"/>
    <xdr:sp macro="" textlink="">
      <xdr:nvSpPr>
        <xdr:cNvPr id="499" name="n_1aveValue【認定こども園・幼稚園・保育所】&#10;一人当たり面積"/>
        <xdr:cNvSpPr txBox="1"/>
      </xdr:nvSpPr>
      <xdr:spPr>
        <a:xfrm>
          <a:off x="210757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147845</xdr:rowOff>
    </xdr:from>
    <xdr:ext cx="469744" cy="259045"/>
    <xdr:sp macro="" textlink="">
      <xdr:nvSpPr>
        <xdr:cNvPr id="500" name="n_2aveValue【認定こども園・幼稚園・保育所】&#10;一人当たり面積"/>
        <xdr:cNvSpPr txBox="1"/>
      </xdr:nvSpPr>
      <xdr:spPr>
        <a:xfrm>
          <a:off x="20199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141444</xdr:rowOff>
    </xdr:from>
    <xdr:ext cx="469744" cy="259045"/>
    <xdr:sp macro="" textlink="">
      <xdr:nvSpPr>
        <xdr:cNvPr id="501" name="n_3aveValue【認定こども園・幼稚園・保育所】&#10;一人当たり面積"/>
        <xdr:cNvSpPr txBox="1"/>
      </xdr:nvSpPr>
      <xdr:spPr>
        <a:xfrm>
          <a:off x="19310427"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164304</xdr:rowOff>
    </xdr:from>
    <xdr:ext cx="469744" cy="259045"/>
    <xdr:sp macro="" textlink="">
      <xdr:nvSpPr>
        <xdr:cNvPr id="502" name="n_4aveValue【認定こども園・幼稚園・保育所】&#10;一人当たり面積"/>
        <xdr:cNvSpPr txBox="1"/>
      </xdr:nvSpPr>
      <xdr:spPr>
        <a:xfrm>
          <a:off x="18421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85463</xdr:rowOff>
    </xdr:from>
    <xdr:ext cx="469744" cy="259045"/>
    <xdr:sp macro="" textlink="">
      <xdr:nvSpPr>
        <xdr:cNvPr id="503" name="n_1mainValue【認定こども園・幼稚園・保育所】&#10;一人当たり面積"/>
        <xdr:cNvSpPr txBox="1"/>
      </xdr:nvSpPr>
      <xdr:spPr>
        <a:xfrm>
          <a:off x="21075727" y="642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96435</xdr:rowOff>
    </xdr:from>
    <xdr:ext cx="469744" cy="259045"/>
    <xdr:sp macro="" textlink="">
      <xdr:nvSpPr>
        <xdr:cNvPr id="504" name="n_2mainValue【認定こども園・幼稚園・保育所】&#10;一人当たり面積"/>
        <xdr:cNvSpPr txBox="1"/>
      </xdr:nvSpPr>
      <xdr:spPr>
        <a:xfrm>
          <a:off x="20199427" y="644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103751</xdr:rowOff>
    </xdr:from>
    <xdr:ext cx="469744" cy="259045"/>
    <xdr:sp macro="" textlink="">
      <xdr:nvSpPr>
        <xdr:cNvPr id="505" name="n_3mainValue【認定こども園・幼稚園・保育所】&#10;一人当たり面積"/>
        <xdr:cNvSpPr txBox="1"/>
      </xdr:nvSpPr>
      <xdr:spPr>
        <a:xfrm>
          <a:off x="19310427" y="64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112895</xdr:rowOff>
    </xdr:from>
    <xdr:ext cx="469744" cy="259045"/>
    <xdr:sp macro="" textlink="">
      <xdr:nvSpPr>
        <xdr:cNvPr id="506" name="n_4mainValue【認定こども園・幼稚園・保育所】&#10;一人当たり面積"/>
        <xdr:cNvSpPr txBox="1"/>
      </xdr:nvSpPr>
      <xdr:spPr>
        <a:xfrm>
          <a:off x="18421427" y="645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9" name="フローチャート: 判断 538"/>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0" name="フローチャート: 判断 539"/>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41" name="フローチャート: 判断 540"/>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42" name="フローチャート: 判断 541"/>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48" name="楕円 547"/>
        <xdr:cNvSpPr/>
      </xdr:nvSpPr>
      <xdr:spPr>
        <a:xfrm>
          <a:off x="162687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118671</xdr:rowOff>
    </xdr:from>
    <xdr:ext cx="405111" cy="259045"/>
    <xdr:sp macro="" textlink="">
      <xdr:nvSpPr>
        <xdr:cNvPr id="549" name="【学校施設】&#10;有形固定資産減価償却率該当値テキスト"/>
        <xdr:cNvSpPr txBox="1"/>
      </xdr:nvSpPr>
      <xdr:spPr>
        <a:xfrm>
          <a:off x="16357600" y="1040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154940</xdr:rowOff>
    </xdr:from>
    <xdr:to>
      <xdr:col>81</xdr:col>
      <xdr:colOff>101600</xdr:colOff>
      <xdr:row>61</xdr:row>
      <xdr:rowOff>85090</xdr:rowOff>
    </xdr:to>
    <xdr:sp macro="" textlink="">
      <xdr:nvSpPr>
        <xdr:cNvPr id="550" name="楕円 549"/>
        <xdr:cNvSpPr/>
      </xdr:nvSpPr>
      <xdr:spPr>
        <a:xfrm>
          <a:off x="15430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19594</xdr:rowOff>
    </xdr:from>
    <xdr:to>
      <xdr:col>85</xdr:col>
      <xdr:colOff>127000</xdr:colOff>
      <xdr:row>61</xdr:row>
      <xdr:rowOff>34290</xdr:rowOff>
    </xdr:to>
    <xdr:cxnSp macro="">
      <xdr:nvCxnSpPr>
        <xdr:cNvPr id="551" name="直線コネクタ 550"/>
        <xdr:cNvCxnSpPr/>
      </xdr:nvCxnSpPr>
      <xdr:spPr>
        <a:xfrm flipV="1">
          <a:off x="15481300" y="10478044"/>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159838</xdr:rowOff>
    </xdr:from>
    <xdr:to>
      <xdr:col>76</xdr:col>
      <xdr:colOff>165100</xdr:colOff>
      <xdr:row>61</xdr:row>
      <xdr:rowOff>89988</xdr:rowOff>
    </xdr:to>
    <xdr:sp macro="" textlink="">
      <xdr:nvSpPr>
        <xdr:cNvPr id="552" name="楕円 551"/>
        <xdr:cNvSpPr/>
      </xdr:nvSpPr>
      <xdr:spPr>
        <a:xfrm>
          <a:off x="145415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34290</xdr:rowOff>
    </xdr:from>
    <xdr:to>
      <xdr:col>81</xdr:col>
      <xdr:colOff>50800</xdr:colOff>
      <xdr:row>61</xdr:row>
      <xdr:rowOff>39188</xdr:rowOff>
    </xdr:to>
    <xdr:cxnSp macro="">
      <xdr:nvCxnSpPr>
        <xdr:cNvPr id="553" name="直線コネクタ 552"/>
        <xdr:cNvCxnSpPr/>
      </xdr:nvCxnSpPr>
      <xdr:spPr>
        <a:xfrm flipV="1">
          <a:off x="14592300" y="1049274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127181</xdr:rowOff>
    </xdr:from>
    <xdr:to>
      <xdr:col>72</xdr:col>
      <xdr:colOff>38100</xdr:colOff>
      <xdr:row>61</xdr:row>
      <xdr:rowOff>57331</xdr:rowOff>
    </xdr:to>
    <xdr:sp macro="" textlink="">
      <xdr:nvSpPr>
        <xdr:cNvPr id="554" name="楕円 553"/>
        <xdr:cNvSpPr/>
      </xdr:nvSpPr>
      <xdr:spPr>
        <a:xfrm>
          <a:off x="136525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6531</xdr:rowOff>
    </xdr:from>
    <xdr:to>
      <xdr:col>76</xdr:col>
      <xdr:colOff>114300</xdr:colOff>
      <xdr:row>61</xdr:row>
      <xdr:rowOff>39188</xdr:rowOff>
    </xdr:to>
    <xdr:cxnSp macro="">
      <xdr:nvCxnSpPr>
        <xdr:cNvPr id="555" name="直線コネクタ 554"/>
        <xdr:cNvCxnSpPr/>
      </xdr:nvCxnSpPr>
      <xdr:spPr>
        <a:xfrm>
          <a:off x="13703300" y="104649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115751</xdr:rowOff>
    </xdr:from>
    <xdr:to>
      <xdr:col>67</xdr:col>
      <xdr:colOff>101600</xdr:colOff>
      <xdr:row>61</xdr:row>
      <xdr:rowOff>45901</xdr:rowOff>
    </xdr:to>
    <xdr:sp macro="" textlink="">
      <xdr:nvSpPr>
        <xdr:cNvPr id="556" name="楕円 555"/>
        <xdr:cNvSpPr/>
      </xdr:nvSpPr>
      <xdr:spPr>
        <a:xfrm>
          <a:off x="12763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166551</xdr:rowOff>
    </xdr:from>
    <xdr:to>
      <xdr:col>71</xdr:col>
      <xdr:colOff>177800</xdr:colOff>
      <xdr:row>61</xdr:row>
      <xdr:rowOff>6531</xdr:rowOff>
    </xdr:to>
    <xdr:cxnSp macro="">
      <xdr:nvCxnSpPr>
        <xdr:cNvPr id="557" name="直線コネクタ 556"/>
        <xdr:cNvCxnSpPr/>
      </xdr:nvCxnSpPr>
      <xdr:spPr>
        <a:xfrm>
          <a:off x="12814300" y="1045355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47733</xdr:rowOff>
    </xdr:from>
    <xdr:ext cx="405111" cy="259045"/>
    <xdr:sp macro="" textlink="">
      <xdr:nvSpPr>
        <xdr:cNvPr id="558" name="n_1aveValue【学校施設】&#10;有形固定資産減価償却率"/>
        <xdr:cNvSpPr txBox="1"/>
      </xdr:nvSpPr>
      <xdr:spPr>
        <a:xfrm>
          <a:off x="15266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559" name="n_2aveValue【学校施設】&#10;有形固定資産減価償却率"/>
        <xdr:cNvSpPr txBox="1"/>
      </xdr:nvSpPr>
      <xdr:spPr>
        <a:xfrm>
          <a:off x="14389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560" name="n_3aveValue【学校施設】&#10;有形固定資産減価償却率"/>
        <xdr:cNvSpPr txBox="1"/>
      </xdr:nvSpPr>
      <xdr:spPr>
        <a:xfrm>
          <a:off x="13500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561" name="n_4aveValue【学校施設】&#10;有形固定資産減価償却率"/>
        <xdr:cNvSpPr txBox="1"/>
      </xdr:nvSpPr>
      <xdr:spPr>
        <a:xfrm>
          <a:off x="12611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76217</xdr:rowOff>
    </xdr:from>
    <xdr:ext cx="405111" cy="259045"/>
    <xdr:sp macro="" textlink="">
      <xdr:nvSpPr>
        <xdr:cNvPr id="562" name="n_1mainValue【学校施設】&#10;有形固定資産減価償却率"/>
        <xdr:cNvSpPr txBox="1"/>
      </xdr:nvSpPr>
      <xdr:spPr>
        <a:xfrm>
          <a:off x="15266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81115</xdr:rowOff>
    </xdr:from>
    <xdr:ext cx="405111" cy="259045"/>
    <xdr:sp macro="" textlink="">
      <xdr:nvSpPr>
        <xdr:cNvPr id="563" name="n_2mainValue【学校施設】&#10;有形固定資産減価償却率"/>
        <xdr:cNvSpPr txBox="1"/>
      </xdr:nvSpPr>
      <xdr:spPr>
        <a:xfrm>
          <a:off x="14389744"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48458</xdr:rowOff>
    </xdr:from>
    <xdr:ext cx="405111" cy="259045"/>
    <xdr:sp macro="" textlink="">
      <xdr:nvSpPr>
        <xdr:cNvPr id="564" name="n_3mainValue【学校施設】&#10;有形固定資産減価償却率"/>
        <xdr:cNvSpPr txBox="1"/>
      </xdr:nvSpPr>
      <xdr:spPr>
        <a:xfrm>
          <a:off x="13500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37028</xdr:rowOff>
    </xdr:from>
    <xdr:ext cx="405111" cy="259045"/>
    <xdr:sp macro="" textlink="">
      <xdr:nvSpPr>
        <xdr:cNvPr id="565" name="n_4mainValue【学校施設】&#10;有形固定資産減価償却率"/>
        <xdr:cNvSpPr txBox="1"/>
      </xdr:nvSpPr>
      <xdr:spPr>
        <a:xfrm>
          <a:off x="126117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80560</xdr:rowOff>
    </xdr:from>
    <xdr:ext cx="469744" cy="259045"/>
    <xdr:sp macro="" textlink="">
      <xdr:nvSpPr>
        <xdr:cNvPr id="592" name="【学校施設】&#10;一人当たり面積平均値テキスト"/>
        <xdr:cNvSpPr txBox="1"/>
      </xdr:nvSpPr>
      <xdr:spPr>
        <a:xfrm>
          <a:off x="22199600" y="1071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94" name="フローチャート: 判断 593"/>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95" name="フローチャート: 判断 594"/>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96" name="フローチャート: 判断 595"/>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97" name="フローチャート: 判断 596"/>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48321</xdr:rowOff>
    </xdr:from>
    <xdr:to>
      <xdr:col>116</xdr:col>
      <xdr:colOff>114300</xdr:colOff>
      <xdr:row>62</xdr:row>
      <xdr:rowOff>149921</xdr:rowOff>
    </xdr:to>
    <xdr:sp macro="" textlink="">
      <xdr:nvSpPr>
        <xdr:cNvPr id="603" name="楕円 602"/>
        <xdr:cNvSpPr/>
      </xdr:nvSpPr>
      <xdr:spPr>
        <a:xfrm>
          <a:off x="22110700" y="1067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71198</xdr:rowOff>
    </xdr:from>
    <xdr:ext cx="469744" cy="259045"/>
    <xdr:sp macro="" textlink="">
      <xdr:nvSpPr>
        <xdr:cNvPr id="604" name="【学校施設】&#10;一人当たり面積該当値テキスト"/>
        <xdr:cNvSpPr txBox="1"/>
      </xdr:nvSpPr>
      <xdr:spPr>
        <a:xfrm>
          <a:off x="22199600" y="10529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51841</xdr:rowOff>
    </xdr:from>
    <xdr:to>
      <xdr:col>112</xdr:col>
      <xdr:colOff>38100</xdr:colOff>
      <xdr:row>62</xdr:row>
      <xdr:rowOff>153441</xdr:rowOff>
    </xdr:to>
    <xdr:sp macro="" textlink="">
      <xdr:nvSpPr>
        <xdr:cNvPr id="605" name="楕円 604"/>
        <xdr:cNvSpPr/>
      </xdr:nvSpPr>
      <xdr:spPr>
        <a:xfrm>
          <a:off x="21272500" y="1068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99121</xdr:rowOff>
    </xdr:from>
    <xdr:to>
      <xdr:col>116</xdr:col>
      <xdr:colOff>63500</xdr:colOff>
      <xdr:row>62</xdr:row>
      <xdr:rowOff>102641</xdr:rowOff>
    </xdr:to>
    <xdr:cxnSp macro="">
      <xdr:nvCxnSpPr>
        <xdr:cNvPr id="606" name="直線コネクタ 605"/>
        <xdr:cNvCxnSpPr/>
      </xdr:nvCxnSpPr>
      <xdr:spPr>
        <a:xfrm flipV="1">
          <a:off x="21323300" y="10729021"/>
          <a:ext cx="8382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58014</xdr:rowOff>
    </xdr:from>
    <xdr:to>
      <xdr:col>107</xdr:col>
      <xdr:colOff>101600</xdr:colOff>
      <xdr:row>62</xdr:row>
      <xdr:rowOff>159614</xdr:rowOff>
    </xdr:to>
    <xdr:sp macro="" textlink="">
      <xdr:nvSpPr>
        <xdr:cNvPr id="607" name="楕円 606"/>
        <xdr:cNvSpPr/>
      </xdr:nvSpPr>
      <xdr:spPr>
        <a:xfrm>
          <a:off x="20383500" y="1068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102641</xdr:rowOff>
    </xdr:from>
    <xdr:to>
      <xdr:col>111</xdr:col>
      <xdr:colOff>177800</xdr:colOff>
      <xdr:row>62</xdr:row>
      <xdr:rowOff>108814</xdr:rowOff>
    </xdr:to>
    <xdr:cxnSp macro="">
      <xdr:nvCxnSpPr>
        <xdr:cNvPr id="608" name="直線コネクタ 607"/>
        <xdr:cNvCxnSpPr/>
      </xdr:nvCxnSpPr>
      <xdr:spPr>
        <a:xfrm flipV="1">
          <a:off x="20434300" y="10732541"/>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61854</xdr:rowOff>
    </xdr:from>
    <xdr:to>
      <xdr:col>102</xdr:col>
      <xdr:colOff>165100</xdr:colOff>
      <xdr:row>62</xdr:row>
      <xdr:rowOff>163454</xdr:rowOff>
    </xdr:to>
    <xdr:sp macro="" textlink="">
      <xdr:nvSpPr>
        <xdr:cNvPr id="609" name="楕円 608"/>
        <xdr:cNvSpPr/>
      </xdr:nvSpPr>
      <xdr:spPr>
        <a:xfrm>
          <a:off x="19494500" y="1069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108814</xdr:rowOff>
    </xdr:from>
    <xdr:to>
      <xdr:col>107</xdr:col>
      <xdr:colOff>50800</xdr:colOff>
      <xdr:row>62</xdr:row>
      <xdr:rowOff>112654</xdr:rowOff>
    </xdr:to>
    <xdr:cxnSp macro="">
      <xdr:nvCxnSpPr>
        <xdr:cNvPr id="610" name="直線コネクタ 609"/>
        <xdr:cNvCxnSpPr/>
      </xdr:nvCxnSpPr>
      <xdr:spPr>
        <a:xfrm flipV="1">
          <a:off x="19545300" y="10738714"/>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38491</xdr:rowOff>
    </xdr:from>
    <xdr:to>
      <xdr:col>98</xdr:col>
      <xdr:colOff>38100</xdr:colOff>
      <xdr:row>62</xdr:row>
      <xdr:rowOff>140091</xdr:rowOff>
    </xdr:to>
    <xdr:sp macro="" textlink="">
      <xdr:nvSpPr>
        <xdr:cNvPr id="611" name="楕円 610"/>
        <xdr:cNvSpPr/>
      </xdr:nvSpPr>
      <xdr:spPr>
        <a:xfrm>
          <a:off x="18605500" y="1066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89291</xdr:rowOff>
    </xdr:from>
    <xdr:to>
      <xdr:col>102</xdr:col>
      <xdr:colOff>114300</xdr:colOff>
      <xdr:row>62</xdr:row>
      <xdr:rowOff>112654</xdr:rowOff>
    </xdr:to>
    <xdr:cxnSp macro="">
      <xdr:nvCxnSpPr>
        <xdr:cNvPr id="612" name="直線コネクタ 611"/>
        <xdr:cNvCxnSpPr/>
      </xdr:nvCxnSpPr>
      <xdr:spPr>
        <a:xfrm>
          <a:off x="18656300" y="10719191"/>
          <a:ext cx="8890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27708</xdr:rowOff>
    </xdr:from>
    <xdr:ext cx="469744" cy="259045"/>
    <xdr:sp macro="" textlink="">
      <xdr:nvSpPr>
        <xdr:cNvPr id="613" name="n_1aveValue【学校施設】&#10;一人当たり面積"/>
        <xdr:cNvSpPr txBox="1"/>
      </xdr:nvSpPr>
      <xdr:spPr>
        <a:xfrm>
          <a:off x="21075727" y="1082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17512</xdr:rowOff>
    </xdr:from>
    <xdr:ext cx="469744" cy="259045"/>
    <xdr:sp macro="" textlink="">
      <xdr:nvSpPr>
        <xdr:cNvPr id="614" name="n_2aveValue【学校施設】&#10;一人当たり面積"/>
        <xdr:cNvSpPr txBox="1"/>
      </xdr:nvSpPr>
      <xdr:spPr>
        <a:xfrm>
          <a:off x="20199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12437</xdr:rowOff>
    </xdr:from>
    <xdr:ext cx="469744" cy="259045"/>
    <xdr:sp macro="" textlink="">
      <xdr:nvSpPr>
        <xdr:cNvPr id="615" name="n_3aveValue【学校施設】&#10;一人当たり面積"/>
        <xdr:cNvSpPr txBox="1"/>
      </xdr:nvSpPr>
      <xdr:spPr>
        <a:xfrm>
          <a:off x="19310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19479</xdr:rowOff>
    </xdr:from>
    <xdr:ext cx="469744" cy="259045"/>
    <xdr:sp macro="" textlink="">
      <xdr:nvSpPr>
        <xdr:cNvPr id="616" name="n_4aveValue【学校施設】&#10;一人当たり面積"/>
        <xdr:cNvSpPr txBox="1"/>
      </xdr:nvSpPr>
      <xdr:spPr>
        <a:xfrm>
          <a:off x="18421427" y="1082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169968</xdr:rowOff>
    </xdr:from>
    <xdr:ext cx="469744" cy="259045"/>
    <xdr:sp macro="" textlink="">
      <xdr:nvSpPr>
        <xdr:cNvPr id="617" name="n_1mainValue【学校施設】&#10;一人当たり面積"/>
        <xdr:cNvSpPr txBox="1"/>
      </xdr:nvSpPr>
      <xdr:spPr>
        <a:xfrm>
          <a:off x="21075727" y="104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4691</xdr:rowOff>
    </xdr:from>
    <xdr:ext cx="469744" cy="259045"/>
    <xdr:sp macro="" textlink="">
      <xdr:nvSpPr>
        <xdr:cNvPr id="618" name="n_2mainValue【学校施設】&#10;一人当たり面積"/>
        <xdr:cNvSpPr txBox="1"/>
      </xdr:nvSpPr>
      <xdr:spPr>
        <a:xfrm>
          <a:off x="20199427" y="1046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8531</xdr:rowOff>
    </xdr:from>
    <xdr:ext cx="469744" cy="259045"/>
    <xdr:sp macro="" textlink="">
      <xdr:nvSpPr>
        <xdr:cNvPr id="619" name="n_3mainValue【学校施設】&#10;一人当たり面積"/>
        <xdr:cNvSpPr txBox="1"/>
      </xdr:nvSpPr>
      <xdr:spPr>
        <a:xfrm>
          <a:off x="19310427" y="1046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156618</xdr:rowOff>
    </xdr:from>
    <xdr:ext cx="469744" cy="259045"/>
    <xdr:sp macro="" textlink="">
      <xdr:nvSpPr>
        <xdr:cNvPr id="620" name="n_4mainValue【学校施設】&#10;一人当たり面積"/>
        <xdr:cNvSpPr txBox="1"/>
      </xdr:nvSpPr>
      <xdr:spPr>
        <a:xfrm>
          <a:off x="18421427" y="1044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7" name="テキスト ボックス 65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0" name="直線コネクタ 659"/>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1"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2" name="直線コネクタ 661"/>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3"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4" name="直線コネクタ 66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665" name="【公民館】&#10;有形固定資産減価償却率平均値テキスト"/>
        <xdr:cNvSpPr txBox="1"/>
      </xdr:nvSpPr>
      <xdr:spPr>
        <a:xfrm>
          <a:off x="16357600" y="1777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666" name="フローチャート: 判断 665"/>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667" name="フローチャート: 判断 666"/>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668" name="フローチャート: 判断 667"/>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669" name="フローチャート: 判断 668"/>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670" name="フローチャート: 判断 669"/>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147320</xdr:rowOff>
    </xdr:from>
    <xdr:to>
      <xdr:col>85</xdr:col>
      <xdr:colOff>177800</xdr:colOff>
      <xdr:row>106</xdr:row>
      <xdr:rowOff>77470</xdr:rowOff>
    </xdr:to>
    <xdr:sp macro="" textlink="">
      <xdr:nvSpPr>
        <xdr:cNvPr id="676" name="楕円 675"/>
        <xdr:cNvSpPr/>
      </xdr:nvSpPr>
      <xdr:spPr>
        <a:xfrm>
          <a:off x="162687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125747</xdr:rowOff>
    </xdr:from>
    <xdr:ext cx="405111" cy="259045"/>
    <xdr:sp macro="" textlink="">
      <xdr:nvSpPr>
        <xdr:cNvPr id="677" name="【公民館】&#10;有形固定資産減価償却率該当値テキスト"/>
        <xdr:cNvSpPr txBox="1"/>
      </xdr:nvSpPr>
      <xdr:spPr>
        <a:xfrm>
          <a:off x="16357600"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113030</xdr:rowOff>
    </xdr:from>
    <xdr:to>
      <xdr:col>81</xdr:col>
      <xdr:colOff>101600</xdr:colOff>
      <xdr:row>106</xdr:row>
      <xdr:rowOff>43180</xdr:rowOff>
    </xdr:to>
    <xdr:sp macro="" textlink="">
      <xdr:nvSpPr>
        <xdr:cNvPr id="678" name="楕円 677"/>
        <xdr:cNvSpPr/>
      </xdr:nvSpPr>
      <xdr:spPr>
        <a:xfrm>
          <a:off x="15430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163830</xdr:rowOff>
    </xdr:from>
    <xdr:to>
      <xdr:col>85</xdr:col>
      <xdr:colOff>127000</xdr:colOff>
      <xdr:row>106</xdr:row>
      <xdr:rowOff>26670</xdr:rowOff>
    </xdr:to>
    <xdr:cxnSp macro="">
      <xdr:nvCxnSpPr>
        <xdr:cNvPr id="679" name="直線コネクタ 678"/>
        <xdr:cNvCxnSpPr/>
      </xdr:nvCxnSpPr>
      <xdr:spPr>
        <a:xfrm>
          <a:off x="15481300" y="181660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76200</xdr:rowOff>
    </xdr:from>
    <xdr:to>
      <xdr:col>76</xdr:col>
      <xdr:colOff>165100</xdr:colOff>
      <xdr:row>106</xdr:row>
      <xdr:rowOff>6350</xdr:rowOff>
    </xdr:to>
    <xdr:sp macro="" textlink="">
      <xdr:nvSpPr>
        <xdr:cNvPr id="680" name="楕円 679"/>
        <xdr:cNvSpPr/>
      </xdr:nvSpPr>
      <xdr:spPr>
        <a:xfrm>
          <a:off x="14541500" y="1807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127000</xdr:rowOff>
    </xdr:from>
    <xdr:to>
      <xdr:col>81</xdr:col>
      <xdr:colOff>50800</xdr:colOff>
      <xdr:row>105</xdr:row>
      <xdr:rowOff>163830</xdr:rowOff>
    </xdr:to>
    <xdr:cxnSp macro="">
      <xdr:nvCxnSpPr>
        <xdr:cNvPr id="681" name="直線コネクタ 680"/>
        <xdr:cNvCxnSpPr/>
      </xdr:nvCxnSpPr>
      <xdr:spPr>
        <a:xfrm>
          <a:off x="14592300" y="1812925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40639</xdr:rowOff>
    </xdr:from>
    <xdr:to>
      <xdr:col>72</xdr:col>
      <xdr:colOff>38100</xdr:colOff>
      <xdr:row>105</xdr:row>
      <xdr:rowOff>142239</xdr:rowOff>
    </xdr:to>
    <xdr:sp macro="" textlink="">
      <xdr:nvSpPr>
        <xdr:cNvPr id="682" name="楕円 681"/>
        <xdr:cNvSpPr/>
      </xdr:nvSpPr>
      <xdr:spPr>
        <a:xfrm>
          <a:off x="13652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91439</xdr:rowOff>
    </xdr:from>
    <xdr:to>
      <xdr:col>76</xdr:col>
      <xdr:colOff>114300</xdr:colOff>
      <xdr:row>105</xdr:row>
      <xdr:rowOff>127000</xdr:rowOff>
    </xdr:to>
    <xdr:cxnSp macro="">
      <xdr:nvCxnSpPr>
        <xdr:cNvPr id="683" name="直線コネクタ 682"/>
        <xdr:cNvCxnSpPr/>
      </xdr:nvCxnSpPr>
      <xdr:spPr>
        <a:xfrm>
          <a:off x="13703300" y="18093689"/>
          <a:ext cx="88900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110489</xdr:rowOff>
    </xdr:from>
    <xdr:to>
      <xdr:col>67</xdr:col>
      <xdr:colOff>101600</xdr:colOff>
      <xdr:row>106</xdr:row>
      <xdr:rowOff>40639</xdr:rowOff>
    </xdr:to>
    <xdr:sp macro="" textlink="">
      <xdr:nvSpPr>
        <xdr:cNvPr id="684" name="楕円 683"/>
        <xdr:cNvSpPr/>
      </xdr:nvSpPr>
      <xdr:spPr>
        <a:xfrm>
          <a:off x="12763500" y="1811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91439</xdr:rowOff>
    </xdr:from>
    <xdr:to>
      <xdr:col>71</xdr:col>
      <xdr:colOff>177800</xdr:colOff>
      <xdr:row>105</xdr:row>
      <xdr:rowOff>161289</xdr:rowOff>
    </xdr:to>
    <xdr:cxnSp macro="">
      <xdr:nvCxnSpPr>
        <xdr:cNvPr id="685" name="直線コネクタ 684"/>
        <xdr:cNvCxnSpPr/>
      </xdr:nvCxnSpPr>
      <xdr:spPr>
        <a:xfrm flipV="1">
          <a:off x="12814300" y="18093689"/>
          <a:ext cx="889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686" name="n_1aveValue【公民館】&#10;有形固定資産減価償却率"/>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3827</xdr:rowOff>
    </xdr:from>
    <xdr:ext cx="405111" cy="259045"/>
    <xdr:sp macro="" textlink="">
      <xdr:nvSpPr>
        <xdr:cNvPr id="687" name="n_2aveValue【公民館】&#10;有形固定資産減価償却率"/>
        <xdr:cNvSpPr txBox="1"/>
      </xdr:nvSpPr>
      <xdr:spPr>
        <a:xfrm>
          <a:off x="143897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688" name="n_3aveValue【公民館】&#10;有形固定資産減価償却率"/>
        <xdr:cNvSpPr txBox="1"/>
      </xdr:nvSpPr>
      <xdr:spPr>
        <a:xfrm>
          <a:off x="13500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689" name="n_4aveValue【公民館】&#10;有形固定資産減価償却率"/>
        <xdr:cNvSpPr txBox="1"/>
      </xdr:nvSpPr>
      <xdr:spPr>
        <a:xfrm>
          <a:off x="12611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34307</xdr:rowOff>
    </xdr:from>
    <xdr:ext cx="405111" cy="259045"/>
    <xdr:sp macro="" textlink="">
      <xdr:nvSpPr>
        <xdr:cNvPr id="690" name="n_1mainValue【公民館】&#10;有形固定資産減価償却率"/>
        <xdr:cNvSpPr txBox="1"/>
      </xdr:nvSpPr>
      <xdr:spPr>
        <a:xfrm>
          <a:off x="15266044" y="182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168927</xdr:rowOff>
    </xdr:from>
    <xdr:ext cx="405111" cy="259045"/>
    <xdr:sp macro="" textlink="">
      <xdr:nvSpPr>
        <xdr:cNvPr id="691" name="n_2mainValue【公民館】&#10;有形固定資産減価償却率"/>
        <xdr:cNvSpPr txBox="1"/>
      </xdr:nvSpPr>
      <xdr:spPr>
        <a:xfrm>
          <a:off x="14389744" y="181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133366</xdr:rowOff>
    </xdr:from>
    <xdr:ext cx="405111" cy="259045"/>
    <xdr:sp macro="" textlink="">
      <xdr:nvSpPr>
        <xdr:cNvPr id="692" name="n_3mainValue【公民館】&#10;有形固定資産減価償却率"/>
        <xdr:cNvSpPr txBox="1"/>
      </xdr:nvSpPr>
      <xdr:spPr>
        <a:xfrm>
          <a:off x="135007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31766</xdr:rowOff>
    </xdr:from>
    <xdr:ext cx="405111" cy="259045"/>
    <xdr:sp macro="" textlink="">
      <xdr:nvSpPr>
        <xdr:cNvPr id="693" name="n_4mainValue【公民館】&#10;有形固定資産減価償却率"/>
        <xdr:cNvSpPr txBox="1"/>
      </xdr:nvSpPr>
      <xdr:spPr>
        <a:xfrm>
          <a:off x="12611744" y="1820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09" name="テキスト ボックス 708"/>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1" name="テキスト ボックス 710"/>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3" name="テキスト ボックス 712"/>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5" name="テキスト ボックス 714"/>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717" name="直線コネクタ 716"/>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18" name="【公民館】&#10;一人当たり面積最小値テキスト"/>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19" name="直線コネクタ 718"/>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720" name="【公民館】&#10;一人当たり面積最大値テキスト"/>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721" name="直線コネクタ 720"/>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7332</xdr:rowOff>
    </xdr:from>
    <xdr:ext cx="469744" cy="259045"/>
    <xdr:sp macro="" textlink="">
      <xdr:nvSpPr>
        <xdr:cNvPr id="722" name="【公民館】&#10;一人当たり面積平均値テキスト"/>
        <xdr:cNvSpPr txBox="1"/>
      </xdr:nvSpPr>
      <xdr:spPr>
        <a:xfrm>
          <a:off x="22199600" y="18523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723" name="フローチャート: 判断 722"/>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724" name="フローチャート: 判断 723"/>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725" name="フローチャート: 判断 724"/>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726" name="フローチャート: 判断 725"/>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727" name="フローチャート: 判断 726"/>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138100</xdr:rowOff>
    </xdr:from>
    <xdr:to>
      <xdr:col>116</xdr:col>
      <xdr:colOff>114300</xdr:colOff>
      <xdr:row>108</xdr:row>
      <xdr:rowOff>68250</xdr:rowOff>
    </xdr:to>
    <xdr:sp macro="" textlink="">
      <xdr:nvSpPr>
        <xdr:cNvPr id="733" name="楕円 732"/>
        <xdr:cNvSpPr/>
      </xdr:nvSpPr>
      <xdr:spPr>
        <a:xfrm>
          <a:off x="22110700" y="184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160977</xdr:rowOff>
    </xdr:from>
    <xdr:ext cx="469744" cy="259045"/>
    <xdr:sp macro="" textlink="">
      <xdr:nvSpPr>
        <xdr:cNvPr id="734" name="【公民館】&#10;一人当たり面積該当値テキスト"/>
        <xdr:cNvSpPr txBox="1"/>
      </xdr:nvSpPr>
      <xdr:spPr>
        <a:xfrm>
          <a:off x="22199600" y="183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140005</xdr:rowOff>
    </xdr:from>
    <xdr:to>
      <xdr:col>112</xdr:col>
      <xdr:colOff>38100</xdr:colOff>
      <xdr:row>108</xdr:row>
      <xdr:rowOff>70155</xdr:rowOff>
    </xdr:to>
    <xdr:sp macro="" textlink="">
      <xdr:nvSpPr>
        <xdr:cNvPr id="735" name="楕円 734"/>
        <xdr:cNvSpPr/>
      </xdr:nvSpPr>
      <xdr:spPr>
        <a:xfrm>
          <a:off x="21272500" y="184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17450</xdr:rowOff>
    </xdr:from>
    <xdr:to>
      <xdr:col>116</xdr:col>
      <xdr:colOff>63500</xdr:colOff>
      <xdr:row>108</xdr:row>
      <xdr:rowOff>19355</xdr:rowOff>
    </xdr:to>
    <xdr:cxnSp macro="">
      <xdr:nvCxnSpPr>
        <xdr:cNvPr id="736" name="直線コネクタ 735"/>
        <xdr:cNvCxnSpPr/>
      </xdr:nvCxnSpPr>
      <xdr:spPr>
        <a:xfrm flipV="1">
          <a:off x="21323300" y="185340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143511</xdr:rowOff>
    </xdr:from>
    <xdr:to>
      <xdr:col>107</xdr:col>
      <xdr:colOff>101600</xdr:colOff>
      <xdr:row>108</xdr:row>
      <xdr:rowOff>73661</xdr:rowOff>
    </xdr:to>
    <xdr:sp macro="" textlink="">
      <xdr:nvSpPr>
        <xdr:cNvPr id="737" name="楕円 736"/>
        <xdr:cNvSpPr/>
      </xdr:nvSpPr>
      <xdr:spPr>
        <a:xfrm>
          <a:off x="20383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19355</xdr:rowOff>
    </xdr:from>
    <xdr:to>
      <xdr:col>111</xdr:col>
      <xdr:colOff>177800</xdr:colOff>
      <xdr:row>108</xdr:row>
      <xdr:rowOff>22861</xdr:rowOff>
    </xdr:to>
    <xdr:cxnSp macro="">
      <xdr:nvCxnSpPr>
        <xdr:cNvPr id="738" name="直線コネクタ 737"/>
        <xdr:cNvCxnSpPr/>
      </xdr:nvCxnSpPr>
      <xdr:spPr>
        <a:xfrm flipV="1">
          <a:off x="20434300" y="18535955"/>
          <a:ext cx="8890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145644</xdr:rowOff>
    </xdr:from>
    <xdr:to>
      <xdr:col>102</xdr:col>
      <xdr:colOff>165100</xdr:colOff>
      <xdr:row>108</xdr:row>
      <xdr:rowOff>75794</xdr:rowOff>
    </xdr:to>
    <xdr:sp macro="" textlink="">
      <xdr:nvSpPr>
        <xdr:cNvPr id="739" name="楕円 738"/>
        <xdr:cNvSpPr/>
      </xdr:nvSpPr>
      <xdr:spPr>
        <a:xfrm>
          <a:off x="19494500" y="1849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22861</xdr:rowOff>
    </xdr:from>
    <xdr:to>
      <xdr:col>107</xdr:col>
      <xdr:colOff>50800</xdr:colOff>
      <xdr:row>108</xdr:row>
      <xdr:rowOff>24994</xdr:rowOff>
    </xdr:to>
    <xdr:cxnSp macro="">
      <xdr:nvCxnSpPr>
        <xdr:cNvPr id="740" name="直線コネクタ 739"/>
        <xdr:cNvCxnSpPr/>
      </xdr:nvCxnSpPr>
      <xdr:spPr>
        <a:xfrm flipV="1">
          <a:off x="19545300" y="18539461"/>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118363</xdr:rowOff>
    </xdr:from>
    <xdr:to>
      <xdr:col>98</xdr:col>
      <xdr:colOff>38100</xdr:colOff>
      <xdr:row>108</xdr:row>
      <xdr:rowOff>48513</xdr:rowOff>
    </xdr:to>
    <xdr:sp macro="" textlink="">
      <xdr:nvSpPr>
        <xdr:cNvPr id="741" name="楕円 740"/>
        <xdr:cNvSpPr/>
      </xdr:nvSpPr>
      <xdr:spPr>
        <a:xfrm>
          <a:off x="18605500" y="184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169163</xdr:rowOff>
    </xdr:from>
    <xdr:to>
      <xdr:col>102</xdr:col>
      <xdr:colOff>114300</xdr:colOff>
      <xdr:row>108</xdr:row>
      <xdr:rowOff>24994</xdr:rowOff>
    </xdr:to>
    <xdr:cxnSp macro="">
      <xdr:nvCxnSpPr>
        <xdr:cNvPr id="742" name="直線コネクタ 741"/>
        <xdr:cNvCxnSpPr/>
      </xdr:nvCxnSpPr>
      <xdr:spPr>
        <a:xfrm>
          <a:off x="18656300" y="18514313"/>
          <a:ext cx="889000" cy="2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119803</xdr:rowOff>
    </xdr:from>
    <xdr:ext cx="469744" cy="259045"/>
    <xdr:sp macro="" textlink="">
      <xdr:nvSpPr>
        <xdr:cNvPr id="743" name="n_1aveValue【公民館】&#10;一人当たり面積"/>
        <xdr:cNvSpPr txBox="1"/>
      </xdr:nvSpPr>
      <xdr:spPr>
        <a:xfrm>
          <a:off x="21075727" y="186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114698</xdr:rowOff>
    </xdr:from>
    <xdr:ext cx="469744" cy="259045"/>
    <xdr:sp macro="" textlink="">
      <xdr:nvSpPr>
        <xdr:cNvPr id="744" name="n_2aveValue【公民館】&#10;一人当たり面積"/>
        <xdr:cNvSpPr txBox="1"/>
      </xdr:nvSpPr>
      <xdr:spPr>
        <a:xfrm>
          <a:off x="201994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118736</xdr:rowOff>
    </xdr:from>
    <xdr:ext cx="469744" cy="259045"/>
    <xdr:sp macro="" textlink="">
      <xdr:nvSpPr>
        <xdr:cNvPr id="745" name="n_3aveValue【公民館】&#10;一人当たり面積"/>
        <xdr:cNvSpPr txBox="1"/>
      </xdr:nvSpPr>
      <xdr:spPr>
        <a:xfrm>
          <a:off x="19310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130624</xdr:rowOff>
    </xdr:from>
    <xdr:ext cx="469744" cy="259045"/>
    <xdr:sp macro="" textlink="">
      <xdr:nvSpPr>
        <xdr:cNvPr id="746" name="n_4aveValue【公民館】&#10;一人当たり面積"/>
        <xdr:cNvSpPr txBox="1"/>
      </xdr:nvSpPr>
      <xdr:spPr>
        <a:xfrm>
          <a:off x="18421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86682</xdr:rowOff>
    </xdr:from>
    <xdr:ext cx="469744" cy="259045"/>
    <xdr:sp macro="" textlink="">
      <xdr:nvSpPr>
        <xdr:cNvPr id="747" name="n_1mainValue【公民館】&#10;一人当たり面積"/>
        <xdr:cNvSpPr txBox="1"/>
      </xdr:nvSpPr>
      <xdr:spPr>
        <a:xfrm>
          <a:off x="21075727" y="1826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90188</xdr:rowOff>
    </xdr:from>
    <xdr:ext cx="469744" cy="259045"/>
    <xdr:sp macro="" textlink="">
      <xdr:nvSpPr>
        <xdr:cNvPr id="748" name="n_2mainValue【公民館】&#10;一人当たり面積"/>
        <xdr:cNvSpPr txBox="1"/>
      </xdr:nvSpPr>
      <xdr:spPr>
        <a:xfrm>
          <a:off x="20199427" y="18263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92321</xdr:rowOff>
    </xdr:from>
    <xdr:ext cx="469744" cy="259045"/>
    <xdr:sp macro="" textlink="">
      <xdr:nvSpPr>
        <xdr:cNvPr id="749" name="n_3mainValue【公民館】&#10;一人当たり面積"/>
        <xdr:cNvSpPr txBox="1"/>
      </xdr:nvSpPr>
      <xdr:spPr>
        <a:xfrm>
          <a:off x="19310427" y="1826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65040</xdr:rowOff>
    </xdr:from>
    <xdr:ext cx="469744" cy="259045"/>
    <xdr:sp macro="" textlink="">
      <xdr:nvSpPr>
        <xdr:cNvPr id="750" name="n_4mainValue【公民館】&#10;一人当たり面積"/>
        <xdr:cNvSpPr txBox="1"/>
      </xdr:nvSpPr>
      <xdr:spPr>
        <a:xfrm>
          <a:off x="18421427" y="1823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道路の有形固定資産減価償却率は類似団体と比較すると△</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ポイント、橋りょう・トンネルの有形固定資産減価償却率は類似団体と比較して△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ポイントと低めではあるが、長寿命化計画に基づき、今後も維持管理に取り組んでいく。認定こども園・幼稚園・保育所の有形固定資産減価償却率　</a:t>
          </a:r>
          <a:r>
            <a:rPr kumimoji="1" lang="en-US" altLang="ja-JP" sz="1300">
              <a:latin typeface="ＭＳ Ｐゴシック" panose="020B0600070205080204" pitchFamily="50" charset="-128"/>
              <a:ea typeface="ＭＳ Ｐゴシック" panose="020B0600070205080204" pitchFamily="50" charset="-128"/>
            </a:rPr>
            <a:t>39.7</a:t>
          </a:r>
          <a:r>
            <a:rPr kumimoji="1" lang="ja-JP" altLang="en-US" sz="1300">
              <a:latin typeface="ＭＳ Ｐゴシック" panose="020B0600070205080204" pitchFamily="50" charset="-128"/>
              <a:ea typeface="ＭＳ Ｐゴシック" panose="020B0600070205080204" pitchFamily="50" charset="-128"/>
            </a:rPr>
            <a:t>ポイント、公営住宅の有形固定資産減価償却率は</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ポイント、公民館の有形固定資産減価償却率は</a:t>
          </a:r>
          <a:r>
            <a:rPr kumimoji="1" lang="en-US" altLang="ja-JP" sz="1300">
              <a:latin typeface="ＭＳ Ｐゴシック" panose="020B0600070205080204" pitchFamily="50" charset="-128"/>
              <a:ea typeface="ＭＳ Ｐゴシック" panose="020B0600070205080204" pitchFamily="50" charset="-128"/>
            </a:rPr>
            <a:t>17.6</a:t>
          </a:r>
          <a:r>
            <a:rPr kumimoji="1" lang="ja-JP" altLang="en-US" sz="1300">
              <a:latin typeface="ＭＳ Ｐゴシック" panose="020B0600070205080204" pitchFamily="50" charset="-128"/>
              <a:ea typeface="ＭＳ Ｐゴシック" panose="020B0600070205080204" pitchFamily="50" charset="-128"/>
            </a:rPr>
            <a:t>ポイントと類似団体と比較して高くなっており、施設の老朽化が顕著であるが、適切な修繕を行っており施設の使用に支障は出ていない。今後は個別施設管理計画に基づき、長寿命化、施設の更新等を行う。</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2,135
2,126
190.96
4,684,946
3,857,049
770,722
1,853,979
3,832,994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79" name="【体育館・プール】&#10;有形固定資産減価償却率平均値テキスト"/>
        <xdr:cNvSpPr txBox="1"/>
      </xdr:nvSpPr>
      <xdr:spPr>
        <a:xfrm>
          <a:off x="4673600" y="10409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119017</xdr:rowOff>
    </xdr:from>
    <xdr:to>
      <xdr:col>24</xdr:col>
      <xdr:colOff>114300</xdr:colOff>
      <xdr:row>63</xdr:row>
      <xdr:rowOff>49167</xdr:rowOff>
    </xdr:to>
    <xdr:sp macro="" textlink="">
      <xdr:nvSpPr>
        <xdr:cNvPr id="90" name="楕円 89"/>
        <xdr:cNvSpPr/>
      </xdr:nvSpPr>
      <xdr:spPr>
        <a:xfrm>
          <a:off x="45847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97444</xdr:rowOff>
    </xdr:from>
    <xdr:ext cx="405111" cy="259045"/>
    <xdr:sp macro="" textlink="">
      <xdr:nvSpPr>
        <xdr:cNvPr id="91" name="【体育館・プール】&#10;有形固定資産減価償却率該当値テキスト"/>
        <xdr:cNvSpPr txBox="1"/>
      </xdr:nvSpPr>
      <xdr:spPr>
        <a:xfrm>
          <a:off x="4673600"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86360</xdr:rowOff>
    </xdr:from>
    <xdr:to>
      <xdr:col>20</xdr:col>
      <xdr:colOff>38100</xdr:colOff>
      <xdr:row>63</xdr:row>
      <xdr:rowOff>16510</xdr:rowOff>
    </xdr:to>
    <xdr:sp macro="" textlink="">
      <xdr:nvSpPr>
        <xdr:cNvPr id="92" name="楕円 91"/>
        <xdr:cNvSpPr/>
      </xdr:nvSpPr>
      <xdr:spPr>
        <a:xfrm>
          <a:off x="3746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137160</xdr:rowOff>
    </xdr:from>
    <xdr:to>
      <xdr:col>24</xdr:col>
      <xdr:colOff>63500</xdr:colOff>
      <xdr:row>62</xdr:row>
      <xdr:rowOff>169817</xdr:rowOff>
    </xdr:to>
    <xdr:cxnSp macro="">
      <xdr:nvCxnSpPr>
        <xdr:cNvPr id="93" name="直線コネクタ 92"/>
        <xdr:cNvCxnSpPr/>
      </xdr:nvCxnSpPr>
      <xdr:spPr>
        <a:xfrm>
          <a:off x="3797300" y="1076706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73297</xdr:rowOff>
    </xdr:from>
    <xdr:to>
      <xdr:col>15</xdr:col>
      <xdr:colOff>101600</xdr:colOff>
      <xdr:row>63</xdr:row>
      <xdr:rowOff>3447</xdr:rowOff>
    </xdr:to>
    <xdr:sp macro="" textlink="">
      <xdr:nvSpPr>
        <xdr:cNvPr id="94" name="楕円 93"/>
        <xdr:cNvSpPr/>
      </xdr:nvSpPr>
      <xdr:spPr>
        <a:xfrm>
          <a:off x="28575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124097</xdr:rowOff>
    </xdr:from>
    <xdr:to>
      <xdr:col>19</xdr:col>
      <xdr:colOff>177800</xdr:colOff>
      <xdr:row>62</xdr:row>
      <xdr:rowOff>137160</xdr:rowOff>
    </xdr:to>
    <xdr:cxnSp macro="">
      <xdr:nvCxnSpPr>
        <xdr:cNvPr id="95" name="直線コネクタ 94"/>
        <xdr:cNvCxnSpPr/>
      </xdr:nvCxnSpPr>
      <xdr:spPr>
        <a:xfrm>
          <a:off x="2908300" y="1075399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136978</xdr:rowOff>
    </xdr:from>
    <xdr:to>
      <xdr:col>10</xdr:col>
      <xdr:colOff>165100</xdr:colOff>
      <xdr:row>63</xdr:row>
      <xdr:rowOff>67128</xdr:rowOff>
    </xdr:to>
    <xdr:sp macro="" textlink="">
      <xdr:nvSpPr>
        <xdr:cNvPr id="96" name="楕円 95"/>
        <xdr:cNvSpPr/>
      </xdr:nvSpPr>
      <xdr:spPr>
        <a:xfrm>
          <a:off x="1968500" y="107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124097</xdr:rowOff>
    </xdr:from>
    <xdr:to>
      <xdr:col>15</xdr:col>
      <xdr:colOff>50800</xdr:colOff>
      <xdr:row>63</xdr:row>
      <xdr:rowOff>16328</xdr:rowOff>
    </xdr:to>
    <xdr:cxnSp macro="">
      <xdr:nvCxnSpPr>
        <xdr:cNvPr id="97" name="直線コネクタ 96"/>
        <xdr:cNvCxnSpPr/>
      </xdr:nvCxnSpPr>
      <xdr:spPr>
        <a:xfrm flipV="1">
          <a:off x="2019300" y="10753997"/>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107587</xdr:rowOff>
    </xdr:from>
    <xdr:to>
      <xdr:col>6</xdr:col>
      <xdr:colOff>38100</xdr:colOff>
      <xdr:row>63</xdr:row>
      <xdr:rowOff>37737</xdr:rowOff>
    </xdr:to>
    <xdr:sp macro="" textlink="">
      <xdr:nvSpPr>
        <xdr:cNvPr id="98" name="楕円 97"/>
        <xdr:cNvSpPr/>
      </xdr:nvSpPr>
      <xdr:spPr>
        <a:xfrm>
          <a:off x="1079500" y="1073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158387</xdr:rowOff>
    </xdr:from>
    <xdr:to>
      <xdr:col>10</xdr:col>
      <xdr:colOff>114300</xdr:colOff>
      <xdr:row>63</xdr:row>
      <xdr:rowOff>16328</xdr:rowOff>
    </xdr:to>
    <xdr:cxnSp macro="">
      <xdr:nvCxnSpPr>
        <xdr:cNvPr id="99" name="直線コネクタ 98"/>
        <xdr:cNvCxnSpPr/>
      </xdr:nvCxnSpPr>
      <xdr:spPr>
        <a:xfrm>
          <a:off x="1130300" y="1078828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72226</xdr:rowOff>
    </xdr:from>
    <xdr:ext cx="405111" cy="259045"/>
    <xdr:sp macro="" textlink="">
      <xdr:nvSpPr>
        <xdr:cNvPr id="100" name="n_1aveValue【体育館・プール】&#10;有形固定資産減価償却率"/>
        <xdr:cNvSpPr txBox="1"/>
      </xdr:nvSpPr>
      <xdr:spPr>
        <a:xfrm>
          <a:off x="35820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101" name="n_2aveValue【体育館・プール】&#10;有形固定資産減価償却率"/>
        <xdr:cNvSpPr txBox="1"/>
      </xdr:nvSpPr>
      <xdr:spPr>
        <a:xfrm>
          <a:off x="2705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155501</xdr:rowOff>
    </xdr:from>
    <xdr:ext cx="405111" cy="259045"/>
    <xdr:sp macro="" textlink="">
      <xdr:nvSpPr>
        <xdr:cNvPr id="102" name="n_3aveValue【体育館・プール】&#10;有形固定資産減価償却率"/>
        <xdr:cNvSpPr txBox="1"/>
      </xdr:nvSpPr>
      <xdr:spPr>
        <a:xfrm>
          <a:off x="1816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103" name="n_4aveValue【体育館・プール】&#10;有形固定資産減価償却率"/>
        <xdr:cNvSpPr txBox="1"/>
      </xdr:nvSpPr>
      <xdr:spPr>
        <a:xfrm>
          <a:off x="927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7637</xdr:rowOff>
    </xdr:from>
    <xdr:ext cx="405111" cy="259045"/>
    <xdr:sp macro="" textlink="">
      <xdr:nvSpPr>
        <xdr:cNvPr id="104" name="n_1mainValue【体育館・プール】&#10;有形固定資産減価償却率"/>
        <xdr:cNvSpPr txBox="1"/>
      </xdr:nvSpPr>
      <xdr:spPr>
        <a:xfrm>
          <a:off x="35820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166024</xdr:rowOff>
    </xdr:from>
    <xdr:ext cx="405111" cy="259045"/>
    <xdr:sp macro="" textlink="">
      <xdr:nvSpPr>
        <xdr:cNvPr id="105" name="n_2mainValue【体育館・プール】&#10;有形固定資産減価償却率"/>
        <xdr:cNvSpPr txBox="1"/>
      </xdr:nvSpPr>
      <xdr:spPr>
        <a:xfrm>
          <a:off x="2705744" y="1079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58255</xdr:rowOff>
    </xdr:from>
    <xdr:ext cx="405111" cy="259045"/>
    <xdr:sp macro="" textlink="">
      <xdr:nvSpPr>
        <xdr:cNvPr id="106" name="n_3mainValue【体育館・プール】&#10;有形固定資産減価償却率"/>
        <xdr:cNvSpPr txBox="1"/>
      </xdr:nvSpPr>
      <xdr:spPr>
        <a:xfrm>
          <a:off x="1816744" y="1085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28864</xdr:rowOff>
    </xdr:from>
    <xdr:ext cx="405111" cy="259045"/>
    <xdr:sp macro="" textlink="">
      <xdr:nvSpPr>
        <xdr:cNvPr id="107" name="n_4mainValue【体育館・プール】&#10;有形固定資産減価償却率"/>
        <xdr:cNvSpPr txBox="1"/>
      </xdr:nvSpPr>
      <xdr:spPr>
        <a:xfrm>
          <a:off x="927744" y="1083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43674</xdr:rowOff>
    </xdr:from>
    <xdr:ext cx="469744" cy="259045"/>
    <xdr:sp macro="" textlink="">
      <xdr:nvSpPr>
        <xdr:cNvPr id="134" name="【体育館・プール】&#10;一人当たり面積平均値テキスト"/>
        <xdr:cNvSpPr txBox="1"/>
      </xdr:nvSpPr>
      <xdr:spPr>
        <a:xfrm>
          <a:off x="10515600" y="10673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6" name="フローチャート: 判断 135"/>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7" name="フローチャート: 判断 136"/>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8" name="フローチャート: 判断 137"/>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9" name="フローチャート: 判断 138"/>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46584</xdr:rowOff>
    </xdr:from>
    <xdr:to>
      <xdr:col>55</xdr:col>
      <xdr:colOff>50800</xdr:colOff>
      <xdr:row>63</xdr:row>
      <xdr:rowOff>148184</xdr:rowOff>
    </xdr:to>
    <xdr:sp macro="" textlink="">
      <xdr:nvSpPr>
        <xdr:cNvPr id="145" name="楕円 144"/>
        <xdr:cNvSpPr/>
      </xdr:nvSpPr>
      <xdr:spPr>
        <a:xfrm>
          <a:off x="10426700" y="1084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170675</xdr:rowOff>
    </xdr:from>
    <xdr:ext cx="469744" cy="259045"/>
    <xdr:sp macro="" textlink="">
      <xdr:nvSpPr>
        <xdr:cNvPr id="146" name="【体育館・プール】&#10;一人当たり面積該当値テキスト"/>
        <xdr:cNvSpPr txBox="1"/>
      </xdr:nvSpPr>
      <xdr:spPr>
        <a:xfrm>
          <a:off x="10515600" y="1080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47681</xdr:rowOff>
    </xdr:from>
    <xdr:to>
      <xdr:col>50</xdr:col>
      <xdr:colOff>165100</xdr:colOff>
      <xdr:row>63</xdr:row>
      <xdr:rowOff>149281</xdr:rowOff>
    </xdr:to>
    <xdr:sp macro="" textlink="">
      <xdr:nvSpPr>
        <xdr:cNvPr id="147" name="楕円 146"/>
        <xdr:cNvSpPr/>
      </xdr:nvSpPr>
      <xdr:spPr>
        <a:xfrm>
          <a:off x="9588500" y="1084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97384</xdr:rowOff>
    </xdr:from>
    <xdr:to>
      <xdr:col>55</xdr:col>
      <xdr:colOff>0</xdr:colOff>
      <xdr:row>63</xdr:row>
      <xdr:rowOff>98481</xdr:rowOff>
    </xdr:to>
    <xdr:cxnSp macro="">
      <xdr:nvCxnSpPr>
        <xdr:cNvPr id="148" name="直線コネクタ 147"/>
        <xdr:cNvCxnSpPr/>
      </xdr:nvCxnSpPr>
      <xdr:spPr>
        <a:xfrm flipV="1">
          <a:off x="9639300" y="10898734"/>
          <a:ext cx="8382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49692</xdr:rowOff>
    </xdr:from>
    <xdr:to>
      <xdr:col>46</xdr:col>
      <xdr:colOff>38100</xdr:colOff>
      <xdr:row>63</xdr:row>
      <xdr:rowOff>151292</xdr:rowOff>
    </xdr:to>
    <xdr:sp macro="" textlink="">
      <xdr:nvSpPr>
        <xdr:cNvPr id="149" name="楕円 148"/>
        <xdr:cNvSpPr/>
      </xdr:nvSpPr>
      <xdr:spPr>
        <a:xfrm>
          <a:off x="8699500" y="108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98481</xdr:rowOff>
    </xdr:from>
    <xdr:to>
      <xdr:col>50</xdr:col>
      <xdr:colOff>114300</xdr:colOff>
      <xdr:row>63</xdr:row>
      <xdr:rowOff>100492</xdr:rowOff>
    </xdr:to>
    <xdr:cxnSp macro="">
      <xdr:nvCxnSpPr>
        <xdr:cNvPr id="150" name="直線コネクタ 149"/>
        <xdr:cNvCxnSpPr/>
      </xdr:nvCxnSpPr>
      <xdr:spPr>
        <a:xfrm flipV="1">
          <a:off x="8750300" y="1089983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50881</xdr:rowOff>
    </xdr:from>
    <xdr:to>
      <xdr:col>41</xdr:col>
      <xdr:colOff>101600</xdr:colOff>
      <xdr:row>63</xdr:row>
      <xdr:rowOff>152481</xdr:rowOff>
    </xdr:to>
    <xdr:sp macro="" textlink="">
      <xdr:nvSpPr>
        <xdr:cNvPr id="151" name="楕円 150"/>
        <xdr:cNvSpPr/>
      </xdr:nvSpPr>
      <xdr:spPr>
        <a:xfrm>
          <a:off x="7810500" y="1085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100492</xdr:rowOff>
    </xdr:from>
    <xdr:to>
      <xdr:col>45</xdr:col>
      <xdr:colOff>177800</xdr:colOff>
      <xdr:row>63</xdr:row>
      <xdr:rowOff>101681</xdr:rowOff>
    </xdr:to>
    <xdr:cxnSp macro="">
      <xdr:nvCxnSpPr>
        <xdr:cNvPr id="152" name="直線コネクタ 151"/>
        <xdr:cNvCxnSpPr/>
      </xdr:nvCxnSpPr>
      <xdr:spPr>
        <a:xfrm flipV="1">
          <a:off x="7861300" y="10901842"/>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52253</xdr:rowOff>
    </xdr:from>
    <xdr:to>
      <xdr:col>36</xdr:col>
      <xdr:colOff>165100</xdr:colOff>
      <xdr:row>63</xdr:row>
      <xdr:rowOff>153853</xdr:rowOff>
    </xdr:to>
    <xdr:sp macro="" textlink="">
      <xdr:nvSpPr>
        <xdr:cNvPr id="153" name="楕円 152"/>
        <xdr:cNvSpPr/>
      </xdr:nvSpPr>
      <xdr:spPr>
        <a:xfrm>
          <a:off x="6921500" y="1085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101681</xdr:rowOff>
    </xdr:from>
    <xdr:to>
      <xdr:col>41</xdr:col>
      <xdr:colOff>50800</xdr:colOff>
      <xdr:row>63</xdr:row>
      <xdr:rowOff>103053</xdr:rowOff>
    </xdr:to>
    <xdr:cxnSp macro="">
      <xdr:nvCxnSpPr>
        <xdr:cNvPr id="154" name="直線コネクタ 153"/>
        <xdr:cNvCxnSpPr/>
      </xdr:nvCxnSpPr>
      <xdr:spPr>
        <a:xfrm flipV="1">
          <a:off x="6972300" y="1090303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146605</xdr:rowOff>
    </xdr:from>
    <xdr:ext cx="469744" cy="259045"/>
    <xdr:sp macro="" textlink="">
      <xdr:nvSpPr>
        <xdr:cNvPr id="155" name="n_1aveValue【体育館・プール】&#10;一人当たり面積"/>
        <xdr:cNvSpPr txBox="1"/>
      </xdr:nvSpPr>
      <xdr:spPr>
        <a:xfrm>
          <a:off x="9391727" y="1060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142308</xdr:rowOff>
    </xdr:from>
    <xdr:ext cx="469744" cy="259045"/>
    <xdr:sp macro="" textlink="">
      <xdr:nvSpPr>
        <xdr:cNvPr id="156" name="n_2aveValue【体育館・プール】&#10;一人当たり面積"/>
        <xdr:cNvSpPr txBox="1"/>
      </xdr:nvSpPr>
      <xdr:spPr>
        <a:xfrm>
          <a:off x="8515427" y="1060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142856</xdr:rowOff>
    </xdr:from>
    <xdr:ext cx="469744" cy="259045"/>
    <xdr:sp macro="" textlink="">
      <xdr:nvSpPr>
        <xdr:cNvPr id="157" name="n_3aveValue【体育館・プール】&#10;一人当たり面積"/>
        <xdr:cNvSpPr txBox="1"/>
      </xdr:nvSpPr>
      <xdr:spPr>
        <a:xfrm>
          <a:off x="7626427" y="106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158" name="n_4aveValue【体育館・プール】&#10;一人当たり面積"/>
        <xdr:cNvSpPr txBox="1"/>
      </xdr:nvSpPr>
      <xdr:spPr>
        <a:xfrm>
          <a:off x="6737427" y="1059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140408</xdr:rowOff>
    </xdr:from>
    <xdr:ext cx="469744" cy="259045"/>
    <xdr:sp macro="" textlink="">
      <xdr:nvSpPr>
        <xdr:cNvPr id="159" name="n_1mainValue【体育館・プール】&#10;一人当たり面積"/>
        <xdr:cNvSpPr txBox="1"/>
      </xdr:nvSpPr>
      <xdr:spPr>
        <a:xfrm>
          <a:off x="9391727" y="1094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142419</xdr:rowOff>
    </xdr:from>
    <xdr:ext cx="469744" cy="259045"/>
    <xdr:sp macro="" textlink="">
      <xdr:nvSpPr>
        <xdr:cNvPr id="160" name="n_2mainValue【体育館・プール】&#10;一人当たり面積"/>
        <xdr:cNvSpPr txBox="1"/>
      </xdr:nvSpPr>
      <xdr:spPr>
        <a:xfrm>
          <a:off x="8515427" y="1094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143608</xdr:rowOff>
    </xdr:from>
    <xdr:ext cx="469744" cy="259045"/>
    <xdr:sp macro="" textlink="">
      <xdr:nvSpPr>
        <xdr:cNvPr id="161" name="n_3mainValue【体育館・プール】&#10;一人当たり面積"/>
        <xdr:cNvSpPr txBox="1"/>
      </xdr:nvSpPr>
      <xdr:spPr>
        <a:xfrm>
          <a:off x="7626427" y="10944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144980</xdr:rowOff>
    </xdr:from>
    <xdr:ext cx="469744" cy="259045"/>
    <xdr:sp macro="" textlink="">
      <xdr:nvSpPr>
        <xdr:cNvPr id="162" name="n_4mainValue【体育館・プール】&#10;一人当たり面積"/>
        <xdr:cNvSpPr txBox="1"/>
      </xdr:nvSpPr>
      <xdr:spPr>
        <a:xfrm>
          <a:off x="6737427" y="1094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88" name="直線コネクタ 187"/>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1" name="【福祉施設】&#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2" name="直線コネクタ 191"/>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57529</xdr:rowOff>
    </xdr:from>
    <xdr:ext cx="405111" cy="259045"/>
    <xdr:sp macro="" textlink="">
      <xdr:nvSpPr>
        <xdr:cNvPr id="193" name="【福祉施設】&#10;有形固定資産減価償却率平均値テキスト"/>
        <xdr:cNvSpPr txBox="1"/>
      </xdr:nvSpPr>
      <xdr:spPr>
        <a:xfrm>
          <a:off x="4673600" y="1394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194" name="フローチャート: 判断 193"/>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195" name="フローチャート: 判断 194"/>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196" name="フローチャート: 判断 195"/>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197" name="フローチャート: 判断 196"/>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198" name="フローチャート: 判断 197"/>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204" name="楕円 203"/>
        <xdr:cNvSpPr/>
      </xdr:nvSpPr>
      <xdr:spPr>
        <a:xfrm>
          <a:off x="45847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6548</xdr:rowOff>
    </xdr:from>
    <xdr:ext cx="405111" cy="259045"/>
    <xdr:sp macro="" textlink="">
      <xdr:nvSpPr>
        <xdr:cNvPr id="205" name="【福祉施設】&#10;有形固定資産減価償却率該当値テキスト"/>
        <xdr:cNvSpPr txBox="1"/>
      </xdr:nvSpPr>
      <xdr:spPr>
        <a:xfrm>
          <a:off x="4673600"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170180</xdr:rowOff>
    </xdr:from>
    <xdr:to>
      <xdr:col>20</xdr:col>
      <xdr:colOff>38100</xdr:colOff>
      <xdr:row>83</xdr:row>
      <xdr:rowOff>100330</xdr:rowOff>
    </xdr:to>
    <xdr:sp macro="" textlink="">
      <xdr:nvSpPr>
        <xdr:cNvPr id="206" name="楕円 205"/>
        <xdr:cNvSpPr/>
      </xdr:nvSpPr>
      <xdr:spPr>
        <a:xfrm>
          <a:off x="3746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49530</xdr:rowOff>
    </xdr:from>
    <xdr:to>
      <xdr:col>24</xdr:col>
      <xdr:colOff>63500</xdr:colOff>
      <xdr:row>83</xdr:row>
      <xdr:rowOff>78921</xdr:rowOff>
    </xdr:to>
    <xdr:cxnSp macro="">
      <xdr:nvCxnSpPr>
        <xdr:cNvPr id="207" name="直線コネクタ 206"/>
        <xdr:cNvCxnSpPr/>
      </xdr:nvCxnSpPr>
      <xdr:spPr>
        <a:xfrm>
          <a:off x="3797300" y="1427988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117929</xdr:rowOff>
    </xdr:from>
    <xdr:to>
      <xdr:col>15</xdr:col>
      <xdr:colOff>101600</xdr:colOff>
      <xdr:row>83</xdr:row>
      <xdr:rowOff>48079</xdr:rowOff>
    </xdr:to>
    <xdr:sp macro="" textlink="">
      <xdr:nvSpPr>
        <xdr:cNvPr id="208" name="楕円 207"/>
        <xdr:cNvSpPr/>
      </xdr:nvSpPr>
      <xdr:spPr>
        <a:xfrm>
          <a:off x="2857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168729</xdr:rowOff>
    </xdr:from>
    <xdr:to>
      <xdr:col>19</xdr:col>
      <xdr:colOff>177800</xdr:colOff>
      <xdr:row>83</xdr:row>
      <xdr:rowOff>49530</xdr:rowOff>
    </xdr:to>
    <xdr:cxnSp macro="">
      <xdr:nvCxnSpPr>
        <xdr:cNvPr id="209" name="直線コネクタ 208"/>
        <xdr:cNvCxnSpPr/>
      </xdr:nvCxnSpPr>
      <xdr:spPr>
        <a:xfrm>
          <a:off x="2908300" y="1422762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83638</xdr:rowOff>
    </xdr:from>
    <xdr:to>
      <xdr:col>10</xdr:col>
      <xdr:colOff>165100</xdr:colOff>
      <xdr:row>83</xdr:row>
      <xdr:rowOff>13788</xdr:rowOff>
    </xdr:to>
    <xdr:sp macro="" textlink="">
      <xdr:nvSpPr>
        <xdr:cNvPr id="210" name="楕円 209"/>
        <xdr:cNvSpPr/>
      </xdr:nvSpPr>
      <xdr:spPr>
        <a:xfrm>
          <a:off x="1968500" y="141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134438</xdr:rowOff>
    </xdr:from>
    <xdr:to>
      <xdr:col>15</xdr:col>
      <xdr:colOff>50800</xdr:colOff>
      <xdr:row>82</xdr:row>
      <xdr:rowOff>168729</xdr:rowOff>
    </xdr:to>
    <xdr:cxnSp macro="">
      <xdr:nvCxnSpPr>
        <xdr:cNvPr id="211" name="直線コネクタ 210"/>
        <xdr:cNvCxnSpPr/>
      </xdr:nvCxnSpPr>
      <xdr:spPr>
        <a:xfrm>
          <a:off x="2019300" y="1419333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13426</xdr:rowOff>
    </xdr:from>
    <xdr:to>
      <xdr:col>6</xdr:col>
      <xdr:colOff>38100</xdr:colOff>
      <xdr:row>82</xdr:row>
      <xdr:rowOff>115026</xdr:rowOff>
    </xdr:to>
    <xdr:sp macro="" textlink="">
      <xdr:nvSpPr>
        <xdr:cNvPr id="212" name="楕円 211"/>
        <xdr:cNvSpPr/>
      </xdr:nvSpPr>
      <xdr:spPr>
        <a:xfrm>
          <a:off x="1079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64226</xdr:rowOff>
    </xdr:from>
    <xdr:to>
      <xdr:col>10</xdr:col>
      <xdr:colOff>114300</xdr:colOff>
      <xdr:row>82</xdr:row>
      <xdr:rowOff>134438</xdr:rowOff>
    </xdr:to>
    <xdr:cxnSp macro="">
      <xdr:nvCxnSpPr>
        <xdr:cNvPr id="213" name="直線コネクタ 212"/>
        <xdr:cNvCxnSpPr/>
      </xdr:nvCxnSpPr>
      <xdr:spPr>
        <a:xfrm>
          <a:off x="1130300" y="14123126"/>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142983</xdr:rowOff>
    </xdr:from>
    <xdr:ext cx="405111" cy="259045"/>
    <xdr:sp macro="" textlink="">
      <xdr:nvSpPr>
        <xdr:cNvPr id="214" name="n_1aveValue【福祉施設】&#10;有形固定資産減価償却率"/>
        <xdr:cNvSpPr txBox="1"/>
      </xdr:nvSpPr>
      <xdr:spPr>
        <a:xfrm>
          <a:off x="35820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97263</xdr:rowOff>
    </xdr:from>
    <xdr:ext cx="405111" cy="259045"/>
    <xdr:sp macro="" textlink="">
      <xdr:nvSpPr>
        <xdr:cNvPr id="215" name="n_2aveValue【福祉施設】&#10;有形固定資産減価償却率"/>
        <xdr:cNvSpPr txBox="1"/>
      </xdr:nvSpPr>
      <xdr:spPr>
        <a:xfrm>
          <a:off x="2705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49909</xdr:rowOff>
    </xdr:from>
    <xdr:ext cx="405111" cy="259045"/>
    <xdr:sp macro="" textlink="">
      <xdr:nvSpPr>
        <xdr:cNvPr id="216" name="n_3aveValue【福祉施設】&#10;有形固定資産減価償却率"/>
        <xdr:cNvSpPr txBox="1"/>
      </xdr:nvSpPr>
      <xdr:spPr>
        <a:xfrm>
          <a:off x="1816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28683</xdr:rowOff>
    </xdr:from>
    <xdr:ext cx="405111" cy="259045"/>
    <xdr:sp macro="" textlink="">
      <xdr:nvSpPr>
        <xdr:cNvPr id="217" name="n_4aveValue【福祉施設】&#10;有形固定資産減価償却率"/>
        <xdr:cNvSpPr txBox="1"/>
      </xdr:nvSpPr>
      <xdr:spPr>
        <a:xfrm>
          <a:off x="927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91457</xdr:rowOff>
    </xdr:from>
    <xdr:ext cx="405111" cy="259045"/>
    <xdr:sp macro="" textlink="">
      <xdr:nvSpPr>
        <xdr:cNvPr id="218" name="n_1mainValue【福祉施設】&#10;有形固定資産減価償却率"/>
        <xdr:cNvSpPr txBox="1"/>
      </xdr:nvSpPr>
      <xdr:spPr>
        <a:xfrm>
          <a:off x="3582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39206</xdr:rowOff>
    </xdr:from>
    <xdr:ext cx="405111" cy="259045"/>
    <xdr:sp macro="" textlink="">
      <xdr:nvSpPr>
        <xdr:cNvPr id="219" name="n_2mainValue【福祉施設】&#10;有形固定資産減価償却率"/>
        <xdr:cNvSpPr txBox="1"/>
      </xdr:nvSpPr>
      <xdr:spPr>
        <a:xfrm>
          <a:off x="2705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4915</xdr:rowOff>
    </xdr:from>
    <xdr:ext cx="405111" cy="259045"/>
    <xdr:sp macro="" textlink="">
      <xdr:nvSpPr>
        <xdr:cNvPr id="220" name="n_3mainValue【福祉施設】&#10;有形固定資産減価償却率"/>
        <xdr:cNvSpPr txBox="1"/>
      </xdr:nvSpPr>
      <xdr:spPr>
        <a:xfrm>
          <a:off x="1816744" y="1423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106153</xdr:rowOff>
    </xdr:from>
    <xdr:ext cx="405111" cy="259045"/>
    <xdr:sp macro="" textlink="">
      <xdr:nvSpPr>
        <xdr:cNvPr id="221" name="n_4mainValue【福祉施設】&#10;有形固定資産減価償却率"/>
        <xdr:cNvSpPr txBox="1"/>
      </xdr:nvSpPr>
      <xdr:spPr>
        <a:xfrm>
          <a:off x="927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2" name="直線コネクタ 2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3" name="テキスト ボックス 2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4" name="直線コネクタ 2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5" name="テキスト ボックス 23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6" name="直線コネクタ 2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7" name="テキスト ボックス 23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8" name="直線コネクタ 2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9" name="テキスト ボックス 23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0" name="直線コネクタ 2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1" name="テキスト ボックス 24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2" name="直線コネクタ 2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3" name="テキスト ボックス 24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247" name="直線コネクタ 246"/>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48"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49" name="直線コネクタ 248"/>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250" name="【福祉施設】&#10;一人当たり面積最大値テキスト"/>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251" name="直線コネクタ 250"/>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252" name="【福祉施設】&#10;一人当たり面積平均値テキスト"/>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53" name="フローチャート: 判断 252"/>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54" name="フローチャート: 判断 253"/>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255" name="フローチャート: 判断 254"/>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256" name="フローチャート: 判断 255"/>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257" name="フローチャート: 判断 256"/>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143401</xdr:rowOff>
    </xdr:from>
    <xdr:to>
      <xdr:col>55</xdr:col>
      <xdr:colOff>50800</xdr:colOff>
      <xdr:row>86</xdr:row>
      <xdr:rowOff>73551</xdr:rowOff>
    </xdr:to>
    <xdr:sp macro="" textlink="">
      <xdr:nvSpPr>
        <xdr:cNvPr id="263" name="楕円 262"/>
        <xdr:cNvSpPr/>
      </xdr:nvSpPr>
      <xdr:spPr>
        <a:xfrm>
          <a:off x="10426700" y="1471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121828</xdr:rowOff>
    </xdr:from>
    <xdr:ext cx="469744" cy="259045"/>
    <xdr:sp macro="" textlink="">
      <xdr:nvSpPr>
        <xdr:cNvPr id="264" name="【福祉施設】&#10;一人当たり面積該当値テキスト"/>
        <xdr:cNvSpPr txBox="1"/>
      </xdr:nvSpPr>
      <xdr:spPr>
        <a:xfrm>
          <a:off x="10515600" y="1469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145687</xdr:rowOff>
    </xdr:from>
    <xdr:to>
      <xdr:col>50</xdr:col>
      <xdr:colOff>165100</xdr:colOff>
      <xdr:row>86</xdr:row>
      <xdr:rowOff>75837</xdr:rowOff>
    </xdr:to>
    <xdr:sp macro="" textlink="">
      <xdr:nvSpPr>
        <xdr:cNvPr id="265" name="楕円 264"/>
        <xdr:cNvSpPr/>
      </xdr:nvSpPr>
      <xdr:spPr>
        <a:xfrm>
          <a:off x="9588500" y="14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22751</xdr:rowOff>
    </xdr:from>
    <xdr:to>
      <xdr:col>55</xdr:col>
      <xdr:colOff>0</xdr:colOff>
      <xdr:row>86</xdr:row>
      <xdr:rowOff>25037</xdr:rowOff>
    </xdr:to>
    <xdr:cxnSp macro="">
      <xdr:nvCxnSpPr>
        <xdr:cNvPr id="266" name="直線コネクタ 265"/>
        <xdr:cNvCxnSpPr/>
      </xdr:nvCxnSpPr>
      <xdr:spPr>
        <a:xfrm flipV="1">
          <a:off x="9639300" y="14767451"/>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148952</xdr:rowOff>
    </xdr:from>
    <xdr:to>
      <xdr:col>46</xdr:col>
      <xdr:colOff>38100</xdr:colOff>
      <xdr:row>86</xdr:row>
      <xdr:rowOff>79102</xdr:rowOff>
    </xdr:to>
    <xdr:sp macro="" textlink="">
      <xdr:nvSpPr>
        <xdr:cNvPr id="267" name="楕円 266"/>
        <xdr:cNvSpPr/>
      </xdr:nvSpPr>
      <xdr:spPr>
        <a:xfrm>
          <a:off x="8699500" y="14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25037</xdr:rowOff>
    </xdr:from>
    <xdr:to>
      <xdr:col>50</xdr:col>
      <xdr:colOff>114300</xdr:colOff>
      <xdr:row>86</xdr:row>
      <xdr:rowOff>28302</xdr:rowOff>
    </xdr:to>
    <xdr:cxnSp macro="">
      <xdr:nvCxnSpPr>
        <xdr:cNvPr id="268" name="直線コネクタ 267"/>
        <xdr:cNvCxnSpPr/>
      </xdr:nvCxnSpPr>
      <xdr:spPr>
        <a:xfrm flipV="1">
          <a:off x="8750300" y="147697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151566</xdr:rowOff>
    </xdr:from>
    <xdr:to>
      <xdr:col>41</xdr:col>
      <xdr:colOff>101600</xdr:colOff>
      <xdr:row>86</xdr:row>
      <xdr:rowOff>81716</xdr:rowOff>
    </xdr:to>
    <xdr:sp macro="" textlink="">
      <xdr:nvSpPr>
        <xdr:cNvPr id="269" name="楕円 268"/>
        <xdr:cNvSpPr/>
      </xdr:nvSpPr>
      <xdr:spPr>
        <a:xfrm>
          <a:off x="7810500" y="1472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28302</xdr:rowOff>
    </xdr:from>
    <xdr:to>
      <xdr:col>45</xdr:col>
      <xdr:colOff>177800</xdr:colOff>
      <xdr:row>86</xdr:row>
      <xdr:rowOff>30916</xdr:rowOff>
    </xdr:to>
    <xdr:cxnSp macro="">
      <xdr:nvCxnSpPr>
        <xdr:cNvPr id="270" name="直線コネクタ 269"/>
        <xdr:cNvCxnSpPr/>
      </xdr:nvCxnSpPr>
      <xdr:spPr>
        <a:xfrm flipV="1">
          <a:off x="7861300" y="14773002"/>
          <a:ext cx="8890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167568</xdr:rowOff>
    </xdr:from>
    <xdr:to>
      <xdr:col>36</xdr:col>
      <xdr:colOff>165100</xdr:colOff>
      <xdr:row>86</xdr:row>
      <xdr:rowOff>97718</xdr:rowOff>
    </xdr:to>
    <xdr:sp macro="" textlink="">
      <xdr:nvSpPr>
        <xdr:cNvPr id="271" name="楕円 270"/>
        <xdr:cNvSpPr/>
      </xdr:nvSpPr>
      <xdr:spPr>
        <a:xfrm>
          <a:off x="6921500" y="1474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30916</xdr:rowOff>
    </xdr:from>
    <xdr:to>
      <xdr:col>41</xdr:col>
      <xdr:colOff>50800</xdr:colOff>
      <xdr:row>86</xdr:row>
      <xdr:rowOff>46918</xdr:rowOff>
    </xdr:to>
    <xdr:cxnSp macro="">
      <xdr:nvCxnSpPr>
        <xdr:cNvPr id="272" name="直線コネクタ 271"/>
        <xdr:cNvCxnSpPr/>
      </xdr:nvCxnSpPr>
      <xdr:spPr>
        <a:xfrm flipV="1">
          <a:off x="6972300" y="1477561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118817</xdr:rowOff>
    </xdr:from>
    <xdr:ext cx="469744" cy="259045"/>
    <xdr:sp macro="" textlink="">
      <xdr:nvSpPr>
        <xdr:cNvPr id="273" name="n_1aveValue【福祉施設】&#10;一人当たり面積"/>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99223</xdr:rowOff>
    </xdr:from>
    <xdr:ext cx="469744" cy="259045"/>
    <xdr:sp macro="" textlink="">
      <xdr:nvSpPr>
        <xdr:cNvPr id="274" name="n_2aveValue【福祉施設】&#10;一人当たり面積"/>
        <xdr:cNvSpPr txBox="1"/>
      </xdr:nvSpPr>
      <xdr:spPr>
        <a:xfrm>
          <a:off x="8515427" y="1432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118817</xdr:rowOff>
    </xdr:from>
    <xdr:ext cx="469744" cy="259045"/>
    <xdr:sp macro="" textlink="">
      <xdr:nvSpPr>
        <xdr:cNvPr id="275" name="n_3aveValue【福祉施設】&#10;一人当たり面積"/>
        <xdr:cNvSpPr txBox="1"/>
      </xdr:nvSpPr>
      <xdr:spPr>
        <a:xfrm>
          <a:off x="7626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128940</xdr:rowOff>
    </xdr:from>
    <xdr:ext cx="469744" cy="259045"/>
    <xdr:sp macro="" textlink="">
      <xdr:nvSpPr>
        <xdr:cNvPr id="276" name="n_4aveValue【福祉施設】&#10;一人当たり面積"/>
        <xdr:cNvSpPr txBox="1"/>
      </xdr:nvSpPr>
      <xdr:spPr>
        <a:xfrm>
          <a:off x="6737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66964</xdr:rowOff>
    </xdr:from>
    <xdr:ext cx="469744" cy="259045"/>
    <xdr:sp macro="" textlink="">
      <xdr:nvSpPr>
        <xdr:cNvPr id="277" name="n_1mainValue【福祉施設】&#10;一人当たり面積"/>
        <xdr:cNvSpPr txBox="1"/>
      </xdr:nvSpPr>
      <xdr:spPr>
        <a:xfrm>
          <a:off x="9391727" y="1481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70229</xdr:rowOff>
    </xdr:from>
    <xdr:ext cx="469744" cy="259045"/>
    <xdr:sp macro="" textlink="">
      <xdr:nvSpPr>
        <xdr:cNvPr id="278" name="n_2mainValue【福祉施設】&#10;一人当たり面積"/>
        <xdr:cNvSpPr txBox="1"/>
      </xdr:nvSpPr>
      <xdr:spPr>
        <a:xfrm>
          <a:off x="8515427" y="1481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72843</xdr:rowOff>
    </xdr:from>
    <xdr:ext cx="469744" cy="259045"/>
    <xdr:sp macro="" textlink="">
      <xdr:nvSpPr>
        <xdr:cNvPr id="279" name="n_3mainValue【福祉施設】&#10;一人当たり面積"/>
        <xdr:cNvSpPr txBox="1"/>
      </xdr:nvSpPr>
      <xdr:spPr>
        <a:xfrm>
          <a:off x="7626427" y="1481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88845</xdr:rowOff>
    </xdr:from>
    <xdr:ext cx="469744" cy="259045"/>
    <xdr:sp macro="" textlink="">
      <xdr:nvSpPr>
        <xdr:cNvPr id="280" name="n_4mainValue【福祉施設】&#10;一人当たり面積"/>
        <xdr:cNvSpPr txBox="1"/>
      </xdr:nvSpPr>
      <xdr:spPr>
        <a:xfrm>
          <a:off x="6737427" y="1483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166007</xdr:rowOff>
    </xdr:from>
    <xdr:to>
      <xdr:col>24</xdr:col>
      <xdr:colOff>62865</xdr:colOff>
      <xdr:row>109</xdr:row>
      <xdr:rowOff>35379</xdr:rowOff>
    </xdr:to>
    <xdr:cxnSp macro="">
      <xdr:nvCxnSpPr>
        <xdr:cNvPr id="306" name="直線コネクタ 305"/>
        <xdr:cNvCxnSpPr/>
      </xdr:nvCxnSpPr>
      <xdr:spPr>
        <a:xfrm flipV="1">
          <a:off x="4634865" y="1713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7"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8" name="直線コネクタ 307"/>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112684</xdr:rowOff>
    </xdr:from>
    <xdr:ext cx="340478" cy="259045"/>
    <xdr:sp macro="" textlink="">
      <xdr:nvSpPr>
        <xdr:cNvPr id="309" name="【市民会館】&#10;有形固定資産減価償却率最大値テキスト"/>
        <xdr:cNvSpPr txBox="1"/>
      </xdr:nvSpPr>
      <xdr:spPr>
        <a:xfrm>
          <a:off x="4673600" y="1691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166007</xdr:rowOff>
    </xdr:from>
    <xdr:to>
      <xdr:col>24</xdr:col>
      <xdr:colOff>152400</xdr:colOff>
      <xdr:row>99</xdr:row>
      <xdr:rowOff>166007</xdr:rowOff>
    </xdr:to>
    <xdr:cxnSp macro="">
      <xdr:nvCxnSpPr>
        <xdr:cNvPr id="310" name="直線コネクタ 309"/>
        <xdr:cNvCxnSpPr/>
      </xdr:nvCxnSpPr>
      <xdr:spPr>
        <a:xfrm>
          <a:off x="4546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79301</xdr:rowOff>
    </xdr:from>
    <xdr:ext cx="405111" cy="259045"/>
    <xdr:sp macro="" textlink="">
      <xdr:nvSpPr>
        <xdr:cNvPr id="311" name="【市民会館】&#10;有形固定資産減価償却率平均値テキスト"/>
        <xdr:cNvSpPr txBox="1"/>
      </xdr:nvSpPr>
      <xdr:spPr>
        <a:xfrm>
          <a:off x="4673600" y="17567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56424</xdr:rowOff>
    </xdr:from>
    <xdr:to>
      <xdr:col>24</xdr:col>
      <xdr:colOff>114300</xdr:colOff>
      <xdr:row>103</xdr:row>
      <xdr:rowOff>158024</xdr:rowOff>
    </xdr:to>
    <xdr:sp macro="" textlink="">
      <xdr:nvSpPr>
        <xdr:cNvPr id="312" name="フローチャート: 判断 311"/>
        <xdr:cNvSpPr/>
      </xdr:nvSpPr>
      <xdr:spPr>
        <a:xfrm>
          <a:off x="45847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40095</xdr:rowOff>
    </xdr:from>
    <xdr:to>
      <xdr:col>20</xdr:col>
      <xdr:colOff>38100</xdr:colOff>
      <xdr:row>105</xdr:row>
      <xdr:rowOff>141695</xdr:rowOff>
    </xdr:to>
    <xdr:sp macro="" textlink="">
      <xdr:nvSpPr>
        <xdr:cNvPr id="313" name="フローチャート: 判断 312"/>
        <xdr:cNvSpPr/>
      </xdr:nvSpPr>
      <xdr:spPr>
        <a:xfrm>
          <a:off x="3746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154395</xdr:rowOff>
    </xdr:from>
    <xdr:to>
      <xdr:col>15</xdr:col>
      <xdr:colOff>101600</xdr:colOff>
      <xdr:row>105</xdr:row>
      <xdr:rowOff>84545</xdr:rowOff>
    </xdr:to>
    <xdr:sp macro="" textlink="">
      <xdr:nvSpPr>
        <xdr:cNvPr id="314" name="フローチャート: 判断 313"/>
        <xdr:cNvSpPr/>
      </xdr:nvSpPr>
      <xdr:spPr>
        <a:xfrm>
          <a:off x="2857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95613</xdr:rowOff>
    </xdr:from>
    <xdr:to>
      <xdr:col>10</xdr:col>
      <xdr:colOff>165100</xdr:colOff>
      <xdr:row>105</xdr:row>
      <xdr:rowOff>25763</xdr:rowOff>
    </xdr:to>
    <xdr:sp macro="" textlink="">
      <xdr:nvSpPr>
        <xdr:cNvPr id="315" name="フローチャート: 判断 314"/>
        <xdr:cNvSpPr/>
      </xdr:nvSpPr>
      <xdr:spPr>
        <a:xfrm>
          <a:off x="1968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103777</xdr:rowOff>
    </xdr:from>
    <xdr:to>
      <xdr:col>6</xdr:col>
      <xdr:colOff>38100</xdr:colOff>
      <xdr:row>105</xdr:row>
      <xdr:rowOff>33927</xdr:rowOff>
    </xdr:to>
    <xdr:sp macro="" textlink="">
      <xdr:nvSpPr>
        <xdr:cNvPr id="316" name="フローチャート: 判断 315"/>
        <xdr:cNvSpPr/>
      </xdr:nvSpPr>
      <xdr:spPr>
        <a:xfrm>
          <a:off x="1079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156029</xdr:rowOff>
    </xdr:from>
    <xdr:to>
      <xdr:col>24</xdr:col>
      <xdr:colOff>114300</xdr:colOff>
      <xdr:row>109</xdr:row>
      <xdr:rowOff>86179</xdr:rowOff>
    </xdr:to>
    <xdr:sp macro="" textlink="">
      <xdr:nvSpPr>
        <xdr:cNvPr id="322" name="楕円 321"/>
        <xdr:cNvSpPr/>
      </xdr:nvSpPr>
      <xdr:spPr>
        <a:xfrm>
          <a:off x="4584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70956</xdr:rowOff>
    </xdr:from>
    <xdr:ext cx="469744" cy="259045"/>
    <xdr:sp macro="" textlink="">
      <xdr:nvSpPr>
        <xdr:cNvPr id="323" name="【市民会館】&#10;有形固定資産減価償却率該当値テキスト"/>
        <xdr:cNvSpPr txBox="1"/>
      </xdr:nvSpPr>
      <xdr:spPr>
        <a:xfrm>
          <a:off x="4673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156029</xdr:rowOff>
    </xdr:from>
    <xdr:to>
      <xdr:col>20</xdr:col>
      <xdr:colOff>38100</xdr:colOff>
      <xdr:row>109</xdr:row>
      <xdr:rowOff>86179</xdr:rowOff>
    </xdr:to>
    <xdr:sp macro="" textlink="">
      <xdr:nvSpPr>
        <xdr:cNvPr id="324" name="楕円 323"/>
        <xdr:cNvSpPr/>
      </xdr:nvSpPr>
      <xdr:spPr>
        <a:xfrm>
          <a:off x="3746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35379</xdr:rowOff>
    </xdr:from>
    <xdr:to>
      <xdr:col>24</xdr:col>
      <xdr:colOff>63500</xdr:colOff>
      <xdr:row>109</xdr:row>
      <xdr:rowOff>35379</xdr:rowOff>
    </xdr:to>
    <xdr:cxnSp macro="">
      <xdr:nvCxnSpPr>
        <xdr:cNvPr id="325" name="直線コネクタ 324"/>
        <xdr:cNvCxnSpPr/>
      </xdr:nvCxnSpPr>
      <xdr:spPr>
        <a:xfrm>
          <a:off x="3797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156029</xdr:rowOff>
    </xdr:from>
    <xdr:to>
      <xdr:col>15</xdr:col>
      <xdr:colOff>101600</xdr:colOff>
      <xdr:row>109</xdr:row>
      <xdr:rowOff>86179</xdr:rowOff>
    </xdr:to>
    <xdr:sp macro="" textlink="">
      <xdr:nvSpPr>
        <xdr:cNvPr id="326" name="楕円 325"/>
        <xdr:cNvSpPr/>
      </xdr:nvSpPr>
      <xdr:spPr>
        <a:xfrm>
          <a:off x="2857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35379</xdr:rowOff>
    </xdr:from>
    <xdr:to>
      <xdr:col>19</xdr:col>
      <xdr:colOff>177800</xdr:colOff>
      <xdr:row>109</xdr:row>
      <xdr:rowOff>35379</xdr:rowOff>
    </xdr:to>
    <xdr:cxnSp macro="">
      <xdr:nvCxnSpPr>
        <xdr:cNvPr id="327" name="直線コネクタ 326"/>
        <xdr:cNvCxnSpPr/>
      </xdr:nvCxnSpPr>
      <xdr:spPr>
        <a:xfrm>
          <a:off x="2908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156029</xdr:rowOff>
    </xdr:from>
    <xdr:to>
      <xdr:col>10</xdr:col>
      <xdr:colOff>165100</xdr:colOff>
      <xdr:row>109</xdr:row>
      <xdr:rowOff>86179</xdr:rowOff>
    </xdr:to>
    <xdr:sp macro="" textlink="">
      <xdr:nvSpPr>
        <xdr:cNvPr id="328" name="楕円 327"/>
        <xdr:cNvSpPr/>
      </xdr:nvSpPr>
      <xdr:spPr>
        <a:xfrm>
          <a:off x="1968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35379</xdr:rowOff>
    </xdr:from>
    <xdr:to>
      <xdr:col>15</xdr:col>
      <xdr:colOff>50800</xdr:colOff>
      <xdr:row>109</xdr:row>
      <xdr:rowOff>35379</xdr:rowOff>
    </xdr:to>
    <xdr:cxnSp macro="">
      <xdr:nvCxnSpPr>
        <xdr:cNvPr id="329" name="直線コネクタ 328"/>
        <xdr:cNvCxnSpPr/>
      </xdr:nvCxnSpPr>
      <xdr:spPr>
        <a:xfrm>
          <a:off x="2019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158222</xdr:rowOff>
    </xdr:from>
    <xdr:ext cx="405111" cy="259045"/>
    <xdr:sp macro="" textlink="">
      <xdr:nvSpPr>
        <xdr:cNvPr id="330" name="n_1aveValue【市民会館】&#10;有形固定資産減価償却率"/>
        <xdr:cNvSpPr txBox="1"/>
      </xdr:nvSpPr>
      <xdr:spPr>
        <a:xfrm>
          <a:off x="35820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101072</xdr:rowOff>
    </xdr:from>
    <xdr:ext cx="405111" cy="259045"/>
    <xdr:sp macro="" textlink="">
      <xdr:nvSpPr>
        <xdr:cNvPr id="331" name="n_2aveValue【市民会館】&#10;有形固定資産減価償却率"/>
        <xdr:cNvSpPr txBox="1"/>
      </xdr:nvSpPr>
      <xdr:spPr>
        <a:xfrm>
          <a:off x="2705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42290</xdr:rowOff>
    </xdr:from>
    <xdr:ext cx="405111" cy="259045"/>
    <xdr:sp macro="" textlink="">
      <xdr:nvSpPr>
        <xdr:cNvPr id="332" name="n_3aveValue【市民会館】&#10;有形固定資産減価償却率"/>
        <xdr:cNvSpPr txBox="1"/>
      </xdr:nvSpPr>
      <xdr:spPr>
        <a:xfrm>
          <a:off x="1816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50454</xdr:rowOff>
    </xdr:from>
    <xdr:ext cx="405111" cy="259045"/>
    <xdr:sp macro="" textlink="">
      <xdr:nvSpPr>
        <xdr:cNvPr id="333" name="n_4aveValue【市民会館】&#10;有形固定資産減価償却率"/>
        <xdr:cNvSpPr txBox="1"/>
      </xdr:nvSpPr>
      <xdr:spPr>
        <a:xfrm>
          <a:off x="927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77306</xdr:rowOff>
    </xdr:from>
    <xdr:ext cx="469744" cy="259045"/>
    <xdr:sp macro="" textlink="">
      <xdr:nvSpPr>
        <xdr:cNvPr id="334" name="n_1mainValue【市民会館】&#10;有形固定資産減価償却率"/>
        <xdr:cNvSpPr txBox="1"/>
      </xdr:nvSpPr>
      <xdr:spPr>
        <a:xfrm>
          <a:off x="3549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77306</xdr:rowOff>
    </xdr:from>
    <xdr:ext cx="469744" cy="259045"/>
    <xdr:sp macro="" textlink="">
      <xdr:nvSpPr>
        <xdr:cNvPr id="335" name="n_2mainValue【市民会館】&#10;有形固定資産減価償却率"/>
        <xdr:cNvSpPr txBox="1"/>
      </xdr:nvSpPr>
      <xdr:spPr>
        <a:xfrm>
          <a:off x="2673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77306</xdr:rowOff>
    </xdr:from>
    <xdr:ext cx="469744" cy="259045"/>
    <xdr:sp macro="" textlink="">
      <xdr:nvSpPr>
        <xdr:cNvPr id="336" name="n_3mainValue【市民会館】&#10;有形固定資産減価償却率"/>
        <xdr:cNvSpPr txBox="1"/>
      </xdr:nvSpPr>
      <xdr:spPr>
        <a:xfrm>
          <a:off x="1784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7" name="直線コネクタ 34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8" name="テキスト ボックス 34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9" name="直線コネクタ 34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0" name="テキスト ボックス 34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1" name="直線コネクタ 35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2" name="テキスト ボックス 35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3" name="直線コネクタ 35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4" name="テキスト ボックス 35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5" name="直線コネクタ 35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6" name="テキスト ボックス 35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7" name="直線コネクタ 3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8" name="テキスト ボックス 35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72771</xdr:rowOff>
    </xdr:from>
    <xdr:to>
      <xdr:col>54</xdr:col>
      <xdr:colOff>189865</xdr:colOff>
      <xdr:row>108</xdr:row>
      <xdr:rowOff>128778</xdr:rowOff>
    </xdr:to>
    <xdr:cxnSp macro="">
      <xdr:nvCxnSpPr>
        <xdr:cNvPr id="360" name="直線コネクタ 359"/>
        <xdr:cNvCxnSpPr/>
      </xdr:nvCxnSpPr>
      <xdr:spPr>
        <a:xfrm flipV="1">
          <a:off x="10476865" y="17389221"/>
          <a:ext cx="0" cy="125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132605</xdr:rowOff>
    </xdr:from>
    <xdr:ext cx="469744" cy="259045"/>
    <xdr:sp macro="" textlink="">
      <xdr:nvSpPr>
        <xdr:cNvPr id="361" name="【市民会館】&#10;一人当たり面積最小値テキスト"/>
        <xdr:cNvSpPr txBox="1"/>
      </xdr:nvSpPr>
      <xdr:spPr>
        <a:xfrm>
          <a:off x="10515600" y="186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128778</xdr:rowOff>
    </xdr:from>
    <xdr:to>
      <xdr:col>55</xdr:col>
      <xdr:colOff>88900</xdr:colOff>
      <xdr:row>108</xdr:row>
      <xdr:rowOff>128778</xdr:rowOff>
    </xdr:to>
    <xdr:cxnSp macro="">
      <xdr:nvCxnSpPr>
        <xdr:cNvPr id="362" name="直線コネクタ 361"/>
        <xdr:cNvCxnSpPr/>
      </xdr:nvCxnSpPr>
      <xdr:spPr>
        <a:xfrm>
          <a:off x="10388600" y="1864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19448</xdr:rowOff>
    </xdr:from>
    <xdr:ext cx="469744" cy="259045"/>
    <xdr:sp macro="" textlink="">
      <xdr:nvSpPr>
        <xdr:cNvPr id="363" name="【市民会館】&#10;一人当たり面積最大値テキスト"/>
        <xdr:cNvSpPr txBox="1"/>
      </xdr:nvSpPr>
      <xdr:spPr>
        <a:xfrm>
          <a:off x="10515600" y="1716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72771</xdr:rowOff>
    </xdr:from>
    <xdr:to>
      <xdr:col>55</xdr:col>
      <xdr:colOff>88900</xdr:colOff>
      <xdr:row>101</xdr:row>
      <xdr:rowOff>72771</xdr:rowOff>
    </xdr:to>
    <xdr:cxnSp macro="">
      <xdr:nvCxnSpPr>
        <xdr:cNvPr id="364" name="直線コネクタ 363"/>
        <xdr:cNvCxnSpPr/>
      </xdr:nvCxnSpPr>
      <xdr:spPr>
        <a:xfrm>
          <a:off x="10388600" y="1738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163340</xdr:rowOff>
    </xdr:from>
    <xdr:ext cx="469744" cy="259045"/>
    <xdr:sp macro="" textlink="">
      <xdr:nvSpPr>
        <xdr:cNvPr id="365" name="【市民会館】&#10;一人当たり面積平均値テキスト"/>
        <xdr:cNvSpPr txBox="1"/>
      </xdr:nvSpPr>
      <xdr:spPr>
        <a:xfrm>
          <a:off x="10515600" y="18165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140463</xdr:rowOff>
    </xdr:from>
    <xdr:to>
      <xdr:col>55</xdr:col>
      <xdr:colOff>50800</xdr:colOff>
      <xdr:row>107</xdr:row>
      <xdr:rowOff>70613</xdr:rowOff>
    </xdr:to>
    <xdr:sp macro="" textlink="">
      <xdr:nvSpPr>
        <xdr:cNvPr id="366" name="フローチャート: 判断 365"/>
        <xdr:cNvSpPr/>
      </xdr:nvSpPr>
      <xdr:spPr>
        <a:xfrm>
          <a:off x="10426700" y="1831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96265</xdr:rowOff>
    </xdr:from>
    <xdr:to>
      <xdr:col>50</xdr:col>
      <xdr:colOff>165100</xdr:colOff>
      <xdr:row>107</xdr:row>
      <xdr:rowOff>26415</xdr:rowOff>
    </xdr:to>
    <xdr:sp macro="" textlink="">
      <xdr:nvSpPr>
        <xdr:cNvPr id="367" name="フローチャート: 判断 366"/>
        <xdr:cNvSpPr/>
      </xdr:nvSpPr>
      <xdr:spPr>
        <a:xfrm>
          <a:off x="9588500" y="1826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81787</xdr:rowOff>
    </xdr:from>
    <xdr:to>
      <xdr:col>46</xdr:col>
      <xdr:colOff>38100</xdr:colOff>
      <xdr:row>107</xdr:row>
      <xdr:rowOff>11937</xdr:rowOff>
    </xdr:to>
    <xdr:sp macro="" textlink="">
      <xdr:nvSpPr>
        <xdr:cNvPr id="368" name="フローチャート: 判断 367"/>
        <xdr:cNvSpPr/>
      </xdr:nvSpPr>
      <xdr:spPr>
        <a:xfrm>
          <a:off x="86995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93599</xdr:rowOff>
    </xdr:from>
    <xdr:to>
      <xdr:col>41</xdr:col>
      <xdr:colOff>101600</xdr:colOff>
      <xdr:row>107</xdr:row>
      <xdr:rowOff>23749</xdr:rowOff>
    </xdr:to>
    <xdr:sp macro="" textlink="">
      <xdr:nvSpPr>
        <xdr:cNvPr id="369" name="フローチャート: 判断 368"/>
        <xdr:cNvSpPr/>
      </xdr:nvSpPr>
      <xdr:spPr>
        <a:xfrm>
          <a:off x="7810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138557</xdr:rowOff>
    </xdr:from>
    <xdr:to>
      <xdr:col>36</xdr:col>
      <xdr:colOff>165100</xdr:colOff>
      <xdr:row>107</xdr:row>
      <xdr:rowOff>68707</xdr:rowOff>
    </xdr:to>
    <xdr:sp macro="" textlink="">
      <xdr:nvSpPr>
        <xdr:cNvPr id="370" name="フローチャート: 判断 369"/>
        <xdr:cNvSpPr/>
      </xdr:nvSpPr>
      <xdr:spPr>
        <a:xfrm>
          <a:off x="6921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77978</xdr:rowOff>
    </xdr:from>
    <xdr:to>
      <xdr:col>55</xdr:col>
      <xdr:colOff>50800</xdr:colOff>
      <xdr:row>109</xdr:row>
      <xdr:rowOff>8128</xdr:rowOff>
    </xdr:to>
    <xdr:sp macro="" textlink="">
      <xdr:nvSpPr>
        <xdr:cNvPr id="376" name="楕円 375"/>
        <xdr:cNvSpPr/>
      </xdr:nvSpPr>
      <xdr:spPr>
        <a:xfrm>
          <a:off x="10426700" y="1859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164355</xdr:rowOff>
    </xdr:from>
    <xdr:ext cx="469744" cy="259045"/>
    <xdr:sp macro="" textlink="">
      <xdr:nvSpPr>
        <xdr:cNvPr id="377" name="【市民会館】&#10;一人当たり面積該当値テキスト"/>
        <xdr:cNvSpPr txBox="1"/>
      </xdr:nvSpPr>
      <xdr:spPr>
        <a:xfrm>
          <a:off x="10515600" y="1850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78360</xdr:rowOff>
    </xdr:from>
    <xdr:to>
      <xdr:col>50</xdr:col>
      <xdr:colOff>165100</xdr:colOff>
      <xdr:row>109</xdr:row>
      <xdr:rowOff>8510</xdr:rowOff>
    </xdr:to>
    <xdr:sp macro="" textlink="">
      <xdr:nvSpPr>
        <xdr:cNvPr id="378" name="楕円 377"/>
        <xdr:cNvSpPr/>
      </xdr:nvSpPr>
      <xdr:spPr>
        <a:xfrm>
          <a:off x="9588500" y="1859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128778</xdr:rowOff>
    </xdr:from>
    <xdr:to>
      <xdr:col>55</xdr:col>
      <xdr:colOff>0</xdr:colOff>
      <xdr:row>108</xdr:row>
      <xdr:rowOff>129160</xdr:rowOff>
    </xdr:to>
    <xdr:cxnSp macro="">
      <xdr:nvCxnSpPr>
        <xdr:cNvPr id="379" name="直線コネクタ 378"/>
        <xdr:cNvCxnSpPr/>
      </xdr:nvCxnSpPr>
      <xdr:spPr>
        <a:xfrm flipV="1">
          <a:off x="9639300" y="18645378"/>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78739</xdr:rowOff>
    </xdr:from>
    <xdr:to>
      <xdr:col>46</xdr:col>
      <xdr:colOff>38100</xdr:colOff>
      <xdr:row>109</xdr:row>
      <xdr:rowOff>8889</xdr:rowOff>
    </xdr:to>
    <xdr:sp macro="" textlink="">
      <xdr:nvSpPr>
        <xdr:cNvPr id="380" name="楕円 379"/>
        <xdr:cNvSpPr/>
      </xdr:nvSpPr>
      <xdr:spPr>
        <a:xfrm>
          <a:off x="8699500" y="185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129160</xdr:rowOff>
    </xdr:from>
    <xdr:to>
      <xdr:col>50</xdr:col>
      <xdr:colOff>114300</xdr:colOff>
      <xdr:row>108</xdr:row>
      <xdr:rowOff>129539</xdr:rowOff>
    </xdr:to>
    <xdr:cxnSp macro="">
      <xdr:nvCxnSpPr>
        <xdr:cNvPr id="381" name="直線コネクタ 380"/>
        <xdr:cNvCxnSpPr/>
      </xdr:nvCxnSpPr>
      <xdr:spPr>
        <a:xfrm flipV="1">
          <a:off x="8750300" y="18645760"/>
          <a:ext cx="8890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79121</xdr:rowOff>
    </xdr:from>
    <xdr:to>
      <xdr:col>41</xdr:col>
      <xdr:colOff>101600</xdr:colOff>
      <xdr:row>109</xdr:row>
      <xdr:rowOff>9271</xdr:rowOff>
    </xdr:to>
    <xdr:sp macro="" textlink="">
      <xdr:nvSpPr>
        <xdr:cNvPr id="382" name="楕円 381"/>
        <xdr:cNvSpPr/>
      </xdr:nvSpPr>
      <xdr:spPr>
        <a:xfrm>
          <a:off x="7810500" y="1859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129539</xdr:rowOff>
    </xdr:from>
    <xdr:to>
      <xdr:col>45</xdr:col>
      <xdr:colOff>177800</xdr:colOff>
      <xdr:row>108</xdr:row>
      <xdr:rowOff>129921</xdr:rowOff>
    </xdr:to>
    <xdr:cxnSp macro="">
      <xdr:nvCxnSpPr>
        <xdr:cNvPr id="383" name="直線コネクタ 382"/>
        <xdr:cNvCxnSpPr/>
      </xdr:nvCxnSpPr>
      <xdr:spPr>
        <a:xfrm flipV="1">
          <a:off x="7861300" y="18646139"/>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42942</xdr:rowOff>
    </xdr:from>
    <xdr:ext cx="469744" cy="259045"/>
    <xdr:sp macro="" textlink="">
      <xdr:nvSpPr>
        <xdr:cNvPr id="384" name="n_1aveValue【市民会館】&#10;一人当たり面積"/>
        <xdr:cNvSpPr txBox="1"/>
      </xdr:nvSpPr>
      <xdr:spPr>
        <a:xfrm>
          <a:off x="9391727" y="1804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28464</xdr:rowOff>
    </xdr:from>
    <xdr:ext cx="469744" cy="259045"/>
    <xdr:sp macro="" textlink="">
      <xdr:nvSpPr>
        <xdr:cNvPr id="385" name="n_2aveValue【市民会館】&#10;一人当たり面積"/>
        <xdr:cNvSpPr txBox="1"/>
      </xdr:nvSpPr>
      <xdr:spPr>
        <a:xfrm>
          <a:off x="8515427" y="1803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40276</xdr:rowOff>
    </xdr:from>
    <xdr:ext cx="469744" cy="259045"/>
    <xdr:sp macro="" textlink="">
      <xdr:nvSpPr>
        <xdr:cNvPr id="386" name="n_3aveValue【市民会館】&#10;一人当たり面積"/>
        <xdr:cNvSpPr txBox="1"/>
      </xdr:nvSpPr>
      <xdr:spPr>
        <a:xfrm>
          <a:off x="76264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85234</xdr:rowOff>
    </xdr:from>
    <xdr:ext cx="469744" cy="259045"/>
    <xdr:sp macro="" textlink="">
      <xdr:nvSpPr>
        <xdr:cNvPr id="387" name="n_4aveValue【市民会館】&#10;一人当たり面積"/>
        <xdr:cNvSpPr txBox="1"/>
      </xdr:nvSpPr>
      <xdr:spPr>
        <a:xfrm>
          <a:off x="67374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171087</xdr:rowOff>
    </xdr:from>
    <xdr:ext cx="469744" cy="259045"/>
    <xdr:sp macro="" textlink="">
      <xdr:nvSpPr>
        <xdr:cNvPr id="388" name="n_1mainValue【市民会館】&#10;一人当たり面積"/>
        <xdr:cNvSpPr txBox="1"/>
      </xdr:nvSpPr>
      <xdr:spPr>
        <a:xfrm>
          <a:off x="9391727" y="1868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109</xdr:row>
      <xdr:rowOff>16</xdr:rowOff>
    </xdr:from>
    <xdr:ext cx="469744" cy="259045"/>
    <xdr:sp macro="" textlink="">
      <xdr:nvSpPr>
        <xdr:cNvPr id="389" name="n_2mainValue【市民会館】&#10;一人当たり面積"/>
        <xdr:cNvSpPr txBox="1"/>
      </xdr:nvSpPr>
      <xdr:spPr>
        <a:xfrm>
          <a:off x="8515427"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109</xdr:row>
      <xdr:rowOff>398</xdr:rowOff>
    </xdr:from>
    <xdr:ext cx="469744" cy="259045"/>
    <xdr:sp macro="" textlink="">
      <xdr:nvSpPr>
        <xdr:cNvPr id="390" name="n_3mainValue【市民会館】&#10;一人当たり面積"/>
        <xdr:cNvSpPr txBox="1"/>
      </xdr:nvSpPr>
      <xdr:spPr>
        <a:xfrm>
          <a:off x="7626427" y="1868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2" name="直線コネクタ 4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3" name="テキスト ボックス 4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4" name="直線コネクタ 4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5" name="テキスト ボックス 4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6" name="直線コネクタ 4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7" name="テキスト ボックス 4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8" name="直線コネクタ 4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9" name="テキスト ボックス 4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0" name="直線コネクタ 4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1" name="テキスト ボックス 4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2" name="直線コネクタ 4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3" name="テキスト ボックス 4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416" name="直線コネクタ 415"/>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7"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8" name="直線コネクタ 41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419" name="【一般廃棄物処理施設】&#10;有形固定資産減価償却率最大値テキスト"/>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420" name="直線コネクタ 419"/>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3827</xdr:rowOff>
    </xdr:from>
    <xdr:ext cx="405111" cy="259045"/>
    <xdr:sp macro="" textlink="">
      <xdr:nvSpPr>
        <xdr:cNvPr id="421" name="【一般廃棄物処理施設】&#10;有形固定資産減価償却率平均値テキスト"/>
        <xdr:cNvSpPr txBox="1"/>
      </xdr:nvSpPr>
      <xdr:spPr>
        <a:xfrm>
          <a:off x="163576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422" name="フローチャート: 判断 421"/>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423" name="フローチャート: 判断 422"/>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24" name="フローチャート: 判断 423"/>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425" name="フローチャート: 判断 424"/>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426" name="フローチャート: 判断 425"/>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44994</xdr:rowOff>
    </xdr:from>
    <xdr:to>
      <xdr:col>85</xdr:col>
      <xdr:colOff>177800</xdr:colOff>
      <xdr:row>37</xdr:row>
      <xdr:rowOff>146594</xdr:rowOff>
    </xdr:to>
    <xdr:sp macro="" textlink="">
      <xdr:nvSpPr>
        <xdr:cNvPr id="432" name="楕円 431"/>
        <xdr:cNvSpPr/>
      </xdr:nvSpPr>
      <xdr:spPr>
        <a:xfrm>
          <a:off x="162687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67871</xdr:rowOff>
    </xdr:from>
    <xdr:ext cx="405111" cy="259045"/>
    <xdr:sp macro="" textlink="">
      <xdr:nvSpPr>
        <xdr:cNvPr id="433" name="【一般廃棄物処理施設】&#10;有形固定資産減価償却率該当値テキスト"/>
        <xdr:cNvSpPr txBox="1"/>
      </xdr:nvSpPr>
      <xdr:spPr>
        <a:xfrm>
          <a:off x="16357600" y="624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2540</xdr:rowOff>
    </xdr:from>
    <xdr:to>
      <xdr:col>81</xdr:col>
      <xdr:colOff>101600</xdr:colOff>
      <xdr:row>37</xdr:row>
      <xdr:rowOff>104140</xdr:rowOff>
    </xdr:to>
    <xdr:sp macro="" textlink="">
      <xdr:nvSpPr>
        <xdr:cNvPr id="434" name="楕円 433"/>
        <xdr:cNvSpPr/>
      </xdr:nvSpPr>
      <xdr:spPr>
        <a:xfrm>
          <a:off x="15430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53340</xdr:rowOff>
    </xdr:from>
    <xdr:to>
      <xdr:col>85</xdr:col>
      <xdr:colOff>127000</xdr:colOff>
      <xdr:row>37</xdr:row>
      <xdr:rowOff>95794</xdr:rowOff>
    </xdr:to>
    <xdr:cxnSp macro="">
      <xdr:nvCxnSpPr>
        <xdr:cNvPr id="435" name="直線コネクタ 434"/>
        <xdr:cNvCxnSpPr/>
      </xdr:nvCxnSpPr>
      <xdr:spPr>
        <a:xfrm>
          <a:off x="15481300" y="639699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85816</xdr:rowOff>
    </xdr:from>
    <xdr:to>
      <xdr:col>76</xdr:col>
      <xdr:colOff>165100</xdr:colOff>
      <xdr:row>37</xdr:row>
      <xdr:rowOff>15966</xdr:rowOff>
    </xdr:to>
    <xdr:sp macro="" textlink="">
      <xdr:nvSpPr>
        <xdr:cNvPr id="436" name="楕円 435"/>
        <xdr:cNvSpPr/>
      </xdr:nvSpPr>
      <xdr:spPr>
        <a:xfrm>
          <a:off x="14541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136616</xdr:rowOff>
    </xdr:from>
    <xdr:to>
      <xdr:col>81</xdr:col>
      <xdr:colOff>50800</xdr:colOff>
      <xdr:row>37</xdr:row>
      <xdr:rowOff>53340</xdr:rowOff>
    </xdr:to>
    <xdr:cxnSp macro="">
      <xdr:nvCxnSpPr>
        <xdr:cNvPr id="437" name="直線コネクタ 436"/>
        <xdr:cNvCxnSpPr/>
      </xdr:nvCxnSpPr>
      <xdr:spPr>
        <a:xfrm>
          <a:off x="14592300" y="6308816"/>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85816</xdr:rowOff>
    </xdr:from>
    <xdr:to>
      <xdr:col>72</xdr:col>
      <xdr:colOff>38100</xdr:colOff>
      <xdr:row>37</xdr:row>
      <xdr:rowOff>15966</xdr:rowOff>
    </xdr:to>
    <xdr:sp macro="" textlink="">
      <xdr:nvSpPr>
        <xdr:cNvPr id="438" name="楕円 437"/>
        <xdr:cNvSpPr/>
      </xdr:nvSpPr>
      <xdr:spPr>
        <a:xfrm>
          <a:off x="13652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136616</xdr:rowOff>
    </xdr:from>
    <xdr:to>
      <xdr:col>76</xdr:col>
      <xdr:colOff>114300</xdr:colOff>
      <xdr:row>36</xdr:row>
      <xdr:rowOff>136616</xdr:rowOff>
    </xdr:to>
    <xdr:cxnSp macro="">
      <xdr:nvCxnSpPr>
        <xdr:cNvPr id="439" name="直線コネクタ 438"/>
        <xdr:cNvCxnSpPr/>
      </xdr:nvCxnSpPr>
      <xdr:spPr>
        <a:xfrm>
          <a:off x="13703300" y="6308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123026</xdr:rowOff>
    </xdr:from>
    <xdr:ext cx="405111" cy="259045"/>
    <xdr:sp macro="" textlink="">
      <xdr:nvSpPr>
        <xdr:cNvPr id="440" name="n_1aveValue【一般廃棄物処理施設】&#10;有形固定資産減価償却率"/>
        <xdr:cNvSpPr txBox="1"/>
      </xdr:nvSpPr>
      <xdr:spPr>
        <a:xfrm>
          <a:off x="152660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441" name="n_2aveValue【一般廃棄物処理施設】&#10;有形固定資産減価償却率"/>
        <xdr:cNvSpPr txBox="1"/>
      </xdr:nvSpPr>
      <xdr:spPr>
        <a:xfrm>
          <a:off x="14389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44649</xdr:rowOff>
    </xdr:from>
    <xdr:ext cx="405111" cy="259045"/>
    <xdr:sp macro="" textlink="">
      <xdr:nvSpPr>
        <xdr:cNvPr id="442" name="n_3aveValue【一般廃棄物処理施設】&#10;有形固定資産減価償却率"/>
        <xdr:cNvSpPr txBox="1"/>
      </xdr:nvSpPr>
      <xdr:spPr>
        <a:xfrm>
          <a:off x="13500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443" name="n_4aveValue【一般廃棄物処理施設】&#10;有形固定資産減価償却率"/>
        <xdr:cNvSpPr txBox="1"/>
      </xdr:nvSpPr>
      <xdr:spPr>
        <a:xfrm>
          <a:off x="12611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120667</xdr:rowOff>
    </xdr:from>
    <xdr:ext cx="405111" cy="259045"/>
    <xdr:sp macro="" textlink="">
      <xdr:nvSpPr>
        <xdr:cNvPr id="444" name="n_1mainValue【一般廃棄物処理施設】&#10;有形固定資産減価償却率"/>
        <xdr:cNvSpPr txBox="1"/>
      </xdr:nvSpPr>
      <xdr:spPr>
        <a:xfrm>
          <a:off x="152660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32493</xdr:rowOff>
    </xdr:from>
    <xdr:ext cx="405111" cy="259045"/>
    <xdr:sp macro="" textlink="">
      <xdr:nvSpPr>
        <xdr:cNvPr id="445" name="n_2mainValue【一般廃棄物処理施設】&#10;有形固定資産減価償却率"/>
        <xdr:cNvSpPr txBox="1"/>
      </xdr:nvSpPr>
      <xdr:spPr>
        <a:xfrm>
          <a:off x="143897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32493</xdr:rowOff>
    </xdr:from>
    <xdr:ext cx="405111" cy="259045"/>
    <xdr:sp macro="" textlink="">
      <xdr:nvSpPr>
        <xdr:cNvPr id="446" name="n_3mainValue【一般廃棄物処理施設】&#10;有形固定資産減価償却率"/>
        <xdr:cNvSpPr txBox="1"/>
      </xdr:nvSpPr>
      <xdr:spPr>
        <a:xfrm>
          <a:off x="135007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7" name="直線コネクタ 45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58" name="テキスト ボックス 45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9" name="直線コネクタ 45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0" name="テキスト ボックス 45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1" name="直線コネクタ 46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2" name="テキスト ボックス 46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3" name="直線コネクタ 46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4" name="テキスト ボックス 46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5" name="直線コネクタ 46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66" name="テキスト ボックス 465"/>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7" name="直線コネクタ 46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68" name="テキスト ボックス 467"/>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0" name="テキスト ボックス 46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472" name="直線コネクタ 471"/>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473" name="【一般廃棄物処理施設】&#10;一人当たり有形固定資産（償却資産）額最小値テキスト"/>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474" name="直線コネクタ 473"/>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475" name="【一般廃棄物処理施設】&#10;一人当たり有形固定資産（償却資産）額最大値テキスト"/>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476" name="直線コネクタ 475"/>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16771</xdr:rowOff>
    </xdr:from>
    <xdr:ext cx="599010" cy="259045"/>
    <xdr:sp macro="" textlink="">
      <xdr:nvSpPr>
        <xdr:cNvPr id="477" name="【一般廃棄物処理施設】&#10;一人当たり有形固定資産（償却資産）額平均値テキスト"/>
        <xdr:cNvSpPr txBox="1"/>
      </xdr:nvSpPr>
      <xdr:spPr>
        <a:xfrm>
          <a:off x="22199600" y="7046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478" name="フローチャート: 判断 477"/>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479" name="フローチャート: 判断 478"/>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480" name="フローチャート: 判断 479"/>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481" name="フローチャート: 判断 480"/>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482" name="フローチャート: 判断 481"/>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8259</xdr:rowOff>
    </xdr:from>
    <xdr:to>
      <xdr:col>116</xdr:col>
      <xdr:colOff>114300</xdr:colOff>
      <xdr:row>41</xdr:row>
      <xdr:rowOff>109859</xdr:rowOff>
    </xdr:to>
    <xdr:sp macro="" textlink="">
      <xdr:nvSpPr>
        <xdr:cNvPr id="488" name="楕円 487"/>
        <xdr:cNvSpPr/>
      </xdr:nvSpPr>
      <xdr:spPr>
        <a:xfrm>
          <a:off x="22110700" y="703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31136</xdr:rowOff>
    </xdr:from>
    <xdr:ext cx="599010" cy="259045"/>
    <xdr:sp macro="" textlink="">
      <xdr:nvSpPr>
        <xdr:cNvPr id="489" name="【一般廃棄物処理施設】&#10;一人当たり有形固定資産（償却資産）額該当値テキスト"/>
        <xdr:cNvSpPr txBox="1"/>
      </xdr:nvSpPr>
      <xdr:spPr>
        <a:xfrm>
          <a:off x="22199600" y="6889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10372</xdr:rowOff>
    </xdr:from>
    <xdr:to>
      <xdr:col>112</xdr:col>
      <xdr:colOff>38100</xdr:colOff>
      <xdr:row>41</xdr:row>
      <xdr:rowOff>111972</xdr:rowOff>
    </xdr:to>
    <xdr:sp macro="" textlink="">
      <xdr:nvSpPr>
        <xdr:cNvPr id="490" name="楕円 489"/>
        <xdr:cNvSpPr/>
      </xdr:nvSpPr>
      <xdr:spPr>
        <a:xfrm>
          <a:off x="21272500" y="703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59059</xdr:rowOff>
    </xdr:from>
    <xdr:to>
      <xdr:col>116</xdr:col>
      <xdr:colOff>63500</xdr:colOff>
      <xdr:row>41</xdr:row>
      <xdr:rowOff>61172</xdr:rowOff>
    </xdr:to>
    <xdr:cxnSp macro="">
      <xdr:nvCxnSpPr>
        <xdr:cNvPr id="491" name="直線コネクタ 490"/>
        <xdr:cNvCxnSpPr/>
      </xdr:nvCxnSpPr>
      <xdr:spPr>
        <a:xfrm flipV="1">
          <a:off x="21323300" y="7088509"/>
          <a:ext cx="838200" cy="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40836</xdr:rowOff>
    </xdr:from>
    <xdr:to>
      <xdr:col>107</xdr:col>
      <xdr:colOff>101600</xdr:colOff>
      <xdr:row>41</xdr:row>
      <xdr:rowOff>142436</xdr:rowOff>
    </xdr:to>
    <xdr:sp macro="" textlink="">
      <xdr:nvSpPr>
        <xdr:cNvPr id="492" name="楕円 491"/>
        <xdr:cNvSpPr/>
      </xdr:nvSpPr>
      <xdr:spPr>
        <a:xfrm>
          <a:off x="20383500" y="707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61172</xdr:rowOff>
    </xdr:from>
    <xdr:to>
      <xdr:col>111</xdr:col>
      <xdr:colOff>177800</xdr:colOff>
      <xdr:row>41</xdr:row>
      <xdr:rowOff>91636</xdr:rowOff>
    </xdr:to>
    <xdr:cxnSp macro="">
      <xdr:nvCxnSpPr>
        <xdr:cNvPr id="493" name="直線コネクタ 492"/>
        <xdr:cNvCxnSpPr/>
      </xdr:nvCxnSpPr>
      <xdr:spPr>
        <a:xfrm flipV="1">
          <a:off x="20434300" y="7090622"/>
          <a:ext cx="889000" cy="3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43661</xdr:rowOff>
    </xdr:from>
    <xdr:to>
      <xdr:col>102</xdr:col>
      <xdr:colOff>165100</xdr:colOff>
      <xdr:row>41</xdr:row>
      <xdr:rowOff>145261</xdr:rowOff>
    </xdr:to>
    <xdr:sp macro="" textlink="">
      <xdr:nvSpPr>
        <xdr:cNvPr id="494" name="楕円 493"/>
        <xdr:cNvSpPr/>
      </xdr:nvSpPr>
      <xdr:spPr>
        <a:xfrm>
          <a:off x="19494500" y="707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91636</xdr:rowOff>
    </xdr:from>
    <xdr:to>
      <xdr:col>107</xdr:col>
      <xdr:colOff>50800</xdr:colOff>
      <xdr:row>41</xdr:row>
      <xdr:rowOff>94461</xdr:rowOff>
    </xdr:to>
    <xdr:cxnSp macro="">
      <xdr:nvCxnSpPr>
        <xdr:cNvPr id="495" name="直線コネクタ 494"/>
        <xdr:cNvCxnSpPr/>
      </xdr:nvCxnSpPr>
      <xdr:spPr>
        <a:xfrm flipV="1">
          <a:off x="19545300" y="7121086"/>
          <a:ext cx="889000" cy="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134149</xdr:rowOff>
    </xdr:from>
    <xdr:ext cx="599010" cy="259045"/>
    <xdr:sp macro="" textlink="">
      <xdr:nvSpPr>
        <xdr:cNvPr id="496" name="n_1aveValue【一般廃棄物処理施設】&#10;一人当たり有形固定資産（償却資産）額"/>
        <xdr:cNvSpPr txBox="1"/>
      </xdr:nvSpPr>
      <xdr:spPr>
        <a:xfrm>
          <a:off x="21011095" y="716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142018</xdr:rowOff>
    </xdr:from>
    <xdr:ext cx="599010" cy="259045"/>
    <xdr:sp macro="" textlink="">
      <xdr:nvSpPr>
        <xdr:cNvPr id="497" name="n_2aveValue【一般廃棄物処理施設】&#10;一人当たり有形固定資産（償却資産）額"/>
        <xdr:cNvSpPr txBox="1"/>
      </xdr:nvSpPr>
      <xdr:spPr>
        <a:xfrm>
          <a:off x="201347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154240</xdr:rowOff>
    </xdr:from>
    <xdr:ext cx="599010" cy="259045"/>
    <xdr:sp macro="" textlink="">
      <xdr:nvSpPr>
        <xdr:cNvPr id="498" name="n_3aveValue【一般廃棄物処理施設】&#10;一人当たり有形固定資産（償却資産）額"/>
        <xdr:cNvSpPr txBox="1"/>
      </xdr:nvSpPr>
      <xdr:spPr>
        <a:xfrm>
          <a:off x="19245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499" name="n_4aveValue【一般廃棄物処理施設】&#10;一人当たり有形固定資産（償却資産）額"/>
        <xdr:cNvSpPr txBox="1"/>
      </xdr:nvSpPr>
      <xdr:spPr>
        <a:xfrm>
          <a:off x="18356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128499</xdr:rowOff>
    </xdr:from>
    <xdr:ext cx="599010" cy="259045"/>
    <xdr:sp macro="" textlink="">
      <xdr:nvSpPr>
        <xdr:cNvPr id="500" name="n_1mainValue【一般廃棄物処理施設】&#10;一人当たり有形固定資産（償却資産）額"/>
        <xdr:cNvSpPr txBox="1"/>
      </xdr:nvSpPr>
      <xdr:spPr>
        <a:xfrm>
          <a:off x="21011095" y="681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158963</xdr:rowOff>
    </xdr:from>
    <xdr:ext cx="599010" cy="259045"/>
    <xdr:sp macro="" textlink="">
      <xdr:nvSpPr>
        <xdr:cNvPr id="501" name="n_2mainValue【一般廃棄物処理施設】&#10;一人当たり有形固定資産（償却資産）額"/>
        <xdr:cNvSpPr txBox="1"/>
      </xdr:nvSpPr>
      <xdr:spPr>
        <a:xfrm>
          <a:off x="20134795" y="684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161788</xdr:rowOff>
    </xdr:from>
    <xdr:ext cx="599010" cy="259045"/>
    <xdr:sp macro="" textlink="">
      <xdr:nvSpPr>
        <xdr:cNvPr id="502" name="n_3mainValue【一般廃棄物処理施設】&#10;一人当たり有形固定資産（償却資産）額"/>
        <xdr:cNvSpPr txBox="1"/>
      </xdr:nvSpPr>
      <xdr:spPr>
        <a:xfrm>
          <a:off x="19245795" y="684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5" name="テキスト ボックス 51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5" name="テキスト ボックス 52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528" name="直線コネクタ 527"/>
        <xdr:cNvCxnSpPr/>
      </xdr:nvCxnSpPr>
      <xdr:spPr>
        <a:xfrm flipV="1">
          <a:off x="16318864" y="960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29"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0" name="直線コネクタ 529"/>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531" name="【保健センター・保健所】&#10;有形固定資産減価償却率最大値テキスト"/>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32" name="直線コネクタ 531"/>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32493</xdr:rowOff>
    </xdr:from>
    <xdr:ext cx="405111" cy="259045"/>
    <xdr:sp macro="" textlink="">
      <xdr:nvSpPr>
        <xdr:cNvPr id="533" name="【保健センター・保健所】&#10;有形固定資産減価償却率平均値テキスト"/>
        <xdr:cNvSpPr txBox="1"/>
      </xdr:nvSpPr>
      <xdr:spPr>
        <a:xfrm>
          <a:off x="16357600" y="1014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534" name="フローチャート: 判断 533"/>
        <xdr:cNvSpPr/>
      </xdr:nvSpPr>
      <xdr:spPr>
        <a:xfrm>
          <a:off x="162687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535" name="フローチャート: 判断 534"/>
        <xdr:cNvSpPr/>
      </xdr:nvSpPr>
      <xdr:spPr>
        <a:xfrm>
          <a:off x="15430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536" name="フローチャート: 判断 535"/>
        <xdr:cNvSpPr/>
      </xdr:nvSpPr>
      <xdr:spPr>
        <a:xfrm>
          <a:off x="14541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37" name="フローチャート: 判断 536"/>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538" name="フローチャート: 判断 537"/>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52070</xdr:rowOff>
    </xdr:from>
    <xdr:to>
      <xdr:col>85</xdr:col>
      <xdr:colOff>177800</xdr:colOff>
      <xdr:row>64</xdr:row>
      <xdr:rowOff>153670</xdr:rowOff>
    </xdr:to>
    <xdr:sp macro="" textlink="">
      <xdr:nvSpPr>
        <xdr:cNvPr id="544" name="楕円 543"/>
        <xdr:cNvSpPr/>
      </xdr:nvSpPr>
      <xdr:spPr>
        <a:xfrm>
          <a:off x="16268700" y="1102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138447</xdr:rowOff>
    </xdr:from>
    <xdr:ext cx="405111" cy="259045"/>
    <xdr:sp macro="" textlink="">
      <xdr:nvSpPr>
        <xdr:cNvPr id="545" name="【保健センター・保健所】&#10;有形固定資産減価償却率該当値テキスト"/>
        <xdr:cNvSpPr txBox="1"/>
      </xdr:nvSpPr>
      <xdr:spPr>
        <a:xfrm>
          <a:off x="16357600" y="1093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94524</xdr:rowOff>
    </xdr:from>
    <xdr:to>
      <xdr:col>81</xdr:col>
      <xdr:colOff>101600</xdr:colOff>
      <xdr:row>64</xdr:row>
      <xdr:rowOff>24674</xdr:rowOff>
    </xdr:to>
    <xdr:sp macro="" textlink="">
      <xdr:nvSpPr>
        <xdr:cNvPr id="546" name="楕円 545"/>
        <xdr:cNvSpPr/>
      </xdr:nvSpPr>
      <xdr:spPr>
        <a:xfrm>
          <a:off x="154305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145324</xdr:rowOff>
    </xdr:from>
    <xdr:to>
      <xdr:col>85</xdr:col>
      <xdr:colOff>127000</xdr:colOff>
      <xdr:row>64</xdr:row>
      <xdr:rowOff>102870</xdr:rowOff>
    </xdr:to>
    <xdr:cxnSp macro="">
      <xdr:nvCxnSpPr>
        <xdr:cNvPr id="547" name="直線コネクタ 546"/>
        <xdr:cNvCxnSpPr/>
      </xdr:nvCxnSpPr>
      <xdr:spPr>
        <a:xfrm>
          <a:off x="15481300" y="10946674"/>
          <a:ext cx="8382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27577</xdr:rowOff>
    </xdr:from>
    <xdr:to>
      <xdr:col>76</xdr:col>
      <xdr:colOff>165100</xdr:colOff>
      <xdr:row>63</xdr:row>
      <xdr:rowOff>129177</xdr:rowOff>
    </xdr:to>
    <xdr:sp macro="" textlink="">
      <xdr:nvSpPr>
        <xdr:cNvPr id="548" name="楕円 547"/>
        <xdr:cNvSpPr/>
      </xdr:nvSpPr>
      <xdr:spPr>
        <a:xfrm>
          <a:off x="14541500" y="1082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78377</xdr:rowOff>
    </xdr:from>
    <xdr:to>
      <xdr:col>81</xdr:col>
      <xdr:colOff>50800</xdr:colOff>
      <xdr:row>63</xdr:row>
      <xdr:rowOff>145324</xdr:rowOff>
    </xdr:to>
    <xdr:cxnSp macro="">
      <xdr:nvCxnSpPr>
        <xdr:cNvPr id="549" name="直線コネクタ 548"/>
        <xdr:cNvCxnSpPr/>
      </xdr:nvCxnSpPr>
      <xdr:spPr>
        <a:xfrm>
          <a:off x="14592300" y="10879727"/>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161472</xdr:rowOff>
    </xdr:from>
    <xdr:to>
      <xdr:col>72</xdr:col>
      <xdr:colOff>38100</xdr:colOff>
      <xdr:row>63</xdr:row>
      <xdr:rowOff>91622</xdr:rowOff>
    </xdr:to>
    <xdr:sp macro="" textlink="">
      <xdr:nvSpPr>
        <xdr:cNvPr id="550" name="楕円 549"/>
        <xdr:cNvSpPr/>
      </xdr:nvSpPr>
      <xdr:spPr>
        <a:xfrm>
          <a:off x="13652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40822</xdr:rowOff>
    </xdr:from>
    <xdr:to>
      <xdr:col>76</xdr:col>
      <xdr:colOff>114300</xdr:colOff>
      <xdr:row>63</xdr:row>
      <xdr:rowOff>78377</xdr:rowOff>
    </xdr:to>
    <xdr:cxnSp macro="">
      <xdr:nvCxnSpPr>
        <xdr:cNvPr id="551" name="直線コネクタ 550"/>
        <xdr:cNvCxnSpPr/>
      </xdr:nvCxnSpPr>
      <xdr:spPr>
        <a:xfrm>
          <a:off x="13703300" y="1084217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96157</xdr:rowOff>
    </xdr:from>
    <xdr:to>
      <xdr:col>67</xdr:col>
      <xdr:colOff>101600</xdr:colOff>
      <xdr:row>63</xdr:row>
      <xdr:rowOff>26307</xdr:rowOff>
    </xdr:to>
    <xdr:sp macro="" textlink="">
      <xdr:nvSpPr>
        <xdr:cNvPr id="552" name="楕円 551"/>
        <xdr:cNvSpPr/>
      </xdr:nvSpPr>
      <xdr:spPr>
        <a:xfrm>
          <a:off x="12763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146957</xdr:rowOff>
    </xdr:from>
    <xdr:to>
      <xdr:col>71</xdr:col>
      <xdr:colOff>177800</xdr:colOff>
      <xdr:row>63</xdr:row>
      <xdr:rowOff>40822</xdr:rowOff>
    </xdr:to>
    <xdr:cxnSp macro="">
      <xdr:nvCxnSpPr>
        <xdr:cNvPr id="553" name="直線コネクタ 552"/>
        <xdr:cNvCxnSpPr/>
      </xdr:nvCxnSpPr>
      <xdr:spPr>
        <a:xfrm>
          <a:off x="12814300" y="107768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95086</xdr:rowOff>
    </xdr:from>
    <xdr:ext cx="405111" cy="259045"/>
    <xdr:sp macro="" textlink="">
      <xdr:nvSpPr>
        <xdr:cNvPr id="554" name="n_1aveValue【保健センター・保健所】&#10;有形固定資産減価償却率"/>
        <xdr:cNvSpPr txBox="1"/>
      </xdr:nvSpPr>
      <xdr:spPr>
        <a:xfrm>
          <a:off x="152660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68960</xdr:rowOff>
    </xdr:from>
    <xdr:ext cx="405111" cy="259045"/>
    <xdr:sp macro="" textlink="">
      <xdr:nvSpPr>
        <xdr:cNvPr id="555" name="n_2aveValue【保健センター・保健所】&#10;有形固定資産減価償却率"/>
        <xdr:cNvSpPr txBox="1"/>
      </xdr:nvSpPr>
      <xdr:spPr>
        <a:xfrm>
          <a:off x="14389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56" name="n_3aveValue【保健センター・保健所】&#10;有形固定資産減価償却率"/>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557" name="n_4aveValue【保健センター・保健所】&#10;有形固定資産減価償却率"/>
        <xdr:cNvSpPr txBox="1"/>
      </xdr:nvSpPr>
      <xdr:spPr>
        <a:xfrm>
          <a:off x="12611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15801</xdr:rowOff>
    </xdr:from>
    <xdr:ext cx="405111" cy="259045"/>
    <xdr:sp macro="" textlink="">
      <xdr:nvSpPr>
        <xdr:cNvPr id="558" name="n_1mainValue【保健センター・保健所】&#10;有形固定資産減価償却率"/>
        <xdr:cNvSpPr txBox="1"/>
      </xdr:nvSpPr>
      <xdr:spPr>
        <a:xfrm>
          <a:off x="15266044" y="1098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120304</xdr:rowOff>
    </xdr:from>
    <xdr:ext cx="405111" cy="259045"/>
    <xdr:sp macro="" textlink="">
      <xdr:nvSpPr>
        <xdr:cNvPr id="559" name="n_2mainValue【保健センター・保健所】&#10;有形固定資産減価償却率"/>
        <xdr:cNvSpPr txBox="1"/>
      </xdr:nvSpPr>
      <xdr:spPr>
        <a:xfrm>
          <a:off x="14389744" y="1092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82749</xdr:rowOff>
    </xdr:from>
    <xdr:ext cx="405111" cy="259045"/>
    <xdr:sp macro="" textlink="">
      <xdr:nvSpPr>
        <xdr:cNvPr id="560" name="n_3mainValue【保健センター・保健所】&#10;有形固定資産減価償却率"/>
        <xdr:cNvSpPr txBox="1"/>
      </xdr:nvSpPr>
      <xdr:spPr>
        <a:xfrm>
          <a:off x="13500744" y="1088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17434</xdr:rowOff>
    </xdr:from>
    <xdr:ext cx="405111" cy="259045"/>
    <xdr:sp macro="" textlink="">
      <xdr:nvSpPr>
        <xdr:cNvPr id="561" name="n_4mainValue【保健センター・保健所】&#10;有形固定資産減価償却率"/>
        <xdr:cNvSpPr txBox="1"/>
      </xdr:nvSpPr>
      <xdr:spPr>
        <a:xfrm>
          <a:off x="12611744" y="1081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72" name="直線コネクタ 571"/>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3" name="テキスト ボックス 572"/>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76" name="直線コネクタ 57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77" name="テキスト ボックス 576"/>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581" name="直線コネクタ 580"/>
        <xdr:cNvCxnSpPr/>
      </xdr:nvCxnSpPr>
      <xdr:spPr>
        <a:xfrm flipV="1">
          <a:off x="221608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582" name="【保健センター・保健所】&#10;一人当たり面積最小値テキスト"/>
        <xdr:cNvSpPr txBox="1"/>
      </xdr:nvSpPr>
      <xdr:spPr>
        <a:xfrm>
          <a:off x="221996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583" name="直線コネクタ 582"/>
        <xdr:cNvCxnSpPr/>
      </xdr:nvCxnSpPr>
      <xdr:spPr>
        <a:xfrm>
          <a:off x="22072600" y="1084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584" name="【保健センター・保健所】&#10;一人当たり面積最大値テキスト"/>
        <xdr:cNvSpPr txBox="1"/>
      </xdr:nvSpPr>
      <xdr:spPr>
        <a:xfrm>
          <a:off x="221996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585" name="直線コネクタ 584"/>
        <xdr:cNvCxnSpPr/>
      </xdr:nvCxnSpPr>
      <xdr:spPr>
        <a:xfrm>
          <a:off x="22072600" y="9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131525</xdr:rowOff>
    </xdr:from>
    <xdr:ext cx="469744" cy="259045"/>
    <xdr:sp macro="" textlink="">
      <xdr:nvSpPr>
        <xdr:cNvPr id="586" name="【保健センター・保健所】&#10;一人当たり面積平均値テキスト"/>
        <xdr:cNvSpPr txBox="1"/>
      </xdr:nvSpPr>
      <xdr:spPr>
        <a:xfrm>
          <a:off x="22199600" y="10418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587" name="フローチャート: 判断 586"/>
        <xdr:cNvSpPr/>
      </xdr:nvSpPr>
      <xdr:spPr>
        <a:xfrm>
          <a:off x="221107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588" name="フローチャート: 判断 587"/>
        <xdr:cNvSpPr/>
      </xdr:nvSpPr>
      <xdr:spPr>
        <a:xfrm>
          <a:off x="21272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589" name="フローチャート: 判断 588"/>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590" name="フローチャート: 判断 589"/>
        <xdr:cNvSpPr/>
      </xdr:nvSpPr>
      <xdr:spPr>
        <a:xfrm>
          <a:off x="19494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591" name="フローチャート: 判断 590"/>
        <xdr:cNvSpPr/>
      </xdr:nvSpPr>
      <xdr:spPr>
        <a:xfrm>
          <a:off x="18605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170370</xdr:rowOff>
    </xdr:from>
    <xdr:to>
      <xdr:col>116</xdr:col>
      <xdr:colOff>114300</xdr:colOff>
      <xdr:row>62</xdr:row>
      <xdr:rowOff>100520</xdr:rowOff>
    </xdr:to>
    <xdr:sp macro="" textlink="">
      <xdr:nvSpPr>
        <xdr:cNvPr id="597" name="楕円 596"/>
        <xdr:cNvSpPr/>
      </xdr:nvSpPr>
      <xdr:spPr>
        <a:xfrm>
          <a:off x="22110700" y="1062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148797</xdr:rowOff>
    </xdr:from>
    <xdr:ext cx="469744" cy="259045"/>
    <xdr:sp macro="" textlink="">
      <xdr:nvSpPr>
        <xdr:cNvPr id="598" name="【保健センター・保健所】&#10;一人当たり面積該当値テキスト"/>
        <xdr:cNvSpPr txBox="1"/>
      </xdr:nvSpPr>
      <xdr:spPr>
        <a:xfrm>
          <a:off x="22199600" y="1060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1778</xdr:rowOff>
    </xdr:from>
    <xdr:to>
      <xdr:col>112</xdr:col>
      <xdr:colOff>38100</xdr:colOff>
      <xdr:row>62</xdr:row>
      <xdr:rowOff>103378</xdr:rowOff>
    </xdr:to>
    <xdr:sp macro="" textlink="">
      <xdr:nvSpPr>
        <xdr:cNvPr id="599" name="楕円 598"/>
        <xdr:cNvSpPr/>
      </xdr:nvSpPr>
      <xdr:spPr>
        <a:xfrm>
          <a:off x="21272500" y="106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49720</xdr:rowOff>
    </xdr:from>
    <xdr:to>
      <xdr:col>116</xdr:col>
      <xdr:colOff>63500</xdr:colOff>
      <xdr:row>62</xdr:row>
      <xdr:rowOff>52578</xdr:rowOff>
    </xdr:to>
    <xdr:cxnSp macro="">
      <xdr:nvCxnSpPr>
        <xdr:cNvPr id="600" name="直線コネクタ 599"/>
        <xdr:cNvCxnSpPr/>
      </xdr:nvCxnSpPr>
      <xdr:spPr>
        <a:xfrm flipV="1">
          <a:off x="21323300" y="10679620"/>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5779</xdr:rowOff>
    </xdr:from>
    <xdr:to>
      <xdr:col>107</xdr:col>
      <xdr:colOff>101600</xdr:colOff>
      <xdr:row>62</xdr:row>
      <xdr:rowOff>107379</xdr:rowOff>
    </xdr:to>
    <xdr:sp macro="" textlink="">
      <xdr:nvSpPr>
        <xdr:cNvPr id="601" name="楕円 600"/>
        <xdr:cNvSpPr/>
      </xdr:nvSpPr>
      <xdr:spPr>
        <a:xfrm>
          <a:off x="20383500" y="1063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52578</xdr:rowOff>
    </xdr:from>
    <xdr:to>
      <xdr:col>111</xdr:col>
      <xdr:colOff>177800</xdr:colOff>
      <xdr:row>62</xdr:row>
      <xdr:rowOff>56579</xdr:rowOff>
    </xdr:to>
    <xdr:cxnSp macro="">
      <xdr:nvCxnSpPr>
        <xdr:cNvPr id="602" name="直線コネクタ 601"/>
        <xdr:cNvCxnSpPr/>
      </xdr:nvCxnSpPr>
      <xdr:spPr>
        <a:xfrm flipV="1">
          <a:off x="20434300" y="10682478"/>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8636</xdr:rowOff>
    </xdr:from>
    <xdr:to>
      <xdr:col>102</xdr:col>
      <xdr:colOff>165100</xdr:colOff>
      <xdr:row>62</xdr:row>
      <xdr:rowOff>110236</xdr:rowOff>
    </xdr:to>
    <xdr:sp macro="" textlink="">
      <xdr:nvSpPr>
        <xdr:cNvPr id="603" name="楕円 602"/>
        <xdr:cNvSpPr/>
      </xdr:nvSpPr>
      <xdr:spPr>
        <a:xfrm>
          <a:off x="19494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56579</xdr:rowOff>
    </xdr:from>
    <xdr:to>
      <xdr:col>107</xdr:col>
      <xdr:colOff>50800</xdr:colOff>
      <xdr:row>62</xdr:row>
      <xdr:rowOff>59436</xdr:rowOff>
    </xdr:to>
    <xdr:cxnSp macro="">
      <xdr:nvCxnSpPr>
        <xdr:cNvPr id="604" name="直線コネクタ 603"/>
        <xdr:cNvCxnSpPr/>
      </xdr:nvCxnSpPr>
      <xdr:spPr>
        <a:xfrm flipV="1">
          <a:off x="19545300" y="10686479"/>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12065</xdr:rowOff>
    </xdr:from>
    <xdr:to>
      <xdr:col>98</xdr:col>
      <xdr:colOff>38100</xdr:colOff>
      <xdr:row>62</xdr:row>
      <xdr:rowOff>113665</xdr:rowOff>
    </xdr:to>
    <xdr:sp macro="" textlink="">
      <xdr:nvSpPr>
        <xdr:cNvPr id="605" name="楕円 604"/>
        <xdr:cNvSpPr/>
      </xdr:nvSpPr>
      <xdr:spPr>
        <a:xfrm>
          <a:off x="18605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59436</xdr:rowOff>
    </xdr:from>
    <xdr:to>
      <xdr:col>102</xdr:col>
      <xdr:colOff>114300</xdr:colOff>
      <xdr:row>62</xdr:row>
      <xdr:rowOff>62865</xdr:rowOff>
    </xdr:to>
    <xdr:cxnSp macro="">
      <xdr:nvCxnSpPr>
        <xdr:cNvPr id="606" name="直線コネクタ 605"/>
        <xdr:cNvCxnSpPr/>
      </xdr:nvCxnSpPr>
      <xdr:spPr>
        <a:xfrm flipV="1">
          <a:off x="18656300" y="1068933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77043</xdr:rowOff>
    </xdr:from>
    <xdr:ext cx="469744" cy="259045"/>
    <xdr:sp macro="" textlink="">
      <xdr:nvSpPr>
        <xdr:cNvPr id="607" name="n_1aveValue【保健センター・保健所】&#10;一人当たり面積"/>
        <xdr:cNvSpPr txBox="1"/>
      </xdr:nvSpPr>
      <xdr:spPr>
        <a:xfrm>
          <a:off x="210757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608" name="n_2aveValue【保健センター・保健所】&#10;一人当たり面積"/>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62755</xdr:rowOff>
    </xdr:from>
    <xdr:ext cx="469744" cy="259045"/>
    <xdr:sp macro="" textlink="">
      <xdr:nvSpPr>
        <xdr:cNvPr id="609" name="n_3aveValue【保健センター・保健所】&#10;一人当たり面積"/>
        <xdr:cNvSpPr txBox="1"/>
      </xdr:nvSpPr>
      <xdr:spPr>
        <a:xfrm>
          <a:off x="19310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77043</xdr:rowOff>
    </xdr:from>
    <xdr:ext cx="469744" cy="259045"/>
    <xdr:sp macro="" textlink="">
      <xdr:nvSpPr>
        <xdr:cNvPr id="610" name="n_4aveValue【保健センター・保健所】&#10;一人当たり面積"/>
        <xdr:cNvSpPr txBox="1"/>
      </xdr:nvSpPr>
      <xdr:spPr>
        <a:xfrm>
          <a:off x="18421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94505</xdr:rowOff>
    </xdr:from>
    <xdr:ext cx="469744" cy="259045"/>
    <xdr:sp macro="" textlink="">
      <xdr:nvSpPr>
        <xdr:cNvPr id="611" name="n_1mainValue【保健センター・保健所】&#10;一人当たり面積"/>
        <xdr:cNvSpPr txBox="1"/>
      </xdr:nvSpPr>
      <xdr:spPr>
        <a:xfrm>
          <a:off x="21075727" y="1072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98506</xdr:rowOff>
    </xdr:from>
    <xdr:ext cx="469744" cy="259045"/>
    <xdr:sp macro="" textlink="">
      <xdr:nvSpPr>
        <xdr:cNvPr id="612" name="n_2mainValue【保健センター・保健所】&#10;一人当たり面積"/>
        <xdr:cNvSpPr txBox="1"/>
      </xdr:nvSpPr>
      <xdr:spPr>
        <a:xfrm>
          <a:off x="20199427" y="1072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101363</xdr:rowOff>
    </xdr:from>
    <xdr:ext cx="469744" cy="259045"/>
    <xdr:sp macro="" textlink="">
      <xdr:nvSpPr>
        <xdr:cNvPr id="613" name="n_3mainValue【保健センター・保健所】&#10;一人当たり面積"/>
        <xdr:cNvSpPr txBox="1"/>
      </xdr:nvSpPr>
      <xdr:spPr>
        <a:xfrm>
          <a:off x="193104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104792</xdr:rowOff>
    </xdr:from>
    <xdr:ext cx="469744" cy="259045"/>
    <xdr:sp macro="" textlink="">
      <xdr:nvSpPr>
        <xdr:cNvPr id="614" name="n_4mainValue【保健センター・保健所】&#10;一人当たり面積"/>
        <xdr:cNvSpPr txBox="1"/>
      </xdr:nvSpPr>
      <xdr:spPr>
        <a:xfrm>
          <a:off x="184214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3" name="テキスト ボックス 62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4" name="直線コネクタ 62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5" name="テキスト ボックス 62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6" name="直線コネクタ 62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7" name="テキスト ボックス 62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8" name="直線コネクタ 62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9" name="テキスト ボックス 62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0" name="直線コネクタ 62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1" name="テキスト ボックス 63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2" name="直線コネクタ 63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3" name="テキスト ボックス 63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4" name="直線コネクタ 63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5" name="テキスト ボックス 63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6" name="直線コネクタ 63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7" name="テキスト ボックス 63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640" name="直線コネクタ 639"/>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1"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2" name="直線コネクタ 64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643" name="【消防施設】&#10;有形固定資産減価償却率最大値テキスト"/>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644" name="直線コネクタ 643"/>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645" name="【消防施設】&#10;有形固定資産減価償却率平均値テキスト"/>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646" name="フローチャート: 判断 645"/>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47" name="フローチャート: 判断 646"/>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648" name="フローチャート: 判断 647"/>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649" name="フローチャート: 判断 648"/>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650" name="フローチャート: 判断 649"/>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1" name="テキスト ボックス 6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2" name="テキスト ボックス 6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3" name="テキスト ボックス 6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4" name="テキスト ボックス 6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5" name="テキスト ボックス 6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98334</xdr:rowOff>
    </xdr:from>
    <xdr:to>
      <xdr:col>85</xdr:col>
      <xdr:colOff>177800</xdr:colOff>
      <xdr:row>81</xdr:row>
      <xdr:rowOff>28484</xdr:rowOff>
    </xdr:to>
    <xdr:sp macro="" textlink="">
      <xdr:nvSpPr>
        <xdr:cNvPr id="656" name="楕円 655"/>
        <xdr:cNvSpPr/>
      </xdr:nvSpPr>
      <xdr:spPr>
        <a:xfrm>
          <a:off x="16268700" y="13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121211</xdr:rowOff>
    </xdr:from>
    <xdr:ext cx="405111" cy="259045"/>
    <xdr:sp macro="" textlink="">
      <xdr:nvSpPr>
        <xdr:cNvPr id="657" name="【消防施設】&#10;有形固定資産減価償却率該当値テキスト"/>
        <xdr:cNvSpPr txBox="1"/>
      </xdr:nvSpPr>
      <xdr:spPr>
        <a:xfrm>
          <a:off x="16357600" y="1366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85271</xdr:rowOff>
    </xdr:from>
    <xdr:to>
      <xdr:col>81</xdr:col>
      <xdr:colOff>101600</xdr:colOff>
      <xdr:row>81</xdr:row>
      <xdr:rowOff>15421</xdr:rowOff>
    </xdr:to>
    <xdr:sp macro="" textlink="">
      <xdr:nvSpPr>
        <xdr:cNvPr id="658" name="楕円 657"/>
        <xdr:cNvSpPr/>
      </xdr:nvSpPr>
      <xdr:spPr>
        <a:xfrm>
          <a:off x="154305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136071</xdr:rowOff>
    </xdr:from>
    <xdr:to>
      <xdr:col>85</xdr:col>
      <xdr:colOff>127000</xdr:colOff>
      <xdr:row>80</xdr:row>
      <xdr:rowOff>149134</xdr:rowOff>
    </xdr:to>
    <xdr:cxnSp macro="">
      <xdr:nvCxnSpPr>
        <xdr:cNvPr id="659" name="直線コネクタ 658"/>
        <xdr:cNvCxnSpPr/>
      </xdr:nvCxnSpPr>
      <xdr:spPr>
        <a:xfrm>
          <a:off x="15481300" y="1385207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162016</xdr:rowOff>
    </xdr:from>
    <xdr:to>
      <xdr:col>76</xdr:col>
      <xdr:colOff>165100</xdr:colOff>
      <xdr:row>83</xdr:row>
      <xdr:rowOff>92166</xdr:rowOff>
    </xdr:to>
    <xdr:sp macro="" textlink="">
      <xdr:nvSpPr>
        <xdr:cNvPr id="660" name="楕円 659"/>
        <xdr:cNvSpPr/>
      </xdr:nvSpPr>
      <xdr:spPr>
        <a:xfrm>
          <a:off x="14541500" y="142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136071</xdr:rowOff>
    </xdr:from>
    <xdr:to>
      <xdr:col>81</xdr:col>
      <xdr:colOff>50800</xdr:colOff>
      <xdr:row>83</xdr:row>
      <xdr:rowOff>41366</xdr:rowOff>
    </xdr:to>
    <xdr:cxnSp macro="">
      <xdr:nvCxnSpPr>
        <xdr:cNvPr id="661" name="直線コネクタ 660"/>
        <xdr:cNvCxnSpPr/>
      </xdr:nvCxnSpPr>
      <xdr:spPr>
        <a:xfrm flipV="1">
          <a:off x="14592300" y="13852071"/>
          <a:ext cx="889000" cy="41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116295</xdr:rowOff>
    </xdr:from>
    <xdr:to>
      <xdr:col>72</xdr:col>
      <xdr:colOff>38100</xdr:colOff>
      <xdr:row>83</xdr:row>
      <xdr:rowOff>46445</xdr:rowOff>
    </xdr:to>
    <xdr:sp macro="" textlink="">
      <xdr:nvSpPr>
        <xdr:cNvPr id="662" name="楕円 661"/>
        <xdr:cNvSpPr/>
      </xdr:nvSpPr>
      <xdr:spPr>
        <a:xfrm>
          <a:off x="13652500" y="141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167095</xdr:rowOff>
    </xdr:from>
    <xdr:to>
      <xdr:col>76</xdr:col>
      <xdr:colOff>114300</xdr:colOff>
      <xdr:row>83</xdr:row>
      <xdr:rowOff>41366</xdr:rowOff>
    </xdr:to>
    <xdr:cxnSp macro="">
      <xdr:nvCxnSpPr>
        <xdr:cNvPr id="663" name="直線コネクタ 662"/>
        <xdr:cNvCxnSpPr/>
      </xdr:nvCxnSpPr>
      <xdr:spPr>
        <a:xfrm>
          <a:off x="13703300" y="14225995"/>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13426</xdr:rowOff>
    </xdr:from>
    <xdr:to>
      <xdr:col>67</xdr:col>
      <xdr:colOff>101600</xdr:colOff>
      <xdr:row>84</xdr:row>
      <xdr:rowOff>115026</xdr:rowOff>
    </xdr:to>
    <xdr:sp macro="" textlink="">
      <xdr:nvSpPr>
        <xdr:cNvPr id="664" name="楕円 663"/>
        <xdr:cNvSpPr/>
      </xdr:nvSpPr>
      <xdr:spPr>
        <a:xfrm>
          <a:off x="12763500"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167095</xdr:rowOff>
    </xdr:from>
    <xdr:to>
      <xdr:col>71</xdr:col>
      <xdr:colOff>177800</xdr:colOff>
      <xdr:row>84</xdr:row>
      <xdr:rowOff>64226</xdr:rowOff>
    </xdr:to>
    <xdr:cxnSp macro="">
      <xdr:nvCxnSpPr>
        <xdr:cNvPr id="665" name="直線コネクタ 664"/>
        <xdr:cNvCxnSpPr/>
      </xdr:nvCxnSpPr>
      <xdr:spPr>
        <a:xfrm flipV="1">
          <a:off x="12814300" y="14225995"/>
          <a:ext cx="889000" cy="24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666" name="n_1aveValue【消防施設】&#10;有形固定資産減価償却率"/>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97989</xdr:rowOff>
    </xdr:from>
    <xdr:ext cx="405111" cy="259045"/>
    <xdr:sp macro="" textlink="">
      <xdr:nvSpPr>
        <xdr:cNvPr id="667" name="n_2aveValue【消防施設】&#10;有形固定資産減価償却率"/>
        <xdr:cNvSpPr txBox="1"/>
      </xdr:nvSpPr>
      <xdr:spPr>
        <a:xfrm>
          <a:off x="14389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39206</xdr:rowOff>
    </xdr:from>
    <xdr:ext cx="405111" cy="259045"/>
    <xdr:sp macro="" textlink="">
      <xdr:nvSpPr>
        <xdr:cNvPr id="668" name="n_3aveValue【消防施設】&#10;有形固定資産減価償却率"/>
        <xdr:cNvSpPr txBox="1"/>
      </xdr:nvSpPr>
      <xdr:spPr>
        <a:xfrm>
          <a:off x="13500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669" name="n_4aveValue【消防施設】&#10;有形固定資産減価償却率"/>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31948</xdr:rowOff>
    </xdr:from>
    <xdr:ext cx="405111" cy="259045"/>
    <xdr:sp macro="" textlink="">
      <xdr:nvSpPr>
        <xdr:cNvPr id="670" name="n_1mainValue【消防施設】&#10;有形固定資産減価償却率"/>
        <xdr:cNvSpPr txBox="1"/>
      </xdr:nvSpPr>
      <xdr:spPr>
        <a:xfrm>
          <a:off x="15266044" y="1357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108693</xdr:rowOff>
    </xdr:from>
    <xdr:ext cx="405111" cy="259045"/>
    <xdr:sp macro="" textlink="">
      <xdr:nvSpPr>
        <xdr:cNvPr id="671" name="n_2mainValue【消防施設】&#10;有形固定資産減価償却率"/>
        <xdr:cNvSpPr txBox="1"/>
      </xdr:nvSpPr>
      <xdr:spPr>
        <a:xfrm>
          <a:off x="14389744" y="1399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62972</xdr:rowOff>
    </xdr:from>
    <xdr:ext cx="405111" cy="259045"/>
    <xdr:sp macro="" textlink="">
      <xdr:nvSpPr>
        <xdr:cNvPr id="672" name="n_3mainValue【消防施設】&#10;有形固定資産減価償却率"/>
        <xdr:cNvSpPr txBox="1"/>
      </xdr:nvSpPr>
      <xdr:spPr>
        <a:xfrm>
          <a:off x="135007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106153</xdr:rowOff>
    </xdr:from>
    <xdr:ext cx="405111" cy="259045"/>
    <xdr:sp macro="" textlink="">
      <xdr:nvSpPr>
        <xdr:cNvPr id="673" name="n_4mainValue【消防施設】&#10;有形固定資産減価償却率"/>
        <xdr:cNvSpPr txBox="1"/>
      </xdr:nvSpPr>
      <xdr:spPr>
        <a:xfrm>
          <a:off x="12611744" y="1450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4" name="正方形/長方形 6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5" name="正方形/長方形 6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6" name="正方形/長方形 6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7" name="正方形/長方形 6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8" name="正方形/長方形 6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9" name="正方形/長方形 6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0" name="正方形/長方形 6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1" name="正方形/長方形 6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2" name="テキスト ボックス 6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3" name="直線コネクタ 6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84" name="直線コネクタ 683"/>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85" name="テキスト ボックス 684"/>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6" name="直線コネクタ 68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7" name="テキスト ボックス 68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88" name="直線コネクタ 687"/>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89" name="テキスト ボックス 688"/>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0" name="直線コネクタ 6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1" name="テキスト ボックス 6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693" name="直線コネクタ 692"/>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694" name="【消防施設】&#10;一人当たり面積最小値テキスト"/>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695" name="直線コネクタ 694"/>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696" name="【消防施設】&#10;一人当たり面積最大値テキスト"/>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697" name="直線コネクタ 696"/>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17163</xdr:rowOff>
    </xdr:from>
    <xdr:ext cx="469744" cy="259045"/>
    <xdr:sp macro="" textlink="">
      <xdr:nvSpPr>
        <xdr:cNvPr id="698" name="【消防施設】&#10;一人当たり面積平均値テキスト"/>
        <xdr:cNvSpPr txBox="1"/>
      </xdr:nvSpPr>
      <xdr:spPr>
        <a:xfrm>
          <a:off x="22199600" y="14418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699" name="フローチャート: 判断 698"/>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700" name="フローチャート: 判断 699"/>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701" name="フローチャート: 判断 700"/>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702" name="フローチャート: 判断 701"/>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703" name="フローチャート: 判断 702"/>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128460</xdr:rowOff>
    </xdr:from>
    <xdr:to>
      <xdr:col>116</xdr:col>
      <xdr:colOff>114300</xdr:colOff>
      <xdr:row>84</xdr:row>
      <xdr:rowOff>58610</xdr:rowOff>
    </xdr:to>
    <xdr:sp macro="" textlink="">
      <xdr:nvSpPr>
        <xdr:cNvPr id="709" name="楕円 708"/>
        <xdr:cNvSpPr/>
      </xdr:nvSpPr>
      <xdr:spPr>
        <a:xfrm>
          <a:off x="22110700" y="1435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151337</xdr:rowOff>
    </xdr:from>
    <xdr:ext cx="469744" cy="259045"/>
    <xdr:sp macro="" textlink="">
      <xdr:nvSpPr>
        <xdr:cNvPr id="710" name="【消防施設】&#10;一人当たり面積該当値テキスト"/>
        <xdr:cNvSpPr txBox="1"/>
      </xdr:nvSpPr>
      <xdr:spPr>
        <a:xfrm>
          <a:off x="22199600" y="1421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142176</xdr:rowOff>
    </xdr:from>
    <xdr:to>
      <xdr:col>112</xdr:col>
      <xdr:colOff>38100</xdr:colOff>
      <xdr:row>84</xdr:row>
      <xdr:rowOff>72326</xdr:rowOff>
    </xdr:to>
    <xdr:sp macro="" textlink="">
      <xdr:nvSpPr>
        <xdr:cNvPr id="711" name="楕円 710"/>
        <xdr:cNvSpPr/>
      </xdr:nvSpPr>
      <xdr:spPr>
        <a:xfrm>
          <a:off x="21272500" y="1437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7810</xdr:rowOff>
    </xdr:from>
    <xdr:to>
      <xdr:col>116</xdr:col>
      <xdr:colOff>63500</xdr:colOff>
      <xdr:row>84</xdr:row>
      <xdr:rowOff>21526</xdr:rowOff>
    </xdr:to>
    <xdr:cxnSp macro="">
      <xdr:nvCxnSpPr>
        <xdr:cNvPr id="712" name="直線コネクタ 711"/>
        <xdr:cNvCxnSpPr/>
      </xdr:nvCxnSpPr>
      <xdr:spPr>
        <a:xfrm flipV="1">
          <a:off x="21323300" y="1440961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169038</xdr:rowOff>
    </xdr:from>
    <xdr:to>
      <xdr:col>107</xdr:col>
      <xdr:colOff>101600</xdr:colOff>
      <xdr:row>84</xdr:row>
      <xdr:rowOff>99188</xdr:rowOff>
    </xdr:to>
    <xdr:sp macro="" textlink="">
      <xdr:nvSpPr>
        <xdr:cNvPr id="713" name="楕円 712"/>
        <xdr:cNvSpPr/>
      </xdr:nvSpPr>
      <xdr:spPr>
        <a:xfrm>
          <a:off x="20383500" y="1439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21526</xdr:rowOff>
    </xdr:from>
    <xdr:to>
      <xdr:col>111</xdr:col>
      <xdr:colOff>177800</xdr:colOff>
      <xdr:row>84</xdr:row>
      <xdr:rowOff>48388</xdr:rowOff>
    </xdr:to>
    <xdr:cxnSp macro="">
      <xdr:nvCxnSpPr>
        <xdr:cNvPr id="714" name="直線コネクタ 713"/>
        <xdr:cNvCxnSpPr/>
      </xdr:nvCxnSpPr>
      <xdr:spPr>
        <a:xfrm flipV="1">
          <a:off x="20434300" y="14423326"/>
          <a:ext cx="889000" cy="2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171323</xdr:rowOff>
    </xdr:from>
    <xdr:to>
      <xdr:col>102</xdr:col>
      <xdr:colOff>165100</xdr:colOff>
      <xdr:row>84</xdr:row>
      <xdr:rowOff>101473</xdr:rowOff>
    </xdr:to>
    <xdr:sp macro="" textlink="">
      <xdr:nvSpPr>
        <xdr:cNvPr id="715" name="楕円 714"/>
        <xdr:cNvSpPr/>
      </xdr:nvSpPr>
      <xdr:spPr>
        <a:xfrm>
          <a:off x="19494500" y="1440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48388</xdr:rowOff>
    </xdr:from>
    <xdr:to>
      <xdr:col>107</xdr:col>
      <xdr:colOff>50800</xdr:colOff>
      <xdr:row>84</xdr:row>
      <xdr:rowOff>50673</xdr:rowOff>
    </xdr:to>
    <xdr:cxnSp macro="">
      <xdr:nvCxnSpPr>
        <xdr:cNvPr id="716" name="直線コネクタ 715"/>
        <xdr:cNvCxnSpPr/>
      </xdr:nvCxnSpPr>
      <xdr:spPr>
        <a:xfrm flipV="1">
          <a:off x="19545300" y="1445018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47307</xdr:rowOff>
    </xdr:from>
    <xdr:to>
      <xdr:col>98</xdr:col>
      <xdr:colOff>38100</xdr:colOff>
      <xdr:row>84</xdr:row>
      <xdr:rowOff>148907</xdr:rowOff>
    </xdr:to>
    <xdr:sp macro="" textlink="">
      <xdr:nvSpPr>
        <xdr:cNvPr id="717" name="楕円 716"/>
        <xdr:cNvSpPr/>
      </xdr:nvSpPr>
      <xdr:spPr>
        <a:xfrm>
          <a:off x="18605500" y="1444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50673</xdr:rowOff>
    </xdr:from>
    <xdr:to>
      <xdr:col>102</xdr:col>
      <xdr:colOff>114300</xdr:colOff>
      <xdr:row>84</xdr:row>
      <xdr:rowOff>98107</xdr:rowOff>
    </xdr:to>
    <xdr:cxnSp macro="">
      <xdr:nvCxnSpPr>
        <xdr:cNvPr id="718" name="直線コネクタ 717"/>
        <xdr:cNvCxnSpPr/>
      </xdr:nvCxnSpPr>
      <xdr:spPr>
        <a:xfrm flipV="1">
          <a:off x="18656300" y="14452473"/>
          <a:ext cx="8890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137749</xdr:rowOff>
    </xdr:from>
    <xdr:ext cx="469744" cy="259045"/>
    <xdr:sp macro="" textlink="">
      <xdr:nvSpPr>
        <xdr:cNvPr id="719" name="n_1aveValue【消防施設】&#10;一人当たり面積"/>
        <xdr:cNvSpPr txBox="1"/>
      </xdr:nvSpPr>
      <xdr:spPr>
        <a:xfrm>
          <a:off x="21075727" y="1453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136605</xdr:rowOff>
    </xdr:from>
    <xdr:ext cx="469744" cy="259045"/>
    <xdr:sp macro="" textlink="">
      <xdr:nvSpPr>
        <xdr:cNvPr id="720" name="n_2aveValue【消防施設】&#10;一人当たり面積"/>
        <xdr:cNvSpPr txBox="1"/>
      </xdr:nvSpPr>
      <xdr:spPr>
        <a:xfrm>
          <a:off x="20199427" y="1453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98886</xdr:rowOff>
    </xdr:from>
    <xdr:ext cx="469744" cy="259045"/>
    <xdr:sp macro="" textlink="">
      <xdr:nvSpPr>
        <xdr:cNvPr id="721" name="n_3aveValue【消防施設】&#10;一人当たり面積"/>
        <xdr:cNvSpPr txBox="1"/>
      </xdr:nvSpPr>
      <xdr:spPr>
        <a:xfrm>
          <a:off x="19310427" y="1450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116285</xdr:rowOff>
    </xdr:from>
    <xdr:ext cx="469744" cy="259045"/>
    <xdr:sp macro="" textlink="">
      <xdr:nvSpPr>
        <xdr:cNvPr id="722" name="n_4aveValue【消防施設】&#10;一人当たり面積"/>
        <xdr:cNvSpPr txBox="1"/>
      </xdr:nvSpPr>
      <xdr:spPr>
        <a:xfrm>
          <a:off x="18421427" y="1417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88853</xdr:rowOff>
    </xdr:from>
    <xdr:ext cx="469744" cy="259045"/>
    <xdr:sp macro="" textlink="">
      <xdr:nvSpPr>
        <xdr:cNvPr id="723" name="n_1mainValue【消防施設】&#10;一人当たり面積"/>
        <xdr:cNvSpPr txBox="1"/>
      </xdr:nvSpPr>
      <xdr:spPr>
        <a:xfrm>
          <a:off x="21075727" y="14147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115715</xdr:rowOff>
    </xdr:from>
    <xdr:ext cx="469744" cy="259045"/>
    <xdr:sp macro="" textlink="">
      <xdr:nvSpPr>
        <xdr:cNvPr id="724" name="n_2mainValue【消防施設】&#10;一人当たり面積"/>
        <xdr:cNvSpPr txBox="1"/>
      </xdr:nvSpPr>
      <xdr:spPr>
        <a:xfrm>
          <a:off x="20199427" y="14174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118000</xdr:rowOff>
    </xdr:from>
    <xdr:ext cx="469744" cy="259045"/>
    <xdr:sp macro="" textlink="">
      <xdr:nvSpPr>
        <xdr:cNvPr id="725" name="n_3mainValue【消防施設】&#10;一人当たり面積"/>
        <xdr:cNvSpPr txBox="1"/>
      </xdr:nvSpPr>
      <xdr:spPr>
        <a:xfrm>
          <a:off x="19310427" y="1417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140034</xdr:rowOff>
    </xdr:from>
    <xdr:ext cx="469744" cy="259045"/>
    <xdr:sp macro="" textlink="">
      <xdr:nvSpPr>
        <xdr:cNvPr id="726" name="n_4mainValue【消防施設】&#10;一人当たり面積"/>
        <xdr:cNvSpPr txBox="1"/>
      </xdr:nvSpPr>
      <xdr:spPr>
        <a:xfrm>
          <a:off x="18421427" y="1454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7" name="正方形/長方形 7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8" name="正方形/長方形 7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9" name="正方形/長方形 7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0" name="正方形/長方形 7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1" name="正方形/長方形 7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2" name="正方形/長方形 7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3" name="正方形/長方形 7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4" name="正方形/長方形 7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5" name="テキスト ボックス 7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6" name="直線コネクタ 7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7" name="テキスト ボックス 7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8" name="直線コネクタ 7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9" name="テキスト ボックス 73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0" name="直線コネクタ 7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1" name="テキスト ボックス 7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2" name="直線コネクタ 7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3" name="テキスト ボックス 7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4" name="直線コネクタ 7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5" name="テキスト ボックス 7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6" name="直線コネクタ 7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47" name="テキスト ボックス 74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8" name="直線コネクタ 7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50" name="直線コネクタ 749"/>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51"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52" name="直線コネクタ 751"/>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53"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54" name="直線コネクタ 75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755" name="【庁舎】&#10;有形固定資産減価償却率平均値テキスト"/>
        <xdr:cNvSpPr txBox="1"/>
      </xdr:nvSpPr>
      <xdr:spPr>
        <a:xfrm>
          <a:off x="16357600" y="18031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756" name="フローチャート: 判断 755"/>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757" name="フローチャート: 判断 756"/>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758" name="フローチャート: 判断 757"/>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759" name="フローチャート: 判断 758"/>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760" name="フローチャート: 判断 759"/>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1" name="テキスト ボックス 7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2" name="テキスト ボックス 7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3" name="テキスト ボックス 7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4" name="テキスト ボックス 7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5" name="テキスト ボックス 7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1270</xdr:rowOff>
    </xdr:from>
    <xdr:to>
      <xdr:col>85</xdr:col>
      <xdr:colOff>177800</xdr:colOff>
      <xdr:row>103</xdr:row>
      <xdr:rowOff>102870</xdr:rowOff>
    </xdr:to>
    <xdr:sp macro="" textlink="">
      <xdr:nvSpPr>
        <xdr:cNvPr id="766" name="楕円 765"/>
        <xdr:cNvSpPr/>
      </xdr:nvSpPr>
      <xdr:spPr>
        <a:xfrm>
          <a:off x="16268700" y="1766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24147</xdr:rowOff>
    </xdr:from>
    <xdr:ext cx="405111" cy="259045"/>
    <xdr:sp macro="" textlink="">
      <xdr:nvSpPr>
        <xdr:cNvPr id="767" name="【庁舎】&#10;有形固定資産減価償却率該当値テキスト"/>
        <xdr:cNvSpPr txBox="1"/>
      </xdr:nvSpPr>
      <xdr:spPr>
        <a:xfrm>
          <a:off x="16357600" y="17512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146050</xdr:rowOff>
    </xdr:from>
    <xdr:to>
      <xdr:col>81</xdr:col>
      <xdr:colOff>101600</xdr:colOff>
      <xdr:row>103</xdr:row>
      <xdr:rowOff>76200</xdr:rowOff>
    </xdr:to>
    <xdr:sp macro="" textlink="">
      <xdr:nvSpPr>
        <xdr:cNvPr id="768" name="楕円 767"/>
        <xdr:cNvSpPr/>
      </xdr:nvSpPr>
      <xdr:spPr>
        <a:xfrm>
          <a:off x="15430500" y="1763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25400</xdr:rowOff>
    </xdr:from>
    <xdr:to>
      <xdr:col>85</xdr:col>
      <xdr:colOff>127000</xdr:colOff>
      <xdr:row>103</xdr:row>
      <xdr:rowOff>52070</xdr:rowOff>
    </xdr:to>
    <xdr:cxnSp macro="">
      <xdr:nvCxnSpPr>
        <xdr:cNvPr id="769" name="直線コネクタ 768"/>
        <xdr:cNvCxnSpPr/>
      </xdr:nvCxnSpPr>
      <xdr:spPr>
        <a:xfrm>
          <a:off x="15481300" y="176847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129539</xdr:rowOff>
    </xdr:from>
    <xdr:to>
      <xdr:col>76</xdr:col>
      <xdr:colOff>165100</xdr:colOff>
      <xdr:row>103</xdr:row>
      <xdr:rowOff>59689</xdr:rowOff>
    </xdr:to>
    <xdr:sp macro="" textlink="">
      <xdr:nvSpPr>
        <xdr:cNvPr id="770" name="楕円 769"/>
        <xdr:cNvSpPr/>
      </xdr:nvSpPr>
      <xdr:spPr>
        <a:xfrm>
          <a:off x="14541500" y="1761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8889</xdr:rowOff>
    </xdr:from>
    <xdr:to>
      <xdr:col>81</xdr:col>
      <xdr:colOff>50800</xdr:colOff>
      <xdr:row>103</xdr:row>
      <xdr:rowOff>25400</xdr:rowOff>
    </xdr:to>
    <xdr:cxnSp macro="">
      <xdr:nvCxnSpPr>
        <xdr:cNvPr id="771" name="直線コネクタ 770"/>
        <xdr:cNvCxnSpPr/>
      </xdr:nvCxnSpPr>
      <xdr:spPr>
        <a:xfrm>
          <a:off x="14592300" y="17668239"/>
          <a:ext cx="8890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114300</xdr:rowOff>
    </xdr:from>
    <xdr:to>
      <xdr:col>72</xdr:col>
      <xdr:colOff>38100</xdr:colOff>
      <xdr:row>103</xdr:row>
      <xdr:rowOff>44450</xdr:rowOff>
    </xdr:to>
    <xdr:sp macro="" textlink="">
      <xdr:nvSpPr>
        <xdr:cNvPr id="772" name="楕円 771"/>
        <xdr:cNvSpPr/>
      </xdr:nvSpPr>
      <xdr:spPr>
        <a:xfrm>
          <a:off x="13652500" y="1760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165100</xdr:rowOff>
    </xdr:from>
    <xdr:to>
      <xdr:col>76</xdr:col>
      <xdr:colOff>114300</xdr:colOff>
      <xdr:row>103</xdr:row>
      <xdr:rowOff>8889</xdr:rowOff>
    </xdr:to>
    <xdr:cxnSp macro="">
      <xdr:nvCxnSpPr>
        <xdr:cNvPr id="773" name="直線コネクタ 772"/>
        <xdr:cNvCxnSpPr/>
      </xdr:nvCxnSpPr>
      <xdr:spPr>
        <a:xfrm>
          <a:off x="13703300" y="176530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170180</xdr:rowOff>
    </xdr:from>
    <xdr:to>
      <xdr:col>67</xdr:col>
      <xdr:colOff>101600</xdr:colOff>
      <xdr:row>105</xdr:row>
      <xdr:rowOff>100330</xdr:rowOff>
    </xdr:to>
    <xdr:sp macro="" textlink="">
      <xdr:nvSpPr>
        <xdr:cNvPr id="774" name="楕円 773"/>
        <xdr:cNvSpPr/>
      </xdr:nvSpPr>
      <xdr:spPr>
        <a:xfrm>
          <a:off x="12763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165100</xdr:rowOff>
    </xdr:from>
    <xdr:to>
      <xdr:col>71</xdr:col>
      <xdr:colOff>177800</xdr:colOff>
      <xdr:row>105</xdr:row>
      <xdr:rowOff>49530</xdr:rowOff>
    </xdr:to>
    <xdr:cxnSp macro="">
      <xdr:nvCxnSpPr>
        <xdr:cNvPr id="775" name="直線コネクタ 774"/>
        <xdr:cNvCxnSpPr/>
      </xdr:nvCxnSpPr>
      <xdr:spPr>
        <a:xfrm flipV="1">
          <a:off x="12814300" y="17653000"/>
          <a:ext cx="889000" cy="39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116857</xdr:rowOff>
    </xdr:from>
    <xdr:ext cx="405111" cy="259045"/>
    <xdr:sp macro="" textlink="">
      <xdr:nvSpPr>
        <xdr:cNvPr id="776" name="n_1aveValue【庁舎】&#10;有形固定資産減価償却率"/>
        <xdr:cNvSpPr txBox="1"/>
      </xdr:nvSpPr>
      <xdr:spPr>
        <a:xfrm>
          <a:off x="15266044" y="1794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115588</xdr:rowOff>
    </xdr:from>
    <xdr:ext cx="405111" cy="259045"/>
    <xdr:sp macro="" textlink="">
      <xdr:nvSpPr>
        <xdr:cNvPr id="777" name="n_2aveValue【庁舎】&#10;有形固定資産減価償却率"/>
        <xdr:cNvSpPr txBox="1"/>
      </xdr:nvSpPr>
      <xdr:spPr>
        <a:xfrm>
          <a:off x="143897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132097</xdr:rowOff>
    </xdr:from>
    <xdr:ext cx="405111" cy="259045"/>
    <xdr:sp macro="" textlink="">
      <xdr:nvSpPr>
        <xdr:cNvPr id="778" name="n_3aveValue【庁舎】&#10;有形固定資産減価償却率"/>
        <xdr:cNvSpPr txBox="1"/>
      </xdr:nvSpPr>
      <xdr:spPr>
        <a:xfrm>
          <a:off x="13500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779" name="n_4aveValue【庁舎】&#10;有形固定資産減価償却率"/>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92727</xdr:rowOff>
    </xdr:from>
    <xdr:ext cx="405111" cy="259045"/>
    <xdr:sp macro="" textlink="">
      <xdr:nvSpPr>
        <xdr:cNvPr id="780" name="n_1mainValue【庁舎】&#10;有形固定資産減価償却率"/>
        <xdr:cNvSpPr txBox="1"/>
      </xdr:nvSpPr>
      <xdr:spPr>
        <a:xfrm>
          <a:off x="15266044" y="1740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76216</xdr:rowOff>
    </xdr:from>
    <xdr:ext cx="405111" cy="259045"/>
    <xdr:sp macro="" textlink="">
      <xdr:nvSpPr>
        <xdr:cNvPr id="781" name="n_2mainValue【庁舎】&#10;有形固定資産減価償却率"/>
        <xdr:cNvSpPr txBox="1"/>
      </xdr:nvSpPr>
      <xdr:spPr>
        <a:xfrm>
          <a:off x="14389744" y="17392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60977</xdr:rowOff>
    </xdr:from>
    <xdr:ext cx="405111" cy="259045"/>
    <xdr:sp macro="" textlink="">
      <xdr:nvSpPr>
        <xdr:cNvPr id="782" name="n_3mainValue【庁舎】&#10;有形固定資産減価償却率"/>
        <xdr:cNvSpPr txBox="1"/>
      </xdr:nvSpPr>
      <xdr:spPr>
        <a:xfrm>
          <a:off x="13500744" y="1737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91457</xdr:rowOff>
    </xdr:from>
    <xdr:ext cx="405111" cy="259045"/>
    <xdr:sp macro="" textlink="">
      <xdr:nvSpPr>
        <xdr:cNvPr id="783" name="n_4mainValue【庁舎】&#10;有形固定資産減価償却率"/>
        <xdr:cNvSpPr txBox="1"/>
      </xdr:nvSpPr>
      <xdr:spPr>
        <a:xfrm>
          <a:off x="12611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4" name="正方形/長方形 7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5" name="正方形/長方形 7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6" name="正方形/長方形 7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7" name="正方形/長方形 7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8" name="正方形/長方形 7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9" name="正方形/長方形 7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0" name="正方形/長方形 7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1" name="正方形/長方形 7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2" name="テキスト ボックス 7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3" name="直線コネクタ 7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4" name="直線コネクタ 79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5" name="テキスト ボックス 79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6" name="直線コネクタ 79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7" name="テキスト ボックス 79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8" name="直線コネクタ 79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9" name="テキスト ボックス 79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0" name="直線コネクタ 79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1" name="テキスト ボックス 80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2" name="直線コネクタ 80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3" name="テキスト ボックス 80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4" name="直線コネクタ 8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5" name="テキスト ボックス 8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807" name="直線コネクタ 806"/>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808" name="【庁舎】&#10;一人当たり面積最小値テキスト"/>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809" name="直線コネクタ 808"/>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810" name="【庁舎】&#10;一人当たり面積最大値テキスト"/>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811" name="直線コネクタ 810"/>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72789</xdr:rowOff>
    </xdr:from>
    <xdr:ext cx="469744" cy="259045"/>
    <xdr:sp macro="" textlink="">
      <xdr:nvSpPr>
        <xdr:cNvPr id="812" name="【庁舎】&#10;一人当たり面積平均値テキスト"/>
        <xdr:cNvSpPr txBox="1"/>
      </xdr:nvSpPr>
      <xdr:spPr>
        <a:xfrm>
          <a:off x="22199600" y="18246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813" name="フローチャート: 判断 812"/>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814" name="フローチャート: 判断 813"/>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815" name="フローチャート: 判断 814"/>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816" name="フローチャート: 判断 815"/>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817" name="フローチャート: 判断 816"/>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8" name="テキスト ボックス 8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9" name="テキスト ボックス 8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0" name="テキスト ボックス 8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1" name="テキスト ボックス 8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2" name="テキスト ボックス 8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79121</xdr:rowOff>
    </xdr:from>
    <xdr:to>
      <xdr:col>116</xdr:col>
      <xdr:colOff>114300</xdr:colOff>
      <xdr:row>106</xdr:row>
      <xdr:rowOff>9271</xdr:rowOff>
    </xdr:to>
    <xdr:sp macro="" textlink="">
      <xdr:nvSpPr>
        <xdr:cNvPr id="823" name="楕円 822"/>
        <xdr:cNvSpPr/>
      </xdr:nvSpPr>
      <xdr:spPr>
        <a:xfrm>
          <a:off x="22110700" y="1808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101998</xdr:rowOff>
    </xdr:from>
    <xdr:ext cx="469744" cy="259045"/>
    <xdr:sp macro="" textlink="">
      <xdr:nvSpPr>
        <xdr:cNvPr id="824" name="【庁舎】&#10;一人当たり面積該当値テキスト"/>
        <xdr:cNvSpPr txBox="1"/>
      </xdr:nvSpPr>
      <xdr:spPr>
        <a:xfrm>
          <a:off x="22199600" y="1793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86740</xdr:rowOff>
    </xdr:from>
    <xdr:to>
      <xdr:col>112</xdr:col>
      <xdr:colOff>38100</xdr:colOff>
      <xdr:row>106</xdr:row>
      <xdr:rowOff>16890</xdr:rowOff>
    </xdr:to>
    <xdr:sp macro="" textlink="">
      <xdr:nvSpPr>
        <xdr:cNvPr id="825" name="楕円 824"/>
        <xdr:cNvSpPr/>
      </xdr:nvSpPr>
      <xdr:spPr>
        <a:xfrm>
          <a:off x="21272500" y="180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129921</xdr:rowOff>
    </xdr:from>
    <xdr:to>
      <xdr:col>116</xdr:col>
      <xdr:colOff>63500</xdr:colOff>
      <xdr:row>105</xdr:row>
      <xdr:rowOff>137540</xdr:rowOff>
    </xdr:to>
    <xdr:cxnSp macro="">
      <xdr:nvCxnSpPr>
        <xdr:cNvPr id="826" name="直線コネクタ 825"/>
        <xdr:cNvCxnSpPr/>
      </xdr:nvCxnSpPr>
      <xdr:spPr>
        <a:xfrm flipV="1">
          <a:off x="21323300" y="1813217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100837</xdr:rowOff>
    </xdr:from>
    <xdr:to>
      <xdr:col>107</xdr:col>
      <xdr:colOff>101600</xdr:colOff>
      <xdr:row>106</xdr:row>
      <xdr:rowOff>30987</xdr:rowOff>
    </xdr:to>
    <xdr:sp macro="" textlink="">
      <xdr:nvSpPr>
        <xdr:cNvPr id="827" name="楕円 826"/>
        <xdr:cNvSpPr/>
      </xdr:nvSpPr>
      <xdr:spPr>
        <a:xfrm>
          <a:off x="20383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137540</xdr:rowOff>
    </xdr:from>
    <xdr:to>
      <xdr:col>111</xdr:col>
      <xdr:colOff>177800</xdr:colOff>
      <xdr:row>105</xdr:row>
      <xdr:rowOff>151637</xdr:rowOff>
    </xdr:to>
    <xdr:cxnSp macro="">
      <xdr:nvCxnSpPr>
        <xdr:cNvPr id="828" name="直線コネクタ 827"/>
        <xdr:cNvCxnSpPr/>
      </xdr:nvCxnSpPr>
      <xdr:spPr>
        <a:xfrm flipV="1">
          <a:off x="20434300" y="18139790"/>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109601</xdr:rowOff>
    </xdr:from>
    <xdr:to>
      <xdr:col>102</xdr:col>
      <xdr:colOff>165100</xdr:colOff>
      <xdr:row>106</xdr:row>
      <xdr:rowOff>39751</xdr:rowOff>
    </xdr:to>
    <xdr:sp macro="" textlink="">
      <xdr:nvSpPr>
        <xdr:cNvPr id="829" name="楕円 828"/>
        <xdr:cNvSpPr/>
      </xdr:nvSpPr>
      <xdr:spPr>
        <a:xfrm>
          <a:off x="19494500" y="1811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151637</xdr:rowOff>
    </xdr:from>
    <xdr:to>
      <xdr:col>107</xdr:col>
      <xdr:colOff>50800</xdr:colOff>
      <xdr:row>105</xdr:row>
      <xdr:rowOff>160401</xdr:rowOff>
    </xdr:to>
    <xdr:cxnSp macro="">
      <xdr:nvCxnSpPr>
        <xdr:cNvPr id="830" name="直線コネクタ 829"/>
        <xdr:cNvCxnSpPr/>
      </xdr:nvCxnSpPr>
      <xdr:spPr>
        <a:xfrm flipV="1">
          <a:off x="19545300" y="18153887"/>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831" name="楕円 830"/>
        <xdr:cNvSpPr/>
      </xdr:nvSpPr>
      <xdr:spPr>
        <a:xfrm>
          <a:off x="186055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160401</xdr:rowOff>
    </xdr:from>
    <xdr:to>
      <xdr:col>102</xdr:col>
      <xdr:colOff>114300</xdr:colOff>
      <xdr:row>105</xdr:row>
      <xdr:rowOff>169926</xdr:rowOff>
    </xdr:to>
    <xdr:cxnSp macro="">
      <xdr:nvCxnSpPr>
        <xdr:cNvPr id="832" name="直線コネクタ 831"/>
        <xdr:cNvCxnSpPr/>
      </xdr:nvCxnSpPr>
      <xdr:spPr>
        <a:xfrm flipV="1">
          <a:off x="18656300" y="1816265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22114</xdr:rowOff>
    </xdr:from>
    <xdr:ext cx="469744" cy="259045"/>
    <xdr:sp macro="" textlink="">
      <xdr:nvSpPr>
        <xdr:cNvPr id="833" name="n_1aveValue【庁舎】&#10;一人当たり面積"/>
        <xdr:cNvSpPr txBox="1"/>
      </xdr:nvSpPr>
      <xdr:spPr>
        <a:xfrm>
          <a:off x="210757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30115</xdr:rowOff>
    </xdr:from>
    <xdr:ext cx="469744" cy="259045"/>
    <xdr:sp macro="" textlink="">
      <xdr:nvSpPr>
        <xdr:cNvPr id="834" name="n_2aveValue【庁舎】&#10;一人当たり面積"/>
        <xdr:cNvSpPr txBox="1"/>
      </xdr:nvSpPr>
      <xdr:spPr>
        <a:xfrm>
          <a:off x="20199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34307</xdr:rowOff>
    </xdr:from>
    <xdr:ext cx="469744" cy="259045"/>
    <xdr:sp macro="" textlink="">
      <xdr:nvSpPr>
        <xdr:cNvPr id="835" name="n_3aveValue【庁舎】&#10;一人当たり面積"/>
        <xdr:cNvSpPr txBox="1"/>
      </xdr:nvSpPr>
      <xdr:spPr>
        <a:xfrm>
          <a:off x="19310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28591</xdr:rowOff>
    </xdr:from>
    <xdr:ext cx="469744" cy="259045"/>
    <xdr:sp macro="" textlink="">
      <xdr:nvSpPr>
        <xdr:cNvPr id="836" name="n_4aveValue【庁舎】&#10;一人当たり面積"/>
        <xdr:cNvSpPr txBox="1"/>
      </xdr:nvSpPr>
      <xdr:spPr>
        <a:xfrm>
          <a:off x="18421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33417</xdr:rowOff>
    </xdr:from>
    <xdr:ext cx="469744" cy="259045"/>
    <xdr:sp macro="" textlink="">
      <xdr:nvSpPr>
        <xdr:cNvPr id="837" name="n_1mainValue【庁舎】&#10;一人当たり面積"/>
        <xdr:cNvSpPr txBox="1"/>
      </xdr:nvSpPr>
      <xdr:spPr>
        <a:xfrm>
          <a:off x="21075727" y="1786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47514</xdr:rowOff>
    </xdr:from>
    <xdr:ext cx="469744" cy="259045"/>
    <xdr:sp macro="" textlink="">
      <xdr:nvSpPr>
        <xdr:cNvPr id="838" name="n_2mainValue【庁舎】&#10;一人当たり面積"/>
        <xdr:cNvSpPr txBox="1"/>
      </xdr:nvSpPr>
      <xdr:spPr>
        <a:xfrm>
          <a:off x="20199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56278</xdr:rowOff>
    </xdr:from>
    <xdr:ext cx="469744" cy="259045"/>
    <xdr:sp macro="" textlink="">
      <xdr:nvSpPr>
        <xdr:cNvPr id="839" name="n_3mainValue【庁舎】&#10;一人当たり面積"/>
        <xdr:cNvSpPr txBox="1"/>
      </xdr:nvSpPr>
      <xdr:spPr>
        <a:xfrm>
          <a:off x="19310427" y="1788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65803</xdr:rowOff>
    </xdr:from>
    <xdr:ext cx="469744" cy="259045"/>
    <xdr:sp macro="" textlink="">
      <xdr:nvSpPr>
        <xdr:cNvPr id="840" name="n_4mainValue【庁舎】&#10;一人当たり面積"/>
        <xdr:cNvSpPr txBox="1"/>
      </xdr:nvSpPr>
      <xdr:spPr>
        <a:xfrm>
          <a:off x="18421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1" name="正方形/長方形 8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2" name="正方形/長方形 8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3" name="テキスト ボックス 8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類似団体と比較すると体育館・プールの有形固定資産減価償却率は</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ポイント、保健センター・保健所の有形固定資産減価償却率は</a:t>
          </a:r>
          <a:r>
            <a:rPr kumimoji="1" lang="en-US" altLang="ja-JP" sz="1300">
              <a:latin typeface="ＭＳ Ｐゴシック" panose="020B0600070205080204" pitchFamily="50" charset="-128"/>
              <a:ea typeface="ＭＳ Ｐゴシック" panose="020B0600070205080204" pitchFamily="50" charset="-128"/>
            </a:rPr>
            <a:t>44.6</a:t>
          </a:r>
          <a:r>
            <a:rPr kumimoji="1" lang="ja-JP" altLang="en-US" sz="1300">
              <a:latin typeface="ＭＳ Ｐゴシック" panose="020B0600070205080204" pitchFamily="50" charset="-128"/>
              <a:ea typeface="ＭＳ Ｐゴシック" panose="020B0600070205080204" pitchFamily="50" charset="-128"/>
            </a:rPr>
            <a:t>ポイント、福祉施設の有形固定資産減価償却率は</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ポイント高くなっており、市民会館においては減価償却率が</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となっている。市民会館においては適切に修繕等を行っており、施設の使用に支障は出ていない。他の各施設においては個別施設管理計画を令和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年度に策定しており、計画に基づいた改修等を行い、計画的な施設管理を行っていく予定。</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2,135
2,126
190.96
4,684,946
3,857,049
770,722
1,853,979
3,832,994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前年比</a:t>
          </a:r>
          <a:r>
            <a:rPr kumimoji="1" lang="en-US" altLang="ja-JP" sz="1100">
              <a:solidFill>
                <a:schemeClr val="dk1"/>
              </a:solidFill>
              <a:effectLst/>
              <a:latin typeface="+mn-lt"/>
              <a:ea typeface="+mn-ea"/>
              <a:cs typeface="+mn-cs"/>
            </a:rPr>
            <a:t>0.01</a:t>
          </a:r>
          <a:r>
            <a:rPr kumimoji="1" lang="ja-JP" altLang="en-US" sz="1100">
              <a:solidFill>
                <a:schemeClr val="dk1"/>
              </a:solidFill>
              <a:effectLst/>
              <a:latin typeface="+mn-lt"/>
              <a:ea typeface="+mn-ea"/>
              <a:cs typeface="+mn-cs"/>
            </a:rPr>
            <a:t>ポイントの増となっているが、類似団体と比較すると</a:t>
          </a:r>
          <a:r>
            <a:rPr kumimoji="1" lang="en-US" altLang="ja-JP" sz="1100">
              <a:solidFill>
                <a:schemeClr val="dk1"/>
              </a:solidFill>
              <a:effectLst/>
              <a:latin typeface="+mn-lt"/>
              <a:ea typeface="+mn-ea"/>
              <a:cs typeface="+mn-cs"/>
            </a:rPr>
            <a:t>0.03</a:t>
          </a:r>
          <a:r>
            <a:rPr kumimoji="1" lang="ja-JP" altLang="en-US" sz="1100">
              <a:solidFill>
                <a:schemeClr val="dk1"/>
              </a:solidFill>
              <a:effectLst/>
              <a:latin typeface="+mn-lt"/>
              <a:ea typeface="+mn-ea"/>
              <a:cs typeface="+mn-cs"/>
            </a:rPr>
            <a:t>ポイント下回っており、</a:t>
          </a:r>
          <a:r>
            <a:rPr kumimoji="1" lang="ja-JP" altLang="ja-JP" sz="1100">
              <a:solidFill>
                <a:schemeClr val="dk1"/>
              </a:solidFill>
              <a:effectLst/>
              <a:latin typeface="+mn-lt"/>
              <a:ea typeface="+mn-ea"/>
              <a:cs typeface="+mn-cs"/>
            </a:rPr>
            <a:t>依然として</a:t>
          </a:r>
          <a:r>
            <a:rPr kumimoji="1" lang="ja-JP" altLang="en-US" sz="1100">
              <a:solidFill>
                <a:schemeClr val="dk1"/>
              </a:solidFill>
              <a:effectLst/>
              <a:latin typeface="+mn-lt"/>
              <a:ea typeface="+mn-ea"/>
              <a:cs typeface="+mn-cs"/>
            </a:rPr>
            <a:t>村内の産業で財源を支えることは難しく、人口減少も顕著であるため、</a:t>
          </a:r>
          <a:r>
            <a:rPr kumimoji="1" lang="ja-JP" altLang="ja-JP" sz="1100">
              <a:solidFill>
                <a:schemeClr val="dk1"/>
              </a:solidFill>
              <a:effectLst/>
              <a:latin typeface="+mn-lt"/>
              <a:ea typeface="+mn-ea"/>
              <a:cs typeface="+mn-cs"/>
            </a:rPr>
            <a:t>市町村民税・法人税等の地方税を安定的に見込むことは困難であり、自主財源の伸びは当面期待できない状況である。よって、今後</a:t>
          </a:r>
          <a:r>
            <a:rPr kumimoji="1" lang="ja-JP" altLang="en-US" sz="1100">
              <a:solidFill>
                <a:schemeClr val="dk1"/>
              </a:solidFill>
              <a:effectLst/>
              <a:latin typeface="+mn-lt"/>
              <a:ea typeface="+mn-ea"/>
              <a:cs typeface="+mn-cs"/>
            </a:rPr>
            <a:t>大幅に</a:t>
          </a:r>
          <a:r>
            <a:rPr kumimoji="1" lang="ja-JP" altLang="ja-JP" sz="1100">
              <a:solidFill>
                <a:schemeClr val="dk1"/>
              </a:solidFill>
              <a:effectLst/>
              <a:latin typeface="+mn-lt"/>
              <a:ea typeface="+mn-ea"/>
              <a:cs typeface="+mn-cs"/>
            </a:rPr>
            <a:t>上昇するとは考えにくい。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119138</xdr:rowOff>
    </xdr:from>
    <xdr:to>
      <xdr:col>23</xdr:col>
      <xdr:colOff>133350</xdr:colOff>
      <xdr:row>44</xdr:row>
      <xdr:rowOff>130628</xdr:rowOff>
    </xdr:to>
    <xdr:cxnSp macro="">
      <xdr:nvCxnSpPr>
        <xdr:cNvPr id="70" name="直線コネクタ 69"/>
        <xdr:cNvCxnSpPr/>
      </xdr:nvCxnSpPr>
      <xdr:spPr>
        <a:xfrm flipV="1">
          <a:off x="4114800" y="76629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130628</xdr:rowOff>
    </xdr:from>
    <xdr:to>
      <xdr:col>19</xdr:col>
      <xdr:colOff>133350</xdr:colOff>
      <xdr:row>44</xdr:row>
      <xdr:rowOff>130628</xdr:rowOff>
    </xdr:to>
    <xdr:cxnSp macro="">
      <xdr:nvCxnSpPr>
        <xdr:cNvPr id="73" name="直線コネクタ 72"/>
        <xdr:cNvCxnSpPr/>
      </xdr:nvCxnSpPr>
      <xdr:spPr>
        <a:xfrm>
          <a:off x="3225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130628</xdr:rowOff>
    </xdr:from>
    <xdr:to>
      <xdr:col>15</xdr:col>
      <xdr:colOff>82550</xdr:colOff>
      <xdr:row>44</xdr:row>
      <xdr:rowOff>142119</xdr:rowOff>
    </xdr:to>
    <xdr:cxnSp macro="">
      <xdr:nvCxnSpPr>
        <xdr:cNvPr id="76" name="直線コネクタ 75"/>
        <xdr:cNvCxnSpPr/>
      </xdr:nvCxnSpPr>
      <xdr:spPr>
        <a:xfrm flipV="1">
          <a:off x="2336800" y="76744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142119</xdr:rowOff>
    </xdr:from>
    <xdr:to>
      <xdr:col>11</xdr:col>
      <xdr:colOff>31750</xdr:colOff>
      <xdr:row>44</xdr:row>
      <xdr:rowOff>153609</xdr:rowOff>
    </xdr:to>
    <xdr:cxnSp macro="">
      <xdr:nvCxnSpPr>
        <xdr:cNvPr id="79" name="直線コネクタ 78"/>
        <xdr:cNvCxnSpPr/>
      </xdr:nvCxnSpPr>
      <xdr:spPr>
        <a:xfrm flipV="1">
          <a:off x="1447800" y="76859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68338</xdr:rowOff>
    </xdr:from>
    <xdr:to>
      <xdr:col>23</xdr:col>
      <xdr:colOff>184150</xdr:colOff>
      <xdr:row>44</xdr:row>
      <xdr:rowOff>169938</xdr:rowOff>
    </xdr:to>
    <xdr:sp macro="" textlink="">
      <xdr:nvSpPr>
        <xdr:cNvPr id="89" name="楕円 88"/>
        <xdr:cNvSpPr/>
      </xdr:nvSpPr>
      <xdr:spPr>
        <a:xfrm>
          <a:off x="49022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164694</xdr:rowOff>
    </xdr:from>
    <xdr:ext cx="762000" cy="259045"/>
    <xdr:sp macro="" textlink="">
      <xdr:nvSpPr>
        <xdr:cNvPr id="90" name="財政力該当値テキスト"/>
        <xdr:cNvSpPr txBox="1"/>
      </xdr:nvSpPr>
      <xdr:spPr>
        <a:xfrm>
          <a:off x="5041900" y="753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79828</xdr:rowOff>
    </xdr:from>
    <xdr:to>
      <xdr:col>19</xdr:col>
      <xdr:colOff>184150</xdr:colOff>
      <xdr:row>45</xdr:row>
      <xdr:rowOff>9978</xdr:rowOff>
    </xdr:to>
    <xdr:sp macro="" textlink="">
      <xdr:nvSpPr>
        <xdr:cNvPr id="91" name="楕円 90"/>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166205</xdr:rowOff>
    </xdr:from>
    <xdr:ext cx="736600" cy="259045"/>
    <xdr:sp macro="" textlink="">
      <xdr:nvSpPr>
        <xdr:cNvPr id="92" name="テキスト ボックス 91"/>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79828</xdr:rowOff>
    </xdr:from>
    <xdr:to>
      <xdr:col>15</xdr:col>
      <xdr:colOff>133350</xdr:colOff>
      <xdr:row>45</xdr:row>
      <xdr:rowOff>9978</xdr:rowOff>
    </xdr:to>
    <xdr:sp macro="" textlink="">
      <xdr:nvSpPr>
        <xdr:cNvPr id="93" name="楕円 92"/>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166205</xdr:rowOff>
    </xdr:from>
    <xdr:ext cx="762000" cy="259045"/>
    <xdr:sp macro="" textlink="">
      <xdr:nvSpPr>
        <xdr:cNvPr id="94" name="テキスト ボックス 93"/>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91319</xdr:rowOff>
    </xdr:from>
    <xdr:to>
      <xdr:col>11</xdr:col>
      <xdr:colOff>82550</xdr:colOff>
      <xdr:row>45</xdr:row>
      <xdr:rowOff>21469</xdr:rowOff>
    </xdr:to>
    <xdr:sp macro="" textlink="">
      <xdr:nvSpPr>
        <xdr:cNvPr id="95" name="楕円 94"/>
        <xdr:cNvSpPr/>
      </xdr:nvSpPr>
      <xdr:spPr>
        <a:xfrm>
          <a:off x="2286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6246</xdr:rowOff>
    </xdr:from>
    <xdr:ext cx="762000" cy="259045"/>
    <xdr:sp macro="" textlink="">
      <xdr:nvSpPr>
        <xdr:cNvPr id="96" name="テキスト ボックス 95"/>
        <xdr:cNvSpPr txBox="1"/>
      </xdr:nvSpPr>
      <xdr:spPr>
        <a:xfrm>
          <a:off x="1955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102809</xdr:rowOff>
    </xdr:from>
    <xdr:to>
      <xdr:col>7</xdr:col>
      <xdr:colOff>31750</xdr:colOff>
      <xdr:row>45</xdr:row>
      <xdr:rowOff>32959</xdr:rowOff>
    </xdr:to>
    <xdr:sp macro="" textlink="">
      <xdr:nvSpPr>
        <xdr:cNvPr id="97" name="楕円 96"/>
        <xdr:cNvSpPr/>
      </xdr:nvSpPr>
      <xdr:spPr>
        <a:xfrm>
          <a:off x="1397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17736</xdr:rowOff>
    </xdr:from>
    <xdr:ext cx="762000" cy="259045"/>
    <xdr:sp macro="" textlink="">
      <xdr:nvSpPr>
        <xdr:cNvPr id="98" name="テキスト ボックス 97"/>
        <xdr:cNvSpPr txBox="1"/>
      </xdr:nvSpPr>
      <xdr:spPr>
        <a:xfrm>
          <a:off x="1066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ポイント上回った。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前年比</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となっており、</a:t>
          </a:r>
          <a:r>
            <a:rPr kumimoji="1" lang="ja-JP" altLang="en-US" sz="1100">
              <a:solidFill>
                <a:schemeClr val="dk1"/>
              </a:solidFill>
              <a:effectLst/>
              <a:latin typeface="+mn-lt"/>
              <a:ea typeface="+mn-ea"/>
              <a:cs typeface="+mn-cs"/>
            </a:rPr>
            <a:t>経常一般財源等の増</a:t>
          </a:r>
          <a:r>
            <a:rPr kumimoji="1" lang="ja-JP" altLang="ja-JP" sz="1100">
              <a:solidFill>
                <a:schemeClr val="dk1"/>
              </a:solidFill>
              <a:effectLst/>
              <a:latin typeface="+mn-lt"/>
              <a:ea typeface="+mn-ea"/>
              <a:cs typeface="+mn-cs"/>
            </a:rPr>
            <a:t>大きな要因としてあげられ、</a:t>
          </a:r>
          <a:r>
            <a:rPr kumimoji="1" lang="ja-JP" altLang="en-US" sz="1100">
              <a:solidFill>
                <a:schemeClr val="dk1"/>
              </a:solidFill>
              <a:effectLst/>
              <a:latin typeface="+mn-lt"/>
              <a:ea typeface="+mn-ea"/>
              <a:cs typeface="+mn-cs"/>
            </a:rPr>
            <a:t>地域社会再生事業費の新設、公債費の増により普通交付税が増加したことが</a:t>
          </a:r>
          <a:r>
            <a:rPr kumimoji="1" lang="ja-JP" altLang="ja-JP" sz="1100">
              <a:solidFill>
                <a:schemeClr val="dk1"/>
              </a:solidFill>
              <a:effectLst/>
              <a:latin typeface="+mn-lt"/>
              <a:ea typeface="+mn-ea"/>
              <a:cs typeface="+mn-cs"/>
            </a:rPr>
            <a:t>要因である。今後は新発債を可能な限り抑え、交付税算入率の高い地方債を活用するなど適正な公債費管理を図るとともに、徹底した事務事業の見直し等により経常的経費の抑制に努めていく。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154759</xdr:rowOff>
    </xdr:from>
    <xdr:to>
      <xdr:col>23</xdr:col>
      <xdr:colOff>133350</xdr:colOff>
      <xdr:row>63</xdr:row>
      <xdr:rowOff>100512</xdr:rowOff>
    </xdr:to>
    <xdr:cxnSp macro="">
      <xdr:nvCxnSpPr>
        <xdr:cNvPr id="135" name="直線コネクタ 134"/>
        <xdr:cNvCxnSpPr/>
      </xdr:nvCxnSpPr>
      <xdr:spPr>
        <a:xfrm flipV="1">
          <a:off x="4114800" y="10784659"/>
          <a:ext cx="8382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92710</xdr:rowOff>
    </xdr:from>
    <xdr:to>
      <xdr:col>19</xdr:col>
      <xdr:colOff>133350</xdr:colOff>
      <xdr:row>63</xdr:row>
      <xdr:rowOff>100512</xdr:rowOff>
    </xdr:to>
    <xdr:cxnSp macro="">
      <xdr:nvCxnSpPr>
        <xdr:cNvPr id="138" name="直線コネクタ 137"/>
        <xdr:cNvCxnSpPr/>
      </xdr:nvCxnSpPr>
      <xdr:spPr>
        <a:xfrm>
          <a:off x="3225800" y="10722610"/>
          <a:ext cx="889000" cy="17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75474</xdr:rowOff>
    </xdr:from>
    <xdr:to>
      <xdr:col>15</xdr:col>
      <xdr:colOff>82550</xdr:colOff>
      <xdr:row>62</xdr:row>
      <xdr:rowOff>92710</xdr:rowOff>
    </xdr:to>
    <xdr:cxnSp macro="">
      <xdr:nvCxnSpPr>
        <xdr:cNvPr id="141" name="直線コネクタ 140"/>
        <xdr:cNvCxnSpPr/>
      </xdr:nvCxnSpPr>
      <xdr:spPr>
        <a:xfrm>
          <a:off x="2336800" y="1070537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153851</xdr:rowOff>
    </xdr:from>
    <xdr:to>
      <xdr:col>11</xdr:col>
      <xdr:colOff>31750</xdr:colOff>
      <xdr:row>62</xdr:row>
      <xdr:rowOff>75474</xdr:rowOff>
    </xdr:to>
    <xdr:cxnSp macro="">
      <xdr:nvCxnSpPr>
        <xdr:cNvPr id="144" name="直線コネクタ 143"/>
        <xdr:cNvCxnSpPr/>
      </xdr:nvCxnSpPr>
      <xdr:spPr>
        <a:xfrm>
          <a:off x="1447800" y="10612301"/>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103959</xdr:rowOff>
    </xdr:from>
    <xdr:to>
      <xdr:col>23</xdr:col>
      <xdr:colOff>184150</xdr:colOff>
      <xdr:row>63</xdr:row>
      <xdr:rowOff>34109</xdr:rowOff>
    </xdr:to>
    <xdr:sp macro="" textlink="">
      <xdr:nvSpPr>
        <xdr:cNvPr id="154" name="楕円 153"/>
        <xdr:cNvSpPr/>
      </xdr:nvSpPr>
      <xdr:spPr>
        <a:xfrm>
          <a:off x="49022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76036</xdr:rowOff>
    </xdr:from>
    <xdr:ext cx="762000" cy="259045"/>
    <xdr:sp macro="" textlink="">
      <xdr:nvSpPr>
        <xdr:cNvPr id="155" name="財政構造の弾力性該当値テキスト"/>
        <xdr:cNvSpPr txBox="1"/>
      </xdr:nvSpPr>
      <xdr:spPr>
        <a:xfrm>
          <a:off x="5041900" y="1070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49712</xdr:rowOff>
    </xdr:from>
    <xdr:to>
      <xdr:col>19</xdr:col>
      <xdr:colOff>184150</xdr:colOff>
      <xdr:row>63</xdr:row>
      <xdr:rowOff>151312</xdr:rowOff>
    </xdr:to>
    <xdr:sp macro="" textlink="">
      <xdr:nvSpPr>
        <xdr:cNvPr id="156" name="楕円 155"/>
        <xdr:cNvSpPr/>
      </xdr:nvSpPr>
      <xdr:spPr>
        <a:xfrm>
          <a:off x="4064000" y="108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136089</xdr:rowOff>
    </xdr:from>
    <xdr:ext cx="736600" cy="259045"/>
    <xdr:sp macro="" textlink="">
      <xdr:nvSpPr>
        <xdr:cNvPr id="157" name="テキスト ボックス 156"/>
        <xdr:cNvSpPr txBox="1"/>
      </xdr:nvSpPr>
      <xdr:spPr>
        <a:xfrm>
          <a:off x="3733800" y="10937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8" name="楕円 157"/>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153687</xdr:rowOff>
    </xdr:from>
    <xdr:ext cx="762000" cy="259045"/>
    <xdr:sp macro="" textlink="">
      <xdr:nvSpPr>
        <xdr:cNvPr id="159" name="テキスト ボックス 158"/>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24674</xdr:rowOff>
    </xdr:from>
    <xdr:to>
      <xdr:col>11</xdr:col>
      <xdr:colOff>82550</xdr:colOff>
      <xdr:row>62</xdr:row>
      <xdr:rowOff>126274</xdr:rowOff>
    </xdr:to>
    <xdr:sp macro="" textlink="">
      <xdr:nvSpPr>
        <xdr:cNvPr id="160" name="楕円 159"/>
        <xdr:cNvSpPr/>
      </xdr:nvSpPr>
      <xdr:spPr>
        <a:xfrm>
          <a:off x="2286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136451</xdr:rowOff>
    </xdr:from>
    <xdr:ext cx="762000" cy="259045"/>
    <xdr:sp macro="" textlink="">
      <xdr:nvSpPr>
        <xdr:cNvPr id="161" name="テキスト ボックス 160"/>
        <xdr:cNvSpPr txBox="1"/>
      </xdr:nvSpPr>
      <xdr:spPr>
        <a:xfrm>
          <a:off x="1955800" y="1042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103051</xdr:rowOff>
    </xdr:from>
    <xdr:to>
      <xdr:col>7</xdr:col>
      <xdr:colOff>31750</xdr:colOff>
      <xdr:row>62</xdr:row>
      <xdr:rowOff>33201</xdr:rowOff>
    </xdr:to>
    <xdr:sp macro="" textlink="">
      <xdr:nvSpPr>
        <xdr:cNvPr id="162" name="楕円 161"/>
        <xdr:cNvSpPr/>
      </xdr:nvSpPr>
      <xdr:spPr>
        <a:xfrm>
          <a:off x="1397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43378</xdr:rowOff>
    </xdr:from>
    <xdr:ext cx="762000" cy="259045"/>
    <xdr:sp macro="" textlink="">
      <xdr:nvSpPr>
        <xdr:cNvPr id="163" name="テキスト ボックス 162"/>
        <xdr:cNvSpPr txBox="1"/>
      </xdr:nvSpPr>
      <xdr:spPr>
        <a:xfrm>
          <a:off x="1066800" y="10330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[476,887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a:t>
          </a:r>
          <a:r>
            <a:rPr kumimoji="1" lang="en-US" altLang="ja-JP" sz="1100">
              <a:solidFill>
                <a:schemeClr val="dk1"/>
              </a:solidFill>
              <a:effectLst/>
              <a:latin typeface="+mn-lt"/>
              <a:ea typeface="+mn-ea"/>
              <a:cs typeface="+mn-cs"/>
            </a:rPr>
            <a:t>9,375</a:t>
          </a:r>
          <a:r>
            <a:rPr kumimoji="1" lang="ja-JP" altLang="ja-JP" sz="1100">
              <a:solidFill>
                <a:schemeClr val="dk1"/>
              </a:solidFill>
              <a:effectLst/>
              <a:latin typeface="+mn-lt"/>
              <a:ea typeface="+mn-ea"/>
              <a:cs typeface="+mn-cs"/>
            </a:rPr>
            <a:t>円上回って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、前年比で</a:t>
          </a:r>
          <a:r>
            <a:rPr kumimoji="1" lang="en-US" altLang="ja-JP" sz="1100">
              <a:solidFill>
                <a:schemeClr val="dk1"/>
              </a:solidFill>
              <a:effectLst/>
              <a:latin typeface="+mn-lt"/>
              <a:ea typeface="+mn-ea"/>
              <a:cs typeface="+mn-cs"/>
            </a:rPr>
            <a:t>5,721</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となっている。質の高い行政サービスを提供するためにも過剰な経費圧縮に注意を払いながら、可能な限り経常経費の節減にあたりたい。</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59017</xdr:rowOff>
    </xdr:from>
    <xdr:to>
      <xdr:col>23</xdr:col>
      <xdr:colOff>133350</xdr:colOff>
      <xdr:row>81</xdr:row>
      <xdr:rowOff>65590</xdr:rowOff>
    </xdr:to>
    <xdr:cxnSp macro="">
      <xdr:nvCxnSpPr>
        <xdr:cNvPr id="200" name="直線コネクタ 199"/>
        <xdr:cNvCxnSpPr/>
      </xdr:nvCxnSpPr>
      <xdr:spPr>
        <a:xfrm flipV="1">
          <a:off x="4114800" y="13946467"/>
          <a:ext cx="838200" cy="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150845</xdr:rowOff>
    </xdr:from>
    <xdr:to>
      <xdr:col>19</xdr:col>
      <xdr:colOff>133350</xdr:colOff>
      <xdr:row>81</xdr:row>
      <xdr:rowOff>65590</xdr:rowOff>
    </xdr:to>
    <xdr:cxnSp macro="">
      <xdr:nvCxnSpPr>
        <xdr:cNvPr id="203" name="直線コネクタ 202"/>
        <xdr:cNvCxnSpPr/>
      </xdr:nvCxnSpPr>
      <xdr:spPr>
        <a:xfrm>
          <a:off x="3225800" y="13866845"/>
          <a:ext cx="889000" cy="8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138548</xdr:rowOff>
    </xdr:from>
    <xdr:to>
      <xdr:col>15</xdr:col>
      <xdr:colOff>82550</xdr:colOff>
      <xdr:row>80</xdr:row>
      <xdr:rowOff>150845</xdr:rowOff>
    </xdr:to>
    <xdr:cxnSp macro="">
      <xdr:nvCxnSpPr>
        <xdr:cNvPr id="206" name="直線コネクタ 205"/>
        <xdr:cNvCxnSpPr/>
      </xdr:nvCxnSpPr>
      <xdr:spPr>
        <a:xfrm>
          <a:off x="2336800" y="13854548"/>
          <a:ext cx="889000" cy="1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92579</xdr:rowOff>
    </xdr:from>
    <xdr:to>
      <xdr:col>11</xdr:col>
      <xdr:colOff>31750</xdr:colOff>
      <xdr:row>80</xdr:row>
      <xdr:rowOff>138548</xdr:rowOff>
    </xdr:to>
    <xdr:cxnSp macro="">
      <xdr:nvCxnSpPr>
        <xdr:cNvPr id="209" name="直線コネクタ 208"/>
        <xdr:cNvCxnSpPr/>
      </xdr:nvCxnSpPr>
      <xdr:spPr>
        <a:xfrm>
          <a:off x="1447800" y="13808579"/>
          <a:ext cx="889000" cy="4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8217</xdr:rowOff>
    </xdr:from>
    <xdr:to>
      <xdr:col>23</xdr:col>
      <xdr:colOff>184150</xdr:colOff>
      <xdr:row>81</xdr:row>
      <xdr:rowOff>109817</xdr:rowOff>
    </xdr:to>
    <xdr:sp macro="" textlink="">
      <xdr:nvSpPr>
        <xdr:cNvPr id="219" name="楕円 218"/>
        <xdr:cNvSpPr/>
      </xdr:nvSpPr>
      <xdr:spPr>
        <a:xfrm>
          <a:off x="4902200" y="1389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151744</xdr:rowOff>
    </xdr:from>
    <xdr:ext cx="762000" cy="259045"/>
    <xdr:sp macro="" textlink="">
      <xdr:nvSpPr>
        <xdr:cNvPr id="220" name="人件費・物件費等の状況該当値テキスト"/>
        <xdr:cNvSpPr txBox="1"/>
      </xdr:nvSpPr>
      <xdr:spPr>
        <a:xfrm>
          <a:off x="5041900" y="1386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14790</xdr:rowOff>
    </xdr:from>
    <xdr:to>
      <xdr:col>19</xdr:col>
      <xdr:colOff>184150</xdr:colOff>
      <xdr:row>81</xdr:row>
      <xdr:rowOff>116390</xdr:rowOff>
    </xdr:to>
    <xdr:sp macro="" textlink="">
      <xdr:nvSpPr>
        <xdr:cNvPr id="221" name="楕円 220"/>
        <xdr:cNvSpPr/>
      </xdr:nvSpPr>
      <xdr:spPr>
        <a:xfrm>
          <a:off x="4064000" y="139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101167</xdr:rowOff>
    </xdr:from>
    <xdr:ext cx="736600" cy="259045"/>
    <xdr:sp macro="" textlink="">
      <xdr:nvSpPr>
        <xdr:cNvPr id="222" name="テキスト ボックス 221"/>
        <xdr:cNvSpPr txBox="1"/>
      </xdr:nvSpPr>
      <xdr:spPr>
        <a:xfrm>
          <a:off x="3733800" y="1398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100045</xdr:rowOff>
    </xdr:from>
    <xdr:to>
      <xdr:col>15</xdr:col>
      <xdr:colOff>133350</xdr:colOff>
      <xdr:row>81</xdr:row>
      <xdr:rowOff>30195</xdr:rowOff>
    </xdr:to>
    <xdr:sp macro="" textlink="">
      <xdr:nvSpPr>
        <xdr:cNvPr id="223" name="楕円 222"/>
        <xdr:cNvSpPr/>
      </xdr:nvSpPr>
      <xdr:spPr>
        <a:xfrm>
          <a:off x="3175000" y="1381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40372</xdr:rowOff>
    </xdr:from>
    <xdr:ext cx="762000" cy="259045"/>
    <xdr:sp macro="" textlink="">
      <xdr:nvSpPr>
        <xdr:cNvPr id="224" name="テキスト ボックス 223"/>
        <xdr:cNvSpPr txBox="1"/>
      </xdr:nvSpPr>
      <xdr:spPr>
        <a:xfrm>
          <a:off x="2844800" y="1358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87748</xdr:rowOff>
    </xdr:from>
    <xdr:to>
      <xdr:col>11</xdr:col>
      <xdr:colOff>82550</xdr:colOff>
      <xdr:row>81</xdr:row>
      <xdr:rowOff>17898</xdr:rowOff>
    </xdr:to>
    <xdr:sp macro="" textlink="">
      <xdr:nvSpPr>
        <xdr:cNvPr id="225" name="楕円 224"/>
        <xdr:cNvSpPr/>
      </xdr:nvSpPr>
      <xdr:spPr>
        <a:xfrm>
          <a:off x="2286000" y="1380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28075</xdr:rowOff>
    </xdr:from>
    <xdr:ext cx="762000" cy="259045"/>
    <xdr:sp macro="" textlink="">
      <xdr:nvSpPr>
        <xdr:cNvPr id="226" name="テキスト ボックス 225"/>
        <xdr:cNvSpPr txBox="1"/>
      </xdr:nvSpPr>
      <xdr:spPr>
        <a:xfrm>
          <a:off x="1955800" y="1357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41779</xdr:rowOff>
    </xdr:from>
    <xdr:to>
      <xdr:col>7</xdr:col>
      <xdr:colOff>31750</xdr:colOff>
      <xdr:row>80</xdr:row>
      <xdr:rowOff>143379</xdr:rowOff>
    </xdr:to>
    <xdr:sp macro="" textlink="">
      <xdr:nvSpPr>
        <xdr:cNvPr id="227" name="楕円 226"/>
        <xdr:cNvSpPr/>
      </xdr:nvSpPr>
      <xdr:spPr>
        <a:xfrm>
          <a:off x="1397000" y="137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153556</xdr:rowOff>
    </xdr:from>
    <xdr:ext cx="762000" cy="259045"/>
    <xdr:sp macro="" textlink="">
      <xdr:nvSpPr>
        <xdr:cNvPr id="228" name="テキスト ボックス 227"/>
        <xdr:cNvSpPr txBox="1"/>
      </xdr:nvSpPr>
      <xdr:spPr>
        <a:xfrm>
          <a:off x="1066800" y="135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ポイントであり、前年度と比較すると</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ポイント減となっており、特別昇給制度の運用等で改善を図っているが、今後も人事評価制度の本格的な運用など多角的な視点からの給与水準を検討する必要がある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65405</xdr:rowOff>
    </xdr:from>
    <xdr:to>
      <xdr:col>81</xdr:col>
      <xdr:colOff>44450</xdr:colOff>
      <xdr:row>86</xdr:row>
      <xdr:rowOff>125730</xdr:rowOff>
    </xdr:to>
    <xdr:cxnSp macro="">
      <xdr:nvCxnSpPr>
        <xdr:cNvPr id="258" name="直線コネクタ 257"/>
        <xdr:cNvCxnSpPr/>
      </xdr:nvCxnSpPr>
      <xdr:spPr>
        <a:xfrm flipV="1">
          <a:off x="16179800" y="1481010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170498</xdr:rowOff>
    </xdr:from>
    <xdr:to>
      <xdr:col>77</xdr:col>
      <xdr:colOff>44450</xdr:colOff>
      <xdr:row>86</xdr:row>
      <xdr:rowOff>125730</xdr:rowOff>
    </xdr:to>
    <xdr:cxnSp macro="">
      <xdr:nvCxnSpPr>
        <xdr:cNvPr id="261" name="直線コネクタ 260"/>
        <xdr:cNvCxnSpPr/>
      </xdr:nvCxnSpPr>
      <xdr:spPr>
        <a:xfrm>
          <a:off x="15290800" y="14743748"/>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3" name="テキスト ボックス 262"/>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170498</xdr:rowOff>
    </xdr:from>
    <xdr:to>
      <xdr:col>72</xdr:col>
      <xdr:colOff>203200</xdr:colOff>
      <xdr:row>86</xdr:row>
      <xdr:rowOff>17145</xdr:rowOff>
    </xdr:to>
    <xdr:cxnSp macro="">
      <xdr:nvCxnSpPr>
        <xdr:cNvPr id="264" name="直線コネクタ 263"/>
        <xdr:cNvCxnSpPr/>
      </xdr:nvCxnSpPr>
      <xdr:spPr>
        <a:xfrm flipV="1">
          <a:off x="14401800" y="1474374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6" name="テキスト ボックス 265"/>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170498</xdr:rowOff>
    </xdr:from>
    <xdr:to>
      <xdr:col>68</xdr:col>
      <xdr:colOff>152400</xdr:colOff>
      <xdr:row>86</xdr:row>
      <xdr:rowOff>17145</xdr:rowOff>
    </xdr:to>
    <xdr:cxnSp macro="">
      <xdr:nvCxnSpPr>
        <xdr:cNvPr id="267" name="直線コネクタ 266"/>
        <xdr:cNvCxnSpPr/>
      </xdr:nvCxnSpPr>
      <xdr:spPr>
        <a:xfrm>
          <a:off x="13512800" y="1474374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14605</xdr:rowOff>
    </xdr:from>
    <xdr:to>
      <xdr:col>81</xdr:col>
      <xdr:colOff>95250</xdr:colOff>
      <xdr:row>86</xdr:row>
      <xdr:rowOff>116205</xdr:rowOff>
    </xdr:to>
    <xdr:sp macro="" textlink="">
      <xdr:nvSpPr>
        <xdr:cNvPr id="277" name="楕円 276"/>
        <xdr:cNvSpPr/>
      </xdr:nvSpPr>
      <xdr:spPr>
        <a:xfrm>
          <a:off x="16967200" y="147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31132</xdr:rowOff>
    </xdr:from>
    <xdr:ext cx="762000" cy="259045"/>
    <xdr:sp macro="" textlink="">
      <xdr:nvSpPr>
        <xdr:cNvPr id="278" name="給与水準   （国との比較）該当値テキスト"/>
        <xdr:cNvSpPr txBox="1"/>
      </xdr:nvSpPr>
      <xdr:spPr>
        <a:xfrm>
          <a:off x="17106900" y="1460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74930</xdr:rowOff>
    </xdr:from>
    <xdr:to>
      <xdr:col>77</xdr:col>
      <xdr:colOff>95250</xdr:colOff>
      <xdr:row>87</xdr:row>
      <xdr:rowOff>5080</xdr:rowOff>
    </xdr:to>
    <xdr:sp macro="" textlink="">
      <xdr:nvSpPr>
        <xdr:cNvPr id="279" name="楕円 278"/>
        <xdr:cNvSpPr/>
      </xdr:nvSpPr>
      <xdr:spPr>
        <a:xfrm>
          <a:off x="16129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15257</xdr:rowOff>
    </xdr:from>
    <xdr:ext cx="736600" cy="259045"/>
    <xdr:sp macro="" textlink="">
      <xdr:nvSpPr>
        <xdr:cNvPr id="280" name="テキスト ボックス 279"/>
        <xdr:cNvSpPr txBox="1"/>
      </xdr:nvSpPr>
      <xdr:spPr>
        <a:xfrm>
          <a:off x="15798800" y="1458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119698</xdr:rowOff>
    </xdr:from>
    <xdr:to>
      <xdr:col>73</xdr:col>
      <xdr:colOff>44450</xdr:colOff>
      <xdr:row>86</xdr:row>
      <xdr:rowOff>49848</xdr:rowOff>
    </xdr:to>
    <xdr:sp macro="" textlink="">
      <xdr:nvSpPr>
        <xdr:cNvPr id="281" name="楕円 280"/>
        <xdr:cNvSpPr/>
      </xdr:nvSpPr>
      <xdr:spPr>
        <a:xfrm>
          <a:off x="152400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60025</xdr:rowOff>
    </xdr:from>
    <xdr:ext cx="762000" cy="259045"/>
    <xdr:sp macro="" textlink="">
      <xdr:nvSpPr>
        <xdr:cNvPr id="282" name="テキスト ボックス 281"/>
        <xdr:cNvSpPr txBox="1"/>
      </xdr:nvSpPr>
      <xdr:spPr>
        <a:xfrm>
          <a:off x="14909800" y="1446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137795</xdr:rowOff>
    </xdr:from>
    <xdr:to>
      <xdr:col>68</xdr:col>
      <xdr:colOff>203200</xdr:colOff>
      <xdr:row>86</xdr:row>
      <xdr:rowOff>67945</xdr:rowOff>
    </xdr:to>
    <xdr:sp macro="" textlink="">
      <xdr:nvSpPr>
        <xdr:cNvPr id="283" name="楕円 282"/>
        <xdr:cNvSpPr/>
      </xdr:nvSpPr>
      <xdr:spPr>
        <a:xfrm>
          <a:off x="143510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78122</xdr:rowOff>
    </xdr:from>
    <xdr:ext cx="762000" cy="259045"/>
    <xdr:sp macro="" textlink="">
      <xdr:nvSpPr>
        <xdr:cNvPr id="284" name="テキスト ボックス 283"/>
        <xdr:cNvSpPr txBox="1"/>
      </xdr:nvSpPr>
      <xdr:spPr>
        <a:xfrm>
          <a:off x="14020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119698</xdr:rowOff>
    </xdr:from>
    <xdr:to>
      <xdr:col>64</xdr:col>
      <xdr:colOff>152400</xdr:colOff>
      <xdr:row>86</xdr:row>
      <xdr:rowOff>49848</xdr:rowOff>
    </xdr:to>
    <xdr:sp macro="" textlink="">
      <xdr:nvSpPr>
        <xdr:cNvPr id="285" name="楕円 284"/>
        <xdr:cNvSpPr/>
      </xdr:nvSpPr>
      <xdr:spPr>
        <a:xfrm>
          <a:off x="134620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60025</xdr:rowOff>
    </xdr:from>
    <xdr:ext cx="762000" cy="259045"/>
    <xdr:sp macro="" textlink="">
      <xdr:nvSpPr>
        <xdr:cNvPr id="286" name="テキスト ボックス 285"/>
        <xdr:cNvSpPr txBox="1"/>
      </xdr:nvSpPr>
      <xdr:spPr>
        <a:xfrm>
          <a:off x="13131800" y="1446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1.61</a:t>
          </a:r>
          <a:r>
            <a:rPr kumimoji="1" lang="ja-JP" altLang="ja-JP" sz="1100">
              <a:solidFill>
                <a:schemeClr val="dk1"/>
              </a:solidFill>
              <a:effectLst/>
              <a:latin typeface="+mn-lt"/>
              <a:ea typeface="+mn-ea"/>
              <a:cs typeface="+mn-cs"/>
            </a:rPr>
            <a:t>人上回っているが、保育士、スクールバス運転手、調理師、水道手など直営事業に係る人員も含まれている。今後も一般行政職における適正度も熟考しながら行政運営に支障が出ないよう適正管理を実施しなければならない。</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9461</xdr:rowOff>
    </xdr:from>
    <xdr:to>
      <xdr:col>81</xdr:col>
      <xdr:colOff>44450</xdr:colOff>
      <xdr:row>62</xdr:row>
      <xdr:rowOff>29007</xdr:rowOff>
    </xdr:to>
    <xdr:cxnSp macro="">
      <xdr:nvCxnSpPr>
        <xdr:cNvPr id="318" name="直線コネクタ 317"/>
        <xdr:cNvCxnSpPr/>
      </xdr:nvCxnSpPr>
      <xdr:spPr>
        <a:xfrm>
          <a:off x="16179800" y="10639361"/>
          <a:ext cx="838200" cy="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166675</xdr:rowOff>
    </xdr:from>
    <xdr:to>
      <xdr:col>77</xdr:col>
      <xdr:colOff>44450</xdr:colOff>
      <xdr:row>62</xdr:row>
      <xdr:rowOff>9461</xdr:rowOff>
    </xdr:to>
    <xdr:cxnSp macro="">
      <xdr:nvCxnSpPr>
        <xdr:cNvPr id="321" name="直線コネクタ 320"/>
        <xdr:cNvCxnSpPr/>
      </xdr:nvCxnSpPr>
      <xdr:spPr>
        <a:xfrm>
          <a:off x="15290800" y="10625125"/>
          <a:ext cx="889000" cy="1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146888</xdr:rowOff>
    </xdr:from>
    <xdr:to>
      <xdr:col>72</xdr:col>
      <xdr:colOff>203200</xdr:colOff>
      <xdr:row>61</xdr:row>
      <xdr:rowOff>166675</xdr:rowOff>
    </xdr:to>
    <xdr:cxnSp macro="">
      <xdr:nvCxnSpPr>
        <xdr:cNvPr id="324" name="直線コネクタ 323"/>
        <xdr:cNvCxnSpPr/>
      </xdr:nvCxnSpPr>
      <xdr:spPr>
        <a:xfrm>
          <a:off x="14401800" y="10605338"/>
          <a:ext cx="889000" cy="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136754</xdr:rowOff>
    </xdr:from>
    <xdr:to>
      <xdr:col>68</xdr:col>
      <xdr:colOff>152400</xdr:colOff>
      <xdr:row>61</xdr:row>
      <xdr:rowOff>146888</xdr:rowOff>
    </xdr:to>
    <xdr:cxnSp macro="">
      <xdr:nvCxnSpPr>
        <xdr:cNvPr id="327" name="直線コネクタ 326"/>
        <xdr:cNvCxnSpPr/>
      </xdr:nvCxnSpPr>
      <xdr:spPr>
        <a:xfrm>
          <a:off x="13512800" y="10595204"/>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149657</xdr:rowOff>
    </xdr:from>
    <xdr:to>
      <xdr:col>81</xdr:col>
      <xdr:colOff>95250</xdr:colOff>
      <xdr:row>62</xdr:row>
      <xdr:rowOff>79807</xdr:rowOff>
    </xdr:to>
    <xdr:sp macro="" textlink="">
      <xdr:nvSpPr>
        <xdr:cNvPr id="337" name="楕円 336"/>
        <xdr:cNvSpPr/>
      </xdr:nvSpPr>
      <xdr:spPr>
        <a:xfrm>
          <a:off x="16967200" y="106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121734</xdr:rowOff>
    </xdr:from>
    <xdr:ext cx="762000" cy="259045"/>
    <xdr:sp macro="" textlink="">
      <xdr:nvSpPr>
        <xdr:cNvPr id="338" name="定員管理の状況該当値テキスト"/>
        <xdr:cNvSpPr txBox="1"/>
      </xdr:nvSpPr>
      <xdr:spPr>
        <a:xfrm>
          <a:off x="17106900" y="1058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130111</xdr:rowOff>
    </xdr:from>
    <xdr:to>
      <xdr:col>77</xdr:col>
      <xdr:colOff>95250</xdr:colOff>
      <xdr:row>62</xdr:row>
      <xdr:rowOff>60261</xdr:rowOff>
    </xdr:to>
    <xdr:sp macro="" textlink="">
      <xdr:nvSpPr>
        <xdr:cNvPr id="339" name="楕円 338"/>
        <xdr:cNvSpPr/>
      </xdr:nvSpPr>
      <xdr:spPr>
        <a:xfrm>
          <a:off x="16129000" y="105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45038</xdr:rowOff>
    </xdr:from>
    <xdr:ext cx="736600" cy="259045"/>
    <xdr:sp macro="" textlink="">
      <xdr:nvSpPr>
        <xdr:cNvPr id="340" name="テキスト ボックス 339"/>
        <xdr:cNvSpPr txBox="1"/>
      </xdr:nvSpPr>
      <xdr:spPr>
        <a:xfrm>
          <a:off x="15798800" y="10674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115875</xdr:rowOff>
    </xdr:from>
    <xdr:to>
      <xdr:col>73</xdr:col>
      <xdr:colOff>44450</xdr:colOff>
      <xdr:row>62</xdr:row>
      <xdr:rowOff>46025</xdr:rowOff>
    </xdr:to>
    <xdr:sp macro="" textlink="">
      <xdr:nvSpPr>
        <xdr:cNvPr id="341" name="楕円 340"/>
        <xdr:cNvSpPr/>
      </xdr:nvSpPr>
      <xdr:spPr>
        <a:xfrm>
          <a:off x="15240000" y="105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30802</xdr:rowOff>
    </xdr:from>
    <xdr:ext cx="762000" cy="259045"/>
    <xdr:sp macro="" textlink="">
      <xdr:nvSpPr>
        <xdr:cNvPr id="342" name="テキスト ボックス 341"/>
        <xdr:cNvSpPr txBox="1"/>
      </xdr:nvSpPr>
      <xdr:spPr>
        <a:xfrm>
          <a:off x="14909800" y="1066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96088</xdr:rowOff>
    </xdr:from>
    <xdr:to>
      <xdr:col>68</xdr:col>
      <xdr:colOff>203200</xdr:colOff>
      <xdr:row>62</xdr:row>
      <xdr:rowOff>26238</xdr:rowOff>
    </xdr:to>
    <xdr:sp macro="" textlink="">
      <xdr:nvSpPr>
        <xdr:cNvPr id="343" name="楕円 342"/>
        <xdr:cNvSpPr/>
      </xdr:nvSpPr>
      <xdr:spPr>
        <a:xfrm>
          <a:off x="14351000" y="105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11015</xdr:rowOff>
    </xdr:from>
    <xdr:ext cx="762000" cy="259045"/>
    <xdr:sp macro="" textlink="">
      <xdr:nvSpPr>
        <xdr:cNvPr id="344" name="テキスト ボックス 343"/>
        <xdr:cNvSpPr txBox="1"/>
      </xdr:nvSpPr>
      <xdr:spPr>
        <a:xfrm>
          <a:off x="14020800" y="1064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85954</xdr:rowOff>
    </xdr:from>
    <xdr:to>
      <xdr:col>64</xdr:col>
      <xdr:colOff>152400</xdr:colOff>
      <xdr:row>62</xdr:row>
      <xdr:rowOff>16104</xdr:rowOff>
    </xdr:to>
    <xdr:sp macro="" textlink="">
      <xdr:nvSpPr>
        <xdr:cNvPr id="345" name="楕円 344"/>
        <xdr:cNvSpPr/>
      </xdr:nvSpPr>
      <xdr:spPr>
        <a:xfrm>
          <a:off x="13462000" y="1054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26281</xdr:rowOff>
    </xdr:from>
    <xdr:ext cx="762000" cy="259045"/>
    <xdr:sp macro="" textlink="">
      <xdr:nvSpPr>
        <xdr:cNvPr id="346" name="テキスト ボックス 345"/>
        <xdr:cNvSpPr txBox="1"/>
      </xdr:nvSpPr>
      <xdr:spPr>
        <a:xfrm>
          <a:off x="13131800" y="1031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前年比 </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ポイント増となった。主な要因は、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年度借り入れ分の起債償還が始まり、元利償還金が前年比で</a:t>
          </a:r>
          <a:r>
            <a:rPr kumimoji="1" lang="en-US" altLang="ja-JP" sz="1100">
              <a:solidFill>
                <a:schemeClr val="dk1"/>
              </a:solidFill>
              <a:effectLst/>
              <a:latin typeface="+mn-lt"/>
              <a:ea typeface="+mn-ea"/>
              <a:cs typeface="+mn-cs"/>
            </a:rPr>
            <a:t>56,073</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増加したことによるものである。今後も比率が上昇していくことが見込まれる。さらに、分母を構成する地方交付税の動向によっては上昇する可能性もある。</a:t>
          </a:r>
          <a:endParaRPr lang="ja-JP" altLang="ja-JP" sz="1400">
            <a:effectLst/>
          </a:endParaRPr>
        </a:p>
        <a:p>
          <a:r>
            <a:rPr lang="ja-JP" altLang="ja-JP" sz="1100">
              <a:solidFill>
                <a:schemeClr val="dk1"/>
              </a:solidFill>
              <a:effectLst/>
              <a:latin typeface="+mn-lt"/>
              <a:ea typeface="+mn-ea"/>
              <a:cs typeface="+mn-cs"/>
            </a:rPr>
            <a:t>引き続き、できる限り地方債の新規発行を抑制するなどして、公債費の削減に努める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162137</xdr:rowOff>
    </xdr:to>
    <xdr:cxnSp macro="">
      <xdr:nvCxnSpPr>
        <xdr:cNvPr id="379" name="直線コネクタ 378"/>
        <xdr:cNvCxnSpPr/>
      </xdr:nvCxnSpPr>
      <xdr:spPr>
        <a:xfrm>
          <a:off x="16179800" y="7226300"/>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68156</xdr:rowOff>
    </xdr:from>
    <xdr:to>
      <xdr:col>77</xdr:col>
      <xdr:colOff>44450</xdr:colOff>
      <xdr:row>42</xdr:row>
      <xdr:rowOff>25400</xdr:rowOff>
    </xdr:to>
    <xdr:cxnSp macro="">
      <xdr:nvCxnSpPr>
        <xdr:cNvPr id="382" name="直線コネクタ 381"/>
        <xdr:cNvCxnSpPr/>
      </xdr:nvCxnSpPr>
      <xdr:spPr>
        <a:xfrm>
          <a:off x="15290800" y="709760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4" name="テキスト ボックス 383"/>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68156</xdr:rowOff>
    </xdr:from>
    <xdr:to>
      <xdr:col>72</xdr:col>
      <xdr:colOff>203200</xdr:colOff>
      <xdr:row>41</xdr:row>
      <xdr:rowOff>100330</xdr:rowOff>
    </xdr:to>
    <xdr:cxnSp macro="">
      <xdr:nvCxnSpPr>
        <xdr:cNvPr id="385" name="直線コネクタ 384"/>
        <xdr:cNvCxnSpPr/>
      </xdr:nvCxnSpPr>
      <xdr:spPr>
        <a:xfrm flipV="1">
          <a:off x="14401800" y="70976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42</xdr:row>
      <xdr:rowOff>9313</xdr:rowOff>
    </xdr:to>
    <xdr:cxnSp macro="">
      <xdr:nvCxnSpPr>
        <xdr:cNvPr id="388" name="直線コネクタ 387"/>
        <xdr:cNvCxnSpPr/>
      </xdr:nvCxnSpPr>
      <xdr:spPr>
        <a:xfrm flipV="1">
          <a:off x="13512800" y="712978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111337</xdr:rowOff>
    </xdr:from>
    <xdr:to>
      <xdr:col>81</xdr:col>
      <xdr:colOff>95250</xdr:colOff>
      <xdr:row>43</xdr:row>
      <xdr:rowOff>41487</xdr:rowOff>
    </xdr:to>
    <xdr:sp macro="" textlink="">
      <xdr:nvSpPr>
        <xdr:cNvPr id="398" name="楕円 397"/>
        <xdr:cNvSpPr/>
      </xdr:nvSpPr>
      <xdr:spPr>
        <a:xfrm>
          <a:off x="169672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83414</xdr:rowOff>
    </xdr:from>
    <xdr:ext cx="762000" cy="259045"/>
    <xdr:sp macro="" textlink="">
      <xdr:nvSpPr>
        <xdr:cNvPr id="399" name="公債費負担の状況該当値テキスト"/>
        <xdr:cNvSpPr txBox="1"/>
      </xdr:nvSpPr>
      <xdr:spPr>
        <a:xfrm>
          <a:off x="17106900" y="728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00" name="楕円 399"/>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401" name="テキスト ボックス 400"/>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17356</xdr:rowOff>
    </xdr:from>
    <xdr:to>
      <xdr:col>73</xdr:col>
      <xdr:colOff>44450</xdr:colOff>
      <xdr:row>41</xdr:row>
      <xdr:rowOff>118956</xdr:rowOff>
    </xdr:to>
    <xdr:sp macro="" textlink="">
      <xdr:nvSpPr>
        <xdr:cNvPr id="402" name="楕円 401"/>
        <xdr:cNvSpPr/>
      </xdr:nvSpPr>
      <xdr:spPr>
        <a:xfrm>
          <a:off x="15240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403" name="テキスト ボックス 402"/>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4" name="楕円 403"/>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405" name="テキスト ボックス 404"/>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406" name="楕円 405"/>
        <xdr:cNvSpPr/>
      </xdr:nvSpPr>
      <xdr:spPr>
        <a:xfrm>
          <a:off x="13462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407" name="テキスト ボックス 406"/>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度以降、将来負担額を充当可能財源が超過しており、将来負担比率は発生していない。しかしながら、地方債の新規発行をおこなっており、将来負担額が増加していることから、引き続き、できる限り地方債の新規発行を抑制するなどして、現状の比率を維持す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2,135
2,126
190.96
4,684,946
3,857,049
770,722
1,853,979
3,832,994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会計年度職員制度移行に伴い経常的人件費は増加したが、基金を財源として充当している部分も多く、経常一般人件費は減となった。職員定数に合わせて、職員数を増やす予定のため、今後増加見込み。</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131572</xdr:rowOff>
    </xdr:from>
    <xdr:to>
      <xdr:col>24</xdr:col>
      <xdr:colOff>25400</xdr:colOff>
      <xdr:row>37</xdr:row>
      <xdr:rowOff>88138</xdr:rowOff>
    </xdr:to>
    <xdr:cxnSp macro="">
      <xdr:nvCxnSpPr>
        <xdr:cNvPr id="64" name="直線コネクタ 63"/>
        <xdr:cNvCxnSpPr/>
      </xdr:nvCxnSpPr>
      <xdr:spPr>
        <a:xfrm flipV="1">
          <a:off x="3987800" y="630377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88138</xdr:rowOff>
    </xdr:to>
    <xdr:cxnSp macro="">
      <xdr:nvCxnSpPr>
        <xdr:cNvPr id="67" name="直線コネクタ 66"/>
        <xdr:cNvCxnSpPr/>
      </xdr:nvCxnSpPr>
      <xdr:spPr>
        <a:xfrm>
          <a:off x="3098800" y="64135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42418</xdr:rowOff>
    </xdr:from>
    <xdr:to>
      <xdr:col>15</xdr:col>
      <xdr:colOff>98425</xdr:colOff>
      <xdr:row>37</xdr:row>
      <xdr:rowOff>69850</xdr:rowOff>
    </xdr:to>
    <xdr:cxnSp macro="">
      <xdr:nvCxnSpPr>
        <xdr:cNvPr id="70" name="直線コネクタ 69"/>
        <xdr:cNvCxnSpPr/>
      </xdr:nvCxnSpPr>
      <xdr:spPr>
        <a:xfrm>
          <a:off x="2209800" y="6386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163576</xdr:rowOff>
    </xdr:from>
    <xdr:to>
      <xdr:col>11</xdr:col>
      <xdr:colOff>9525</xdr:colOff>
      <xdr:row>37</xdr:row>
      <xdr:rowOff>42418</xdr:rowOff>
    </xdr:to>
    <xdr:cxnSp macro="">
      <xdr:nvCxnSpPr>
        <xdr:cNvPr id="73" name="直線コネクタ 72"/>
        <xdr:cNvCxnSpPr/>
      </xdr:nvCxnSpPr>
      <xdr:spPr>
        <a:xfrm>
          <a:off x="1320800" y="63357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80772</xdr:rowOff>
    </xdr:from>
    <xdr:to>
      <xdr:col>24</xdr:col>
      <xdr:colOff>76200</xdr:colOff>
      <xdr:row>37</xdr:row>
      <xdr:rowOff>10922</xdr:rowOff>
    </xdr:to>
    <xdr:sp macro="" textlink="">
      <xdr:nvSpPr>
        <xdr:cNvPr id="83" name="楕円 82"/>
        <xdr:cNvSpPr/>
      </xdr:nvSpPr>
      <xdr:spPr>
        <a:xfrm>
          <a:off x="4775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97299</xdr:rowOff>
    </xdr:from>
    <xdr:ext cx="762000" cy="259045"/>
    <xdr:sp macro="" textlink="">
      <xdr:nvSpPr>
        <xdr:cNvPr id="84" name="人件費該当値テキスト"/>
        <xdr:cNvSpPr txBox="1"/>
      </xdr:nvSpPr>
      <xdr:spPr>
        <a:xfrm>
          <a:off x="4914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37338</xdr:rowOff>
    </xdr:from>
    <xdr:to>
      <xdr:col>20</xdr:col>
      <xdr:colOff>38100</xdr:colOff>
      <xdr:row>37</xdr:row>
      <xdr:rowOff>138938</xdr:rowOff>
    </xdr:to>
    <xdr:sp macro="" textlink="">
      <xdr:nvSpPr>
        <xdr:cNvPr id="85" name="楕円 84"/>
        <xdr:cNvSpPr/>
      </xdr:nvSpPr>
      <xdr:spPr>
        <a:xfrm>
          <a:off x="3937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86" name="テキスト ボックス 85"/>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7" name="楕円 86"/>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88" name="テキスト ボックス 87"/>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163068</xdr:rowOff>
    </xdr:from>
    <xdr:to>
      <xdr:col>11</xdr:col>
      <xdr:colOff>60325</xdr:colOff>
      <xdr:row>37</xdr:row>
      <xdr:rowOff>93218</xdr:rowOff>
    </xdr:to>
    <xdr:sp macro="" textlink="">
      <xdr:nvSpPr>
        <xdr:cNvPr id="89" name="楕円 88"/>
        <xdr:cNvSpPr/>
      </xdr:nvSpPr>
      <xdr:spPr>
        <a:xfrm>
          <a:off x="2159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90" name="テキスト ボックス 89"/>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112776</xdr:rowOff>
    </xdr:from>
    <xdr:to>
      <xdr:col>6</xdr:col>
      <xdr:colOff>171450</xdr:colOff>
      <xdr:row>37</xdr:row>
      <xdr:rowOff>42926</xdr:rowOff>
    </xdr:to>
    <xdr:sp macro="" textlink="">
      <xdr:nvSpPr>
        <xdr:cNvPr id="91" name="楕円 90"/>
        <xdr:cNvSpPr/>
      </xdr:nvSpPr>
      <xdr:spPr>
        <a:xfrm>
          <a:off x="1270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27703</xdr:rowOff>
    </xdr:from>
    <xdr:ext cx="762000" cy="259045"/>
    <xdr:sp macro="" textlink="">
      <xdr:nvSpPr>
        <xdr:cNvPr id="92" name="テキスト ボックス 91"/>
        <xdr:cNvSpPr txBox="1"/>
      </xdr:nvSpPr>
      <xdr:spPr>
        <a:xfrm>
          <a:off x="939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上回って</a:t>
          </a:r>
          <a:r>
            <a:rPr kumimoji="1" lang="ja-JP" altLang="ja-JP" sz="1100">
              <a:solidFill>
                <a:schemeClr val="dk1"/>
              </a:solidFill>
              <a:effectLst/>
              <a:latin typeface="+mn-lt"/>
              <a:ea typeface="+mn-ea"/>
              <a:cs typeface="+mn-cs"/>
            </a:rPr>
            <a:t>いる。</a:t>
          </a:r>
          <a:r>
            <a:rPr kumimoji="1" lang="ja-JP" altLang="en-US" sz="1100">
              <a:solidFill>
                <a:schemeClr val="dk1"/>
              </a:solidFill>
              <a:effectLst/>
              <a:latin typeface="+mn-lt"/>
              <a:ea typeface="+mn-ea"/>
              <a:cs typeface="+mn-cs"/>
            </a:rPr>
            <a:t>各施設の備品更新にかかる経費の増のため。各種システムや学校</a:t>
          </a:r>
          <a:r>
            <a:rPr kumimoji="1" lang="en-US" altLang="ja-JP" sz="1100">
              <a:solidFill>
                <a:schemeClr val="dk1"/>
              </a:solidFill>
              <a:effectLst/>
              <a:latin typeface="+mn-lt"/>
              <a:ea typeface="+mn-ea"/>
              <a:cs typeface="+mn-cs"/>
            </a:rPr>
            <a:t>ICT</a:t>
          </a:r>
          <a:r>
            <a:rPr kumimoji="1" lang="ja-JP" altLang="en-US" sz="1100">
              <a:solidFill>
                <a:schemeClr val="dk1"/>
              </a:solidFill>
              <a:effectLst/>
              <a:latin typeface="+mn-lt"/>
              <a:ea typeface="+mn-ea"/>
              <a:cs typeface="+mn-cs"/>
            </a:rPr>
            <a:t>化に伴う維持費等により、今後も増加傾向にある。</a:t>
          </a:r>
          <a:r>
            <a:rPr kumimoji="1" lang="ja-JP" altLang="ja-JP" sz="1100">
              <a:solidFill>
                <a:schemeClr val="dk1"/>
              </a:solidFill>
              <a:effectLst/>
              <a:latin typeface="+mn-lt"/>
              <a:ea typeface="+mn-ea"/>
              <a:cs typeface="+mn-cs"/>
            </a:rPr>
            <a:t>物件費が過大にならないよう注意を払いながら適正な物件費予算の配分に努める。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65278</xdr:rowOff>
    </xdr:from>
    <xdr:to>
      <xdr:col>82</xdr:col>
      <xdr:colOff>107950</xdr:colOff>
      <xdr:row>17</xdr:row>
      <xdr:rowOff>65278</xdr:rowOff>
    </xdr:to>
    <xdr:cxnSp macro="">
      <xdr:nvCxnSpPr>
        <xdr:cNvPr id="122" name="直線コネクタ 121"/>
        <xdr:cNvCxnSpPr/>
      </xdr:nvCxnSpPr>
      <xdr:spPr>
        <a:xfrm>
          <a:off x="15671800" y="2979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14986</xdr:rowOff>
    </xdr:from>
    <xdr:to>
      <xdr:col>78</xdr:col>
      <xdr:colOff>69850</xdr:colOff>
      <xdr:row>17</xdr:row>
      <xdr:rowOff>65278</xdr:rowOff>
    </xdr:to>
    <xdr:cxnSp macro="">
      <xdr:nvCxnSpPr>
        <xdr:cNvPr id="125" name="直線コネクタ 124"/>
        <xdr:cNvCxnSpPr/>
      </xdr:nvCxnSpPr>
      <xdr:spPr>
        <a:xfrm>
          <a:off x="14782800" y="29296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14986</xdr:rowOff>
    </xdr:from>
    <xdr:to>
      <xdr:col>73</xdr:col>
      <xdr:colOff>180975</xdr:colOff>
      <xdr:row>17</xdr:row>
      <xdr:rowOff>46990</xdr:rowOff>
    </xdr:to>
    <xdr:cxnSp macro="">
      <xdr:nvCxnSpPr>
        <xdr:cNvPr id="128" name="直線コネクタ 127"/>
        <xdr:cNvCxnSpPr/>
      </xdr:nvCxnSpPr>
      <xdr:spPr>
        <a:xfrm flipV="1">
          <a:off x="13893800" y="29296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10414</xdr:rowOff>
    </xdr:from>
    <xdr:to>
      <xdr:col>69</xdr:col>
      <xdr:colOff>92075</xdr:colOff>
      <xdr:row>17</xdr:row>
      <xdr:rowOff>46990</xdr:rowOff>
    </xdr:to>
    <xdr:cxnSp macro="">
      <xdr:nvCxnSpPr>
        <xdr:cNvPr id="131" name="直線コネクタ 130"/>
        <xdr:cNvCxnSpPr/>
      </xdr:nvCxnSpPr>
      <xdr:spPr>
        <a:xfrm>
          <a:off x="13004800" y="2925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14478</xdr:rowOff>
    </xdr:from>
    <xdr:to>
      <xdr:col>82</xdr:col>
      <xdr:colOff>158750</xdr:colOff>
      <xdr:row>17</xdr:row>
      <xdr:rowOff>116078</xdr:rowOff>
    </xdr:to>
    <xdr:sp macro="" textlink="">
      <xdr:nvSpPr>
        <xdr:cNvPr id="141" name="楕円 140"/>
        <xdr:cNvSpPr/>
      </xdr:nvSpPr>
      <xdr:spPr>
        <a:xfrm>
          <a:off x="164592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158005</xdr:rowOff>
    </xdr:from>
    <xdr:ext cx="762000" cy="259045"/>
    <xdr:sp macro="" textlink="">
      <xdr:nvSpPr>
        <xdr:cNvPr id="142" name="物件費該当値テキスト"/>
        <xdr:cNvSpPr txBox="1"/>
      </xdr:nvSpPr>
      <xdr:spPr>
        <a:xfrm>
          <a:off x="165989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14478</xdr:rowOff>
    </xdr:from>
    <xdr:to>
      <xdr:col>78</xdr:col>
      <xdr:colOff>120650</xdr:colOff>
      <xdr:row>17</xdr:row>
      <xdr:rowOff>116078</xdr:rowOff>
    </xdr:to>
    <xdr:sp macro="" textlink="">
      <xdr:nvSpPr>
        <xdr:cNvPr id="143" name="楕円 142"/>
        <xdr:cNvSpPr/>
      </xdr:nvSpPr>
      <xdr:spPr>
        <a:xfrm>
          <a:off x="15621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126255</xdr:rowOff>
    </xdr:from>
    <xdr:ext cx="736600" cy="259045"/>
    <xdr:sp macro="" textlink="">
      <xdr:nvSpPr>
        <xdr:cNvPr id="144" name="テキスト ボックス 143"/>
        <xdr:cNvSpPr txBox="1"/>
      </xdr:nvSpPr>
      <xdr:spPr>
        <a:xfrm>
          <a:off x="15290800" y="2698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135636</xdr:rowOff>
    </xdr:from>
    <xdr:to>
      <xdr:col>74</xdr:col>
      <xdr:colOff>31750</xdr:colOff>
      <xdr:row>17</xdr:row>
      <xdr:rowOff>65786</xdr:rowOff>
    </xdr:to>
    <xdr:sp macro="" textlink="">
      <xdr:nvSpPr>
        <xdr:cNvPr id="145" name="楕円 144"/>
        <xdr:cNvSpPr/>
      </xdr:nvSpPr>
      <xdr:spPr>
        <a:xfrm>
          <a:off x="14732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75963</xdr:rowOff>
    </xdr:from>
    <xdr:ext cx="762000" cy="259045"/>
    <xdr:sp macro="" textlink="">
      <xdr:nvSpPr>
        <xdr:cNvPr id="146" name="テキスト ボックス 145"/>
        <xdr:cNvSpPr txBox="1"/>
      </xdr:nvSpPr>
      <xdr:spPr>
        <a:xfrm>
          <a:off x="14401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47" name="楕円 146"/>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48" name="テキスト ボックス 147"/>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131064</xdr:rowOff>
    </xdr:from>
    <xdr:to>
      <xdr:col>65</xdr:col>
      <xdr:colOff>53975</xdr:colOff>
      <xdr:row>17</xdr:row>
      <xdr:rowOff>61214</xdr:rowOff>
    </xdr:to>
    <xdr:sp macro="" textlink="">
      <xdr:nvSpPr>
        <xdr:cNvPr id="149" name="楕円 148"/>
        <xdr:cNvSpPr/>
      </xdr:nvSpPr>
      <xdr:spPr>
        <a:xfrm>
          <a:off x="12954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71391</xdr:rowOff>
    </xdr:from>
    <xdr:ext cx="762000" cy="259045"/>
    <xdr:sp macro="" textlink="">
      <xdr:nvSpPr>
        <xdr:cNvPr id="150" name="テキスト ボックス 149"/>
        <xdr:cNvSpPr txBox="1"/>
      </xdr:nvSpPr>
      <xdr:spPr>
        <a:xfrm>
          <a:off x="12623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ポイントとなって</a:t>
          </a:r>
          <a:r>
            <a:rPr kumimoji="1" lang="ja-JP" altLang="en-US" sz="1100">
              <a:solidFill>
                <a:schemeClr val="dk1"/>
              </a:solidFill>
              <a:effectLst/>
              <a:latin typeface="+mn-lt"/>
              <a:ea typeface="+mn-ea"/>
              <a:cs typeface="+mn-cs"/>
            </a:rPr>
            <a:t>おり、前年比でも△</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ポイントとなっているが、他の費目の増額に伴う割合の減であり、経費は横ばいである。</a:t>
          </a:r>
          <a:r>
            <a:rPr kumimoji="1" lang="ja-JP" altLang="ja-JP" sz="1100">
              <a:solidFill>
                <a:schemeClr val="dk1"/>
              </a:solidFill>
              <a:effectLst/>
              <a:latin typeface="+mn-lt"/>
              <a:ea typeface="+mn-ea"/>
              <a:cs typeface="+mn-cs"/>
            </a:rPr>
            <a:t>今後、少子高齢化の進行により各種社会保障関係経費については増大することが見込まれることから、個々の事業について住民のニーズや必要性を吟味しながら扶助費の抑制に努めていく。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12700</xdr:rowOff>
    </xdr:to>
    <xdr:cxnSp macro="">
      <xdr:nvCxnSpPr>
        <xdr:cNvPr id="182" name="直線コネクタ 181"/>
        <xdr:cNvCxnSpPr/>
      </xdr:nvCxnSpPr>
      <xdr:spPr>
        <a:xfrm flipV="1">
          <a:off x="3987800" y="9575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165100</xdr:rowOff>
    </xdr:to>
    <xdr:cxnSp macro="">
      <xdr:nvCxnSpPr>
        <xdr:cNvPr id="185" name="直線コネクタ 184"/>
        <xdr:cNvCxnSpPr/>
      </xdr:nvCxnSpPr>
      <xdr:spPr>
        <a:xfrm flipV="1">
          <a:off x="3098800" y="9613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31750</xdr:rowOff>
    </xdr:to>
    <xdr:cxnSp macro="">
      <xdr:nvCxnSpPr>
        <xdr:cNvPr id="188" name="直線コネクタ 187"/>
        <xdr:cNvCxnSpPr/>
      </xdr:nvCxnSpPr>
      <xdr:spPr>
        <a:xfrm flipV="1">
          <a:off x="2209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0" name="テキスト ボックス 189"/>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57</xdr:row>
      <xdr:rowOff>31750</xdr:rowOff>
    </xdr:to>
    <xdr:cxnSp macro="">
      <xdr:nvCxnSpPr>
        <xdr:cNvPr id="191" name="直線コネクタ 190"/>
        <xdr:cNvCxnSpPr/>
      </xdr:nvCxnSpPr>
      <xdr:spPr>
        <a:xfrm>
          <a:off x="1320800" y="9690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1" name="楕円 200"/>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2" name="扶助費該当値テキスト"/>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3" name="楕円 202"/>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04" name="テキスト ボックス 203"/>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05" name="楕円 204"/>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06" name="テキスト ボックス 205"/>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07" name="楕円 206"/>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08" name="テキスト ボックス 207"/>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9" name="楕円 208"/>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10" name="テキスト ボックス 209"/>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ポイント上回っている。その他の主な構成は繰出金であるが、本村の特別会計</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会計において、資金不足に陥ったものはなく、簡易水道事業会計及び下水道事業</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会計においては赤字補てん財源繰出もない</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。今後も特別会計においては独立採算での運営を十分念頭に置いた事業運営に努める。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157480</xdr:rowOff>
    </xdr:from>
    <xdr:to>
      <xdr:col>82</xdr:col>
      <xdr:colOff>107950</xdr:colOff>
      <xdr:row>56</xdr:row>
      <xdr:rowOff>5080</xdr:rowOff>
    </xdr:to>
    <xdr:cxnSp macro="">
      <xdr:nvCxnSpPr>
        <xdr:cNvPr id="242" name="直線コネクタ 241"/>
        <xdr:cNvCxnSpPr/>
      </xdr:nvCxnSpPr>
      <xdr:spPr>
        <a:xfrm flipV="1">
          <a:off x="15671800" y="95872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xdr:rowOff>
    </xdr:from>
    <xdr:to>
      <xdr:col>78</xdr:col>
      <xdr:colOff>69850</xdr:colOff>
      <xdr:row>56</xdr:row>
      <xdr:rowOff>5080</xdr:rowOff>
    </xdr:to>
    <xdr:cxnSp macro="">
      <xdr:nvCxnSpPr>
        <xdr:cNvPr id="245" name="直線コネクタ 244"/>
        <xdr:cNvCxnSpPr/>
      </xdr:nvCxnSpPr>
      <xdr:spPr>
        <a:xfrm>
          <a:off x="14782800" y="96024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165100</xdr:rowOff>
    </xdr:from>
    <xdr:to>
      <xdr:col>73</xdr:col>
      <xdr:colOff>180975</xdr:colOff>
      <xdr:row>56</xdr:row>
      <xdr:rowOff>1270</xdr:rowOff>
    </xdr:to>
    <xdr:cxnSp macro="">
      <xdr:nvCxnSpPr>
        <xdr:cNvPr id="248" name="直線コネクタ 247"/>
        <xdr:cNvCxnSpPr/>
      </xdr:nvCxnSpPr>
      <xdr:spPr>
        <a:xfrm>
          <a:off x="13893800" y="95948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119380</xdr:rowOff>
    </xdr:from>
    <xdr:to>
      <xdr:col>69</xdr:col>
      <xdr:colOff>92075</xdr:colOff>
      <xdr:row>55</xdr:row>
      <xdr:rowOff>165100</xdr:rowOff>
    </xdr:to>
    <xdr:cxnSp macro="">
      <xdr:nvCxnSpPr>
        <xdr:cNvPr id="251" name="直線コネクタ 250"/>
        <xdr:cNvCxnSpPr/>
      </xdr:nvCxnSpPr>
      <xdr:spPr>
        <a:xfrm>
          <a:off x="13004800" y="95491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106680</xdr:rowOff>
    </xdr:from>
    <xdr:to>
      <xdr:col>82</xdr:col>
      <xdr:colOff>158750</xdr:colOff>
      <xdr:row>56</xdr:row>
      <xdr:rowOff>36830</xdr:rowOff>
    </xdr:to>
    <xdr:sp macro="" textlink="">
      <xdr:nvSpPr>
        <xdr:cNvPr id="261" name="楕円 260"/>
        <xdr:cNvSpPr/>
      </xdr:nvSpPr>
      <xdr:spPr>
        <a:xfrm>
          <a:off x="16459200" y="953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78757</xdr:rowOff>
    </xdr:from>
    <xdr:ext cx="762000" cy="259045"/>
    <xdr:sp macro="" textlink="">
      <xdr:nvSpPr>
        <xdr:cNvPr id="262" name="その他該当値テキスト"/>
        <xdr:cNvSpPr txBox="1"/>
      </xdr:nvSpPr>
      <xdr:spPr>
        <a:xfrm>
          <a:off x="16598900" y="950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125730</xdr:rowOff>
    </xdr:from>
    <xdr:to>
      <xdr:col>78</xdr:col>
      <xdr:colOff>120650</xdr:colOff>
      <xdr:row>56</xdr:row>
      <xdr:rowOff>55880</xdr:rowOff>
    </xdr:to>
    <xdr:sp macro="" textlink="">
      <xdr:nvSpPr>
        <xdr:cNvPr id="263" name="楕円 262"/>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40657</xdr:rowOff>
    </xdr:from>
    <xdr:ext cx="736600" cy="259045"/>
    <xdr:sp macro="" textlink="">
      <xdr:nvSpPr>
        <xdr:cNvPr id="264" name="テキスト ボックス 263"/>
        <xdr:cNvSpPr txBox="1"/>
      </xdr:nvSpPr>
      <xdr:spPr>
        <a:xfrm>
          <a:off x="15290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121920</xdr:rowOff>
    </xdr:from>
    <xdr:to>
      <xdr:col>74</xdr:col>
      <xdr:colOff>31750</xdr:colOff>
      <xdr:row>56</xdr:row>
      <xdr:rowOff>52070</xdr:rowOff>
    </xdr:to>
    <xdr:sp macro="" textlink="">
      <xdr:nvSpPr>
        <xdr:cNvPr id="265" name="楕円 264"/>
        <xdr:cNvSpPr/>
      </xdr:nvSpPr>
      <xdr:spPr>
        <a:xfrm>
          <a:off x="14732000" y="955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36847</xdr:rowOff>
    </xdr:from>
    <xdr:ext cx="762000" cy="259045"/>
    <xdr:sp macro="" textlink="">
      <xdr:nvSpPr>
        <xdr:cNvPr id="266" name="テキスト ボックス 265"/>
        <xdr:cNvSpPr txBox="1"/>
      </xdr:nvSpPr>
      <xdr:spPr>
        <a:xfrm>
          <a:off x="14401800" y="963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114300</xdr:rowOff>
    </xdr:from>
    <xdr:to>
      <xdr:col>69</xdr:col>
      <xdr:colOff>142875</xdr:colOff>
      <xdr:row>56</xdr:row>
      <xdr:rowOff>44450</xdr:rowOff>
    </xdr:to>
    <xdr:sp macro="" textlink="">
      <xdr:nvSpPr>
        <xdr:cNvPr id="267" name="楕円 266"/>
        <xdr:cNvSpPr/>
      </xdr:nvSpPr>
      <xdr:spPr>
        <a:xfrm>
          <a:off x="13843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29227</xdr:rowOff>
    </xdr:from>
    <xdr:ext cx="762000" cy="259045"/>
    <xdr:sp macro="" textlink="">
      <xdr:nvSpPr>
        <xdr:cNvPr id="268" name="テキスト ボックス 267"/>
        <xdr:cNvSpPr txBox="1"/>
      </xdr:nvSpPr>
      <xdr:spPr>
        <a:xfrm>
          <a:off x="13512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68580</xdr:rowOff>
    </xdr:from>
    <xdr:to>
      <xdr:col>65</xdr:col>
      <xdr:colOff>53975</xdr:colOff>
      <xdr:row>55</xdr:row>
      <xdr:rowOff>170180</xdr:rowOff>
    </xdr:to>
    <xdr:sp macro="" textlink="">
      <xdr:nvSpPr>
        <xdr:cNvPr id="269" name="楕円 268"/>
        <xdr:cNvSpPr/>
      </xdr:nvSpPr>
      <xdr:spPr>
        <a:xfrm>
          <a:off x="12954000" y="949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154957</xdr:rowOff>
    </xdr:from>
    <xdr:ext cx="762000" cy="259045"/>
    <xdr:sp macro="" textlink="">
      <xdr:nvSpPr>
        <xdr:cNvPr id="270" name="テキスト ボックス 269"/>
        <xdr:cNvSpPr txBox="1"/>
      </xdr:nvSpPr>
      <xdr:spPr>
        <a:xfrm>
          <a:off x="12623800" y="958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ポイントとなっている。しかし、</a:t>
          </a:r>
          <a:r>
            <a:rPr kumimoji="1" lang="ja-JP" altLang="en-US" sz="1100">
              <a:solidFill>
                <a:schemeClr val="dk1"/>
              </a:solidFill>
              <a:effectLst/>
              <a:latin typeface="+mn-lt"/>
              <a:ea typeface="+mn-ea"/>
              <a:cs typeface="+mn-cs"/>
            </a:rPr>
            <a:t>経常一般補助費等には一部事務組合に対する負担金や、各種団体に対する負担金が多く含まれているため、各組織の状況に応じて変動しやすく、今後施設の改修等も見込まれるので、増加する見込み</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72136</xdr:rowOff>
    </xdr:to>
    <xdr:cxnSp macro="">
      <xdr:nvCxnSpPr>
        <xdr:cNvPr id="300" name="直線コネクタ 299"/>
        <xdr:cNvCxnSpPr/>
      </xdr:nvCxnSpPr>
      <xdr:spPr>
        <a:xfrm flipV="1">
          <a:off x="15671800" y="617575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44704</xdr:rowOff>
    </xdr:from>
    <xdr:to>
      <xdr:col>78</xdr:col>
      <xdr:colOff>69850</xdr:colOff>
      <xdr:row>36</xdr:row>
      <xdr:rowOff>72136</xdr:rowOff>
    </xdr:to>
    <xdr:cxnSp macro="">
      <xdr:nvCxnSpPr>
        <xdr:cNvPr id="303" name="直線コネクタ 302"/>
        <xdr:cNvCxnSpPr/>
      </xdr:nvCxnSpPr>
      <xdr:spPr>
        <a:xfrm>
          <a:off x="14782800" y="62169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44704</xdr:rowOff>
    </xdr:to>
    <xdr:cxnSp macro="">
      <xdr:nvCxnSpPr>
        <xdr:cNvPr id="306" name="直線コネクタ 305"/>
        <xdr:cNvCxnSpPr/>
      </xdr:nvCxnSpPr>
      <xdr:spPr>
        <a:xfrm>
          <a:off x="13893800" y="61986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40132</xdr:rowOff>
    </xdr:to>
    <xdr:cxnSp macro="">
      <xdr:nvCxnSpPr>
        <xdr:cNvPr id="309" name="直線コネクタ 308"/>
        <xdr:cNvCxnSpPr/>
      </xdr:nvCxnSpPr>
      <xdr:spPr>
        <a:xfrm flipV="1">
          <a:off x="13004800" y="61986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124206</xdr:rowOff>
    </xdr:from>
    <xdr:to>
      <xdr:col>82</xdr:col>
      <xdr:colOff>158750</xdr:colOff>
      <xdr:row>36</xdr:row>
      <xdr:rowOff>54356</xdr:rowOff>
    </xdr:to>
    <xdr:sp macro="" textlink="">
      <xdr:nvSpPr>
        <xdr:cNvPr id="319" name="楕円 318"/>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140733</xdr:rowOff>
    </xdr:from>
    <xdr:ext cx="762000" cy="259045"/>
    <xdr:sp macro="" textlink="">
      <xdr:nvSpPr>
        <xdr:cNvPr id="320" name="補助費等該当値テキスト"/>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21" name="楕円 320"/>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22" name="テキスト ボックス 321"/>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165354</xdr:rowOff>
    </xdr:from>
    <xdr:to>
      <xdr:col>74</xdr:col>
      <xdr:colOff>31750</xdr:colOff>
      <xdr:row>36</xdr:row>
      <xdr:rowOff>95504</xdr:rowOff>
    </xdr:to>
    <xdr:sp macro="" textlink="">
      <xdr:nvSpPr>
        <xdr:cNvPr id="323" name="楕円 322"/>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105681</xdr:rowOff>
    </xdr:from>
    <xdr:ext cx="762000" cy="259045"/>
    <xdr:sp macro="" textlink="">
      <xdr:nvSpPr>
        <xdr:cNvPr id="324" name="テキスト ボックス 323"/>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25" name="楕円 324"/>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6" name="テキスト ボックス 32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27" name="楕円 326"/>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8" name="テキスト ボックス 327"/>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ポイント上回っている。平成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年度借り入れ分の起債償還が始まり、元利償還金が前年比で</a:t>
          </a:r>
          <a:r>
            <a:rPr kumimoji="1" lang="en-US" altLang="ja-JP" sz="1100">
              <a:solidFill>
                <a:schemeClr val="dk1"/>
              </a:solidFill>
              <a:effectLst/>
              <a:latin typeface="+mn-lt"/>
              <a:ea typeface="+mn-ea"/>
              <a:cs typeface="+mn-cs"/>
            </a:rPr>
            <a:t>56,073</a:t>
          </a:r>
          <a:r>
            <a:rPr kumimoji="1" lang="ja-JP" altLang="ja-JP" sz="1100">
              <a:solidFill>
                <a:schemeClr val="dk1"/>
              </a:solidFill>
              <a:effectLst/>
              <a:latin typeface="+mn-lt"/>
              <a:ea typeface="+mn-ea"/>
              <a:cs typeface="+mn-cs"/>
            </a:rPr>
            <a:t>千円増加したことによるものである。今後も比率が上昇していくことが見込まれる。適債事業に留意しながら公債費負担が急激に増加しないよう計画的な社会資本整備を心がける必要がある。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66039</xdr:rowOff>
    </xdr:from>
    <xdr:to>
      <xdr:col>24</xdr:col>
      <xdr:colOff>25400</xdr:colOff>
      <xdr:row>77</xdr:row>
      <xdr:rowOff>127000</xdr:rowOff>
    </xdr:to>
    <xdr:cxnSp macro="">
      <xdr:nvCxnSpPr>
        <xdr:cNvPr id="360" name="直線コネクタ 359"/>
        <xdr:cNvCxnSpPr/>
      </xdr:nvCxnSpPr>
      <xdr:spPr>
        <a:xfrm>
          <a:off x="3987800" y="1326768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61" name="公債費平均値テキスト"/>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92711</xdr:rowOff>
    </xdr:from>
    <xdr:to>
      <xdr:col>19</xdr:col>
      <xdr:colOff>187325</xdr:colOff>
      <xdr:row>77</xdr:row>
      <xdr:rowOff>66039</xdr:rowOff>
    </xdr:to>
    <xdr:cxnSp macro="">
      <xdr:nvCxnSpPr>
        <xdr:cNvPr id="363" name="直線コネクタ 362"/>
        <xdr:cNvCxnSpPr/>
      </xdr:nvCxnSpPr>
      <xdr:spPr>
        <a:xfrm>
          <a:off x="3098800" y="1312291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5" name="テキスト ボックス 364"/>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85089</xdr:rowOff>
    </xdr:from>
    <xdr:to>
      <xdr:col>15</xdr:col>
      <xdr:colOff>98425</xdr:colOff>
      <xdr:row>76</xdr:row>
      <xdr:rowOff>92711</xdr:rowOff>
    </xdr:to>
    <xdr:cxnSp macro="">
      <xdr:nvCxnSpPr>
        <xdr:cNvPr id="366" name="直線コネクタ 365"/>
        <xdr:cNvCxnSpPr/>
      </xdr:nvCxnSpPr>
      <xdr:spPr>
        <a:xfrm>
          <a:off x="2209800" y="131152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85089</xdr:rowOff>
    </xdr:from>
    <xdr:to>
      <xdr:col>11</xdr:col>
      <xdr:colOff>9525</xdr:colOff>
      <xdr:row>76</xdr:row>
      <xdr:rowOff>111761</xdr:rowOff>
    </xdr:to>
    <xdr:cxnSp macro="">
      <xdr:nvCxnSpPr>
        <xdr:cNvPr id="369" name="直線コネクタ 368"/>
        <xdr:cNvCxnSpPr/>
      </xdr:nvCxnSpPr>
      <xdr:spPr>
        <a:xfrm flipV="1">
          <a:off x="1320800" y="131152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76200</xdr:rowOff>
    </xdr:from>
    <xdr:to>
      <xdr:col>24</xdr:col>
      <xdr:colOff>76200</xdr:colOff>
      <xdr:row>78</xdr:row>
      <xdr:rowOff>6350</xdr:rowOff>
    </xdr:to>
    <xdr:sp macro="" textlink="">
      <xdr:nvSpPr>
        <xdr:cNvPr id="379" name="楕円 378"/>
        <xdr:cNvSpPr/>
      </xdr:nvSpPr>
      <xdr:spPr>
        <a:xfrm>
          <a:off x="47752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48277</xdr:rowOff>
    </xdr:from>
    <xdr:ext cx="762000" cy="259045"/>
    <xdr:sp macro="" textlink="">
      <xdr:nvSpPr>
        <xdr:cNvPr id="380" name="公債費該当値テキスト"/>
        <xdr:cNvSpPr txBox="1"/>
      </xdr:nvSpPr>
      <xdr:spPr>
        <a:xfrm>
          <a:off x="49149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15239</xdr:rowOff>
    </xdr:from>
    <xdr:to>
      <xdr:col>20</xdr:col>
      <xdr:colOff>38100</xdr:colOff>
      <xdr:row>77</xdr:row>
      <xdr:rowOff>116839</xdr:rowOff>
    </xdr:to>
    <xdr:sp macro="" textlink="">
      <xdr:nvSpPr>
        <xdr:cNvPr id="381" name="楕円 380"/>
        <xdr:cNvSpPr/>
      </xdr:nvSpPr>
      <xdr:spPr>
        <a:xfrm>
          <a:off x="3937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101616</xdr:rowOff>
    </xdr:from>
    <xdr:ext cx="736600" cy="259045"/>
    <xdr:sp macro="" textlink="">
      <xdr:nvSpPr>
        <xdr:cNvPr id="382" name="テキスト ボックス 381"/>
        <xdr:cNvSpPr txBox="1"/>
      </xdr:nvSpPr>
      <xdr:spPr>
        <a:xfrm>
          <a:off x="3606800" y="13303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41911</xdr:rowOff>
    </xdr:from>
    <xdr:to>
      <xdr:col>15</xdr:col>
      <xdr:colOff>149225</xdr:colOff>
      <xdr:row>76</xdr:row>
      <xdr:rowOff>143511</xdr:rowOff>
    </xdr:to>
    <xdr:sp macro="" textlink="">
      <xdr:nvSpPr>
        <xdr:cNvPr id="383" name="楕円 382"/>
        <xdr:cNvSpPr/>
      </xdr:nvSpPr>
      <xdr:spPr>
        <a:xfrm>
          <a:off x="3048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84" name="テキスト ボックス 383"/>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34289</xdr:rowOff>
    </xdr:from>
    <xdr:to>
      <xdr:col>11</xdr:col>
      <xdr:colOff>60325</xdr:colOff>
      <xdr:row>76</xdr:row>
      <xdr:rowOff>135889</xdr:rowOff>
    </xdr:to>
    <xdr:sp macro="" textlink="">
      <xdr:nvSpPr>
        <xdr:cNvPr id="385" name="楕円 384"/>
        <xdr:cNvSpPr/>
      </xdr:nvSpPr>
      <xdr:spPr>
        <a:xfrm>
          <a:off x="2159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146067</xdr:rowOff>
    </xdr:from>
    <xdr:ext cx="762000" cy="259045"/>
    <xdr:sp macro="" textlink="">
      <xdr:nvSpPr>
        <xdr:cNvPr id="386" name="テキスト ボックス 385"/>
        <xdr:cNvSpPr txBox="1"/>
      </xdr:nvSpPr>
      <xdr:spPr>
        <a:xfrm>
          <a:off x="1828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87" name="楕円 386"/>
        <xdr:cNvSpPr/>
      </xdr:nvSpPr>
      <xdr:spPr>
        <a:xfrm>
          <a:off x="1270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1287</xdr:rowOff>
    </xdr:from>
    <xdr:ext cx="762000" cy="259045"/>
    <xdr:sp macro="" textlink="">
      <xdr:nvSpPr>
        <xdr:cNvPr id="388" name="テキスト ボックス 387"/>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類似団体と比較すると、</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とな</a:t>
          </a:r>
          <a:r>
            <a:rPr kumimoji="1" lang="ja-JP" altLang="ja-JP" sz="1100">
              <a:solidFill>
                <a:schemeClr val="dk1"/>
              </a:solidFill>
              <a:effectLst/>
              <a:latin typeface="+mn-lt"/>
              <a:ea typeface="+mn-ea"/>
              <a:cs typeface="+mn-cs"/>
            </a:rPr>
            <a:t>っており、前年比で</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ポイントなっている。</a:t>
          </a: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の増が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要因である。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27396</xdr:rowOff>
    </xdr:from>
    <xdr:to>
      <xdr:col>82</xdr:col>
      <xdr:colOff>107950</xdr:colOff>
      <xdr:row>76</xdr:row>
      <xdr:rowOff>19231</xdr:rowOff>
    </xdr:to>
    <xdr:cxnSp macro="">
      <xdr:nvCxnSpPr>
        <xdr:cNvPr id="423" name="直線コネクタ 422"/>
        <xdr:cNvCxnSpPr/>
      </xdr:nvCxnSpPr>
      <xdr:spPr>
        <a:xfrm flipV="1">
          <a:off x="15671800" y="12886146"/>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144962</xdr:rowOff>
    </xdr:from>
    <xdr:to>
      <xdr:col>78</xdr:col>
      <xdr:colOff>69850</xdr:colOff>
      <xdr:row>76</xdr:row>
      <xdr:rowOff>19231</xdr:rowOff>
    </xdr:to>
    <xdr:cxnSp macro="">
      <xdr:nvCxnSpPr>
        <xdr:cNvPr id="426" name="直線コネクタ 425"/>
        <xdr:cNvCxnSpPr/>
      </xdr:nvCxnSpPr>
      <xdr:spPr>
        <a:xfrm>
          <a:off x="14782800" y="1300371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135165</xdr:rowOff>
    </xdr:from>
    <xdr:to>
      <xdr:col>73</xdr:col>
      <xdr:colOff>180975</xdr:colOff>
      <xdr:row>75</xdr:row>
      <xdr:rowOff>144962</xdr:rowOff>
    </xdr:to>
    <xdr:cxnSp macro="">
      <xdr:nvCxnSpPr>
        <xdr:cNvPr id="429" name="直線コネクタ 428"/>
        <xdr:cNvCxnSpPr/>
      </xdr:nvCxnSpPr>
      <xdr:spPr>
        <a:xfrm>
          <a:off x="13893800" y="12993915"/>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15620</xdr:rowOff>
    </xdr:from>
    <xdr:ext cx="762000" cy="259045"/>
    <xdr:sp macro="" textlink="">
      <xdr:nvSpPr>
        <xdr:cNvPr id="431" name="テキスト ボックス 430"/>
        <xdr:cNvSpPr txBox="1"/>
      </xdr:nvSpPr>
      <xdr:spPr>
        <a:xfrm>
          <a:off x="14401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24130</xdr:rowOff>
    </xdr:from>
    <xdr:to>
      <xdr:col>69</xdr:col>
      <xdr:colOff>92075</xdr:colOff>
      <xdr:row>75</xdr:row>
      <xdr:rowOff>135165</xdr:rowOff>
    </xdr:to>
    <xdr:cxnSp macro="">
      <xdr:nvCxnSpPr>
        <xdr:cNvPr id="432" name="直線コネクタ 431"/>
        <xdr:cNvCxnSpPr/>
      </xdr:nvCxnSpPr>
      <xdr:spPr>
        <a:xfrm>
          <a:off x="13004800" y="12882880"/>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69504</xdr:rowOff>
    </xdr:from>
    <xdr:ext cx="762000" cy="259045"/>
    <xdr:sp macro="" textlink="">
      <xdr:nvSpPr>
        <xdr:cNvPr id="436" name="テキスト ボックス 435"/>
        <xdr:cNvSpPr txBox="1"/>
      </xdr:nvSpPr>
      <xdr:spPr>
        <a:xfrm>
          <a:off x="126238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148046</xdr:rowOff>
    </xdr:from>
    <xdr:to>
      <xdr:col>82</xdr:col>
      <xdr:colOff>158750</xdr:colOff>
      <xdr:row>75</xdr:row>
      <xdr:rowOff>78196</xdr:rowOff>
    </xdr:to>
    <xdr:sp macro="" textlink="">
      <xdr:nvSpPr>
        <xdr:cNvPr id="442" name="楕円 441"/>
        <xdr:cNvSpPr/>
      </xdr:nvSpPr>
      <xdr:spPr>
        <a:xfrm>
          <a:off x="16459200" y="128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164573</xdr:rowOff>
    </xdr:from>
    <xdr:ext cx="762000" cy="259045"/>
    <xdr:sp macro="" textlink="">
      <xdr:nvSpPr>
        <xdr:cNvPr id="443" name="公債費以外該当値テキスト"/>
        <xdr:cNvSpPr txBox="1"/>
      </xdr:nvSpPr>
      <xdr:spPr>
        <a:xfrm>
          <a:off x="16598900" y="1268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139881</xdr:rowOff>
    </xdr:from>
    <xdr:to>
      <xdr:col>78</xdr:col>
      <xdr:colOff>120650</xdr:colOff>
      <xdr:row>76</xdr:row>
      <xdr:rowOff>70031</xdr:rowOff>
    </xdr:to>
    <xdr:sp macro="" textlink="">
      <xdr:nvSpPr>
        <xdr:cNvPr id="444" name="楕円 443"/>
        <xdr:cNvSpPr/>
      </xdr:nvSpPr>
      <xdr:spPr>
        <a:xfrm>
          <a:off x="156210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54808</xdr:rowOff>
    </xdr:from>
    <xdr:ext cx="736600" cy="259045"/>
    <xdr:sp macro="" textlink="">
      <xdr:nvSpPr>
        <xdr:cNvPr id="445" name="テキスト ボックス 444"/>
        <xdr:cNvSpPr txBox="1"/>
      </xdr:nvSpPr>
      <xdr:spPr>
        <a:xfrm>
          <a:off x="15290800" y="13085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94162</xdr:rowOff>
    </xdr:from>
    <xdr:to>
      <xdr:col>74</xdr:col>
      <xdr:colOff>31750</xdr:colOff>
      <xdr:row>76</xdr:row>
      <xdr:rowOff>24312</xdr:rowOff>
    </xdr:to>
    <xdr:sp macro="" textlink="">
      <xdr:nvSpPr>
        <xdr:cNvPr id="446" name="楕円 445"/>
        <xdr:cNvSpPr/>
      </xdr:nvSpPr>
      <xdr:spPr>
        <a:xfrm>
          <a:off x="14732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34489</xdr:rowOff>
    </xdr:from>
    <xdr:ext cx="762000" cy="259045"/>
    <xdr:sp macro="" textlink="">
      <xdr:nvSpPr>
        <xdr:cNvPr id="447" name="テキスト ボックス 446"/>
        <xdr:cNvSpPr txBox="1"/>
      </xdr:nvSpPr>
      <xdr:spPr>
        <a:xfrm>
          <a:off x="14401800" y="1272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84365</xdr:rowOff>
    </xdr:from>
    <xdr:to>
      <xdr:col>69</xdr:col>
      <xdr:colOff>142875</xdr:colOff>
      <xdr:row>76</xdr:row>
      <xdr:rowOff>14514</xdr:rowOff>
    </xdr:to>
    <xdr:sp macro="" textlink="">
      <xdr:nvSpPr>
        <xdr:cNvPr id="448" name="楕円 447"/>
        <xdr:cNvSpPr/>
      </xdr:nvSpPr>
      <xdr:spPr>
        <a:xfrm>
          <a:off x="13843000" y="12943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170741</xdr:rowOff>
    </xdr:from>
    <xdr:ext cx="762000" cy="259045"/>
    <xdr:sp macro="" textlink="">
      <xdr:nvSpPr>
        <xdr:cNvPr id="449" name="テキスト ボックス 448"/>
        <xdr:cNvSpPr txBox="1"/>
      </xdr:nvSpPr>
      <xdr:spPr>
        <a:xfrm>
          <a:off x="13512800" y="13029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50" name="楕円 449"/>
        <xdr:cNvSpPr/>
      </xdr:nvSpPr>
      <xdr:spPr>
        <a:xfrm>
          <a:off x="12954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51" name="テキスト ボックス 450"/>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101989</xdr:rowOff>
    </xdr:from>
    <xdr:to>
      <xdr:col>29</xdr:col>
      <xdr:colOff>127000</xdr:colOff>
      <xdr:row>17</xdr:row>
      <xdr:rowOff>108146</xdr:rowOff>
    </xdr:to>
    <xdr:cxnSp macro="">
      <xdr:nvCxnSpPr>
        <xdr:cNvPr id="49" name="直線コネクタ 48"/>
        <xdr:cNvCxnSpPr/>
      </xdr:nvCxnSpPr>
      <xdr:spPr bwMode="auto">
        <a:xfrm flipV="1">
          <a:off x="5003800" y="3064264"/>
          <a:ext cx="647700" cy="6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108146</xdr:rowOff>
    </xdr:from>
    <xdr:to>
      <xdr:col>26</xdr:col>
      <xdr:colOff>50800</xdr:colOff>
      <xdr:row>17</xdr:row>
      <xdr:rowOff>154920</xdr:rowOff>
    </xdr:to>
    <xdr:cxnSp macro="">
      <xdr:nvCxnSpPr>
        <xdr:cNvPr id="52" name="直線コネクタ 51"/>
        <xdr:cNvCxnSpPr/>
      </xdr:nvCxnSpPr>
      <xdr:spPr bwMode="auto">
        <a:xfrm flipV="1">
          <a:off x="4305300" y="3070421"/>
          <a:ext cx="698500" cy="46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154920</xdr:rowOff>
    </xdr:from>
    <xdr:to>
      <xdr:col>22</xdr:col>
      <xdr:colOff>114300</xdr:colOff>
      <xdr:row>17</xdr:row>
      <xdr:rowOff>157720</xdr:rowOff>
    </xdr:to>
    <xdr:cxnSp macro="">
      <xdr:nvCxnSpPr>
        <xdr:cNvPr id="55" name="直線コネクタ 54"/>
        <xdr:cNvCxnSpPr/>
      </xdr:nvCxnSpPr>
      <xdr:spPr bwMode="auto">
        <a:xfrm flipV="1">
          <a:off x="3606800" y="3117195"/>
          <a:ext cx="698500" cy="2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157720</xdr:rowOff>
    </xdr:from>
    <xdr:to>
      <xdr:col>18</xdr:col>
      <xdr:colOff>177800</xdr:colOff>
      <xdr:row>18</xdr:row>
      <xdr:rowOff>12683</xdr:rowOff>
    </xdr:to>
    <xdr:cxnSp macro="">
      <xdr:nvCxnSpPr>
        <xdr:cNvPr id="58" name="直線コネクタ 57"/>
        <xdr:cNvCxnSpPr/>
      </xdr:nvCxnSpPr>
      <xdr:spPr bwMode="auto">
        <a:xfrm flipV="1">
          <a:off x="2908300" y="3119995"/>
          <a:ext cx="698500" cy="26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51189</xdr:rowOff>
    </xdr:from>
    <xdr:to>
      <xdr:col>29</xdr:col>
      <xdr:colOff>177800</xdr:colOff>
      <xdr:row>17</xdr:row>
      <xdr:rowOff>152789</xdr:rowOff>
    </xdr:to>
    <xdr:sp macro="" textlink="">
      <xdr:nvSpPr>
        <xdr:cNvPr id="68" name="楕円 67"/>
        <xdr:cNvSpPr/>
      </xdr:nvSpPr>
      <xdr:spPr bwMode="auto">
        <a:xfrm>
          <a:off x="5600700" y="3013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23266</xdr:rowOff>
    </xdr:from>
    <xdr:ext cx="762000" cy="259045"/>
    <xdr:sp macro="" textlink="">
      <xdr:nvSpPr>
        <xdr:cNvPr id="69" name="人口1人当たり決算額の推移該当値テキスト130"/>
        <xdr:cNvSpPr txBox="1"/>
      </xdr:nvSpPr>
      <xdr:spPr>
        <a:xfrm>
          <a:off x="5740400" y="298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57346</xdr:rowOff>
    </xdr:from>
    <xdr:to>
      <xdr:col>26</xdr:col>
      <xdr:colOff>101600</xdr:colOff>
      <xdr:row>17</xdr:row>
      <xdr:rowOff>158946</xdr:rowOff>
    </xdr:to>
    <xdr:sp macro="" textlink="">
      <xdr:nvSpPr>
        <xdr:cNvPr id="70" name="楕円 69"/>
        <xdr:cNvSpPr/>
      </xdr:nvSpPr>
      <xdr:spPr bwMode="auto">
        <a:xfrm>
          <a:off x="4953000" y="3019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169123</xdr:rowOff>
    </xdr:from>
    <xdr:ext cx="736600" cy="259045"/>
    <xdr:sp macro="" textlink="">
      <xdr:nvSpPr>
        <xdr:cNvPr id="71" name="テキスト ボックス 70"/>
        <xdr:cNvSpPr txBox="1"/>
      </xdr:nvSpPr>
      <xdr:spPr>
        <a:xfrm>
          <a:off x="4622800" y="2788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104120</xdr:rowOff>
    </xdr:from>
    <xdr:to>
      <xdr:col>22</xdr:col>
      <xdr:colOff>165100</xdr:colOff>
      <xdr:row>18</xdr:row>
      <xdr:rowOff>34270</xdr:rowOff>
    </xdr:to>
    <xdr:sp macro="" textlink="">
      <xdr:nvSpPr>
        <xdr:cNvPr id="72" name="楕円 71"/>
        <xdr:cNvSpPr/>
      </xdr:nvSpPr>
      <xdr:spPr bwMode="auto">
        <a:xfrm>
          <a:off x="4254500" y="3066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19047</xdr:rowOff>
    </xdr:from>
    <xdr:ext cx="762000" cy="259045"/>
    <xdr:sp macro="" textlink="">
      <xdr:nvSpPr>
        <xdr:cNvPr id="73" name="テキスト ボックス 72"/>
        <xdr:cNvSpPr txBox="1"/>
      </xdr:nvSpPr>
      <xdr:spPr>
        <a:xfrm>
          <a:off x="3924300" y="315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106920</xdr:rowOff>
    </xdr:from>
    <xdr:to>
      <xdr:col>19</xdr:col>
      <xdr:colOff>38100</xdr:colOff>
      <xdr:row>18</xdr:row>
      <xdr:rowOff>37070</xdr:rowOff>
    </xdr:to>
    <xdr:sp macro="" textlink="">
      <xdr:nvSpPr>
        <xdr:cNvPr id="74" name="楕円 73"/>
        <xdr:cNvSpPr/>
      </xdr:nvSpPr>
      <xdr:spPr bwMode="auto">
        <a:xfrm>
          <a:off x="3556000" y="3069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21847</xdr:rowOff>
    </xdr:from>
    <xdr:ext cx="762000" cy="259045"/>
    <xdr:sp macro="" textlink="">
      <xdr:nvSpPr>
        <xdr:cNvPr id="75" name="テキスト ボックス 74"/>
        <xdr:cNvSpPr txBox="1"/>
      </xdr:nvSpPr>
      <xdr:spPr>
        <a:xfrm>
          <a:off x="3225800" y="31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133333</xdr:rowOff>
    </xdr:from>
    <xdr:to>
      <xdr:col>15</xdr:col>
      <xdr:colOff>101600</xdr:colOff>
      <xdr:row>18</xdr:row>
      <xdr:rowOff>63483</xdr:rowOff>
    </xdr:to>
    <xdr:sp macro="" textlink="">
      <xdr:nvSpPr>
        <xdr:cNvPr id="76" name="楕円 75"/>
        <xdr:cNvSpPr/>
      </xdr:nvSpPr>
      <xdr:spPr bwMode="auto">
        <a:xfrm>
          <a:off x="2857500" y="3095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48260</xdr:rowOff>
    </xdr:from>
    <xdr:ext cx="762000" cy="259045"/>
    <xdr:sp macro="" textlink="">
      <xdr:nvSpPr>
        <xdr:cNvPr id="77" name="テキスト ボックス 76"/>
        <xdr:cNvSpPr txBox="1"/>
      </xdr:nvSpPr>
      <xdr:spPr>
        <a:xfrm>
          <a:off x="2527300" y="31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288742</xdr:rowOff>
    </xdr:from>
    <xdr:to>
      <xdr:col>29</xdr:col>
      <xdr:colOff>127000</xdr:colOff>
      <xdr:row>34</xdr:row>
      <xdr:rowOff>310673</xdr:rowOff>
    </xdr:to>
    <xdr:cxnSp macro="">
      <xdr:nvCxnSpPr>
        <xdr:cNvPr id="110" name="直線コネクタ 109"/>
        <xdr:cNvCxnSpPr/>
      </xdr:nvCxnSpPr>
      <xdr:spPr bwMode="auto">
        <a:xfrm flipV="1">
          <a:off x="5003800" y="6556192"/>
          <a:ext cx="647700" cy="21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126214</xdr:rowOff>
    </xdr:from>
    <xdr:ext cx="762000" cy="259045"/>
    <xdr:sp macro="" textlink="">
      <xdr:nvSpPr>
        <xdr:cNvPr id="111" name="人口1人当たり決算額の推移平均値テキスト445"/>
        <xdr:cNvSpPr txBox="1"/>
      </xdr:nvSpPr>
      <xdr:spPr>
        <a:xfrm>
          <a:off x="5740400" y="6736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310673</xdr:rowOff>
    </xdr:from>
    <xdr:to>
      <xdr:col>26</xdr:col>
      <xdr:colOff>50800</xdr:colOff>
      <xdr:row>35</xdr:row>
      <xdr:rowOff>263863</xdr:rowOff>
    </xdr:to>
    <xdr:cxnSp macro="">
      <xdr:nvCxnSpPr>
        <xdr:cNvPr id="113" name="直線コネクタ 112"/>
        <xdr:cNvCxnSpPr/>
      </xdr:nvCxnSpPr>
      <xdr:spPr bwMode="auto">
        <a:xfrm flipV="1">
          <a:off x="4305300" y="6578123"/>
          <a:ext cx="698500" cy="296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259297</xdr:rowOff>
    </xdr:from>
    <xdr:ext cx="736600" cy="259045"/>
    <xdr:sp macro="" textlink="">
      <xdr:nvSpPr>
        <xdr:cNvPr id="115" name="テキスト ボックス 114"/>
        <xdr:cNvSpPr txBox="1"/>
      </xdr:nvSpPr>
      <xdr:spPr>
        <a:xfrm>
          <a:off x="4622800" y="686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258735</xdr:rowOff>
    </xdr:from>
    <xdr:to>
      <xdr:col>22</xdr:col>
      <xdr:colOff>114300</xdr:colOff>
      <xdr:row>35</xdr:row>
      <xdr:rowOff>263863</xdr:rowOff>
    </xdr:to>
    <xdr:cxnSp macro="">
      <xdr:nvCxnSpPr>
        <xdr:cNvPr id="116" name="直線コネクタ 115"/>
        <xdr:cNvCxnSpPr/>
      </xdr:nvCxnSpPr>
      <xdr:spPr bwMode="auto">
        <a:xfrm>
          <a:off x="3606800" y="6869085"/>
          <a:ext cx="698500" cy="5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209502</xdr:rowOff>
    </xdr:from>
    <xdr:to>
      <xdr:col>18</xdr:col>
      <xdr:colOff>177800</xdr:colOff>
      <xdr:row>35</xdr:row>
      <xdr:rowOff>258735</xdr:rowOff>
    </xdr:to>
    <xdr:cxnSp macro="">
      <xdr:nvCxnSpPr>
        <xdr:cNvPr id="119" name="直線コネクタ 118"/>
        <xdr:cNvCxnSpPr/>
      </xdr:nvCxnSpPr>
      <xdr:spPr bwMode="auto">
        <a:xfrm>
          <a:off x="2908300" y="6819852"/>
          <a:ext cx="698500" cy="49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237942</xdr:rowOff>
    </xdr:from>
    <xdr:to>
      <xdr:col>29</xdr:col>
      <xdr:colOff>177800</xdr:colOff>
      <xdr:row>34</xdr:row>
      <xdr:rowOff>339542</xdr:rowOff>
    </xdr:to>
    <xdr:sp macro="" textlink="">
      <xdr:nvSpPr>
        <xdr:cNvPr id="129" name="楕円 128"/>
        <xdr:cNvSpPr/>
      </xdr:nvSpPr>
      <xdr:spPr bwMode="auto">
        <a:xfrm>
          <a:off x="5600700" y="6505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83019</xdr:rowOff>
    </xdr:from>
    <xdr:ext cx="762000" cy="259045"/>
    <xdr:sp macro="" textlink="">
      <xdr:nvSpPr>
        <xdr:cNvPr id="130" name="人口1人当たり決算額の推移該当値テキスト445"/>
        <xdr:cNvSpPr txBox="1"/>
      </xdr:nvSpPr>
      <xdr:spPr>
        <a:xfrm>
          <a:off x="5740400" y="63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259873</xdr:rowOff>
    </xdr:from>
    <xdr:to>
      <xdr:col>26</xdr:col>
      <xdr:colOff>101600</xdr:colOff>
      <xdr:row>35</xdr:row>
      <xdr:rowOff>18573</xdr:rowOff>
    </xdr:to>
    <xdr:sp macro="" textlink="">
      <xdr:nvSpPr>
        <xdr:cNvPr id="131" name="楕円 130"/>
        <xdr:cNvSpPr/>
      </xdr:nvSpPr>
      <xdr:spPr bwMode="auto">
        <a:xfrm>
          <a:off x="4953000" y="6527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28750</xdr:rowOff>
    </xdr:from>
    <xdr:ext cx="736600" cy="259045"/>
    <xdr:sp macro="" textlink="">
      <xdr:nvSpPr>
        <xdr:cNvPr id="132" name="テキスト ボックス 131"/>
        <xdr:cNvSpPr txBox="1"/>
      </xdr:nvSpPr>
      <xdr:spPr>
        <a:xfrm>
          <a:off x="4622800" y="6296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213063</xdr:rowOff>
    </xdr:from>
    <xdr:to>
      <xdr:col>22</xdr:col>
      <xdr:colOff>165100</xdr:colOff>
      <xdr:row>35</xdr:row>
      <xdr:rowOff>314663</xdr:rowOff>
    </xdr:to>
    <xdr:sp macro="" textlink="">
      <xdr:nvSpPr>
        <xdr:cNvPr id="133" name="楕円 132"/>
        <xdr:cNvSpPr/>
      </xdr:nvSpPr>
      <xdr:spPr bwMode="auto">
        <a:xfrm>
          <a:off x="4254500" y="6823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299440</xdr:rowOff>
    </xdr:from>
    <xdr:ext cx="762000" cy="259045"/>
    <xdr:sp macro="" textlink="">
      <xdr:nvSpPr>
        <xdr:cNvPr id="134" name="テキスト ボックス 133"/>
        <xdr:cNvSpPr txBox="1"/>
      </xdr:nvSpPr>
      <xdr:spPr>
        <a:xfrm>
          <a:off x="3924300" y="690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207935</xdr:rowOff>
    </xdr:from>
    <xdr:to>
      <xdr:col>19</xdr:col>
      <xdr:colOff>38100</xdr:colOff>
      <xdr:row>35</xdr:row>
      <xdr:rowOff>309535</xdr:rowOff>
    </xdr:to>
    <xdr:sp macro="" textlink="">
      <xdr:nvSpPr>
        <xdr:cNvPr id="135" name="楕円 134"/>
        <xdr:cNvSpPr/>
      </xdr:nvSpPr>
      <xdr:spPr bwMode="auto">
        <a:xfrm>
          <a:off x="3556000" y="6818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294312</xdr:rowOff>
    </xdr:from>
    <xdr:ext cx="762000" cy="259045"/>
    <xdr:sp macro="" textlink="">
      <xdr:nvSpPr>
        <xdr:cNvPr id="136" name="テキスト ボックス 135"/>
        <xdr:cNvSpPr txBox="1"/>
      </xdr:nvSpPr>
      <xdr:spPr>
        <a:xfrm>
          <a:off x="3225800" y="690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158702</xdr:rowOff>
    </xdr:from>
    <xdr:to>
      <xdr:col>15</xdr:col>
      <xdr:colOff>101600</xdr:colOff>
      <xdr:row>35</xdr:row>
      <xdr:rowOff>260302</xdr:rowOff>
    </xdr:to>
    <xdr:sp macro="" textlink="">
      <xdr:nvSpPr>
        <xdr:cNvPr id="137" name="楕円 136"/>
        <xdr:cNvSpPr/>
      </xdr:nvSpPr>
      <xdr:spPr bwMode="auto">
        <a:xfrm>
          <a:off x="2857500" y="6769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270479</xdr:rowOff>
    </xdr:from>
    <xdr:ext cx="762000" cy="259045"/>
    <xdr:sp macro="" textlink="">
      <xdr:nvSpPr>
        <xdr:cNvPr id="138" name="テキスト ボックス 137"/>
        <xdr:cNvSpPr txBox="1"/>
      </xdr:nvSpPr>
      <xdr:spPr>
        <a:xfrm>
          <a:off x="2527300" y="653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2,135
2,126
190.96
4,684,946
3,857,049
770,722
1,853,979
3,832,994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114647</xdr:rowOff>
    </xdr:from>
    <xdr:to>
      <xdr:col>24</xdr:col>
      <xdr:colOff>63500</xdr:colOff>
      <xdr:row>36</xdr:row>
      <xdr:rowOff>132429</xdr:rowOff>
    </xdr:to>
    <xdr:cxnSp macro="">
      <xdr:nvCxnSpPr>
        <xdr:cNvPr id="60" name="直線コネクタ 59"/>
        <xdr:cNvCxnSpPr/>
      </xdr:nvCxnSpPr>
      <xdr:spPr>
        <a:xfrm flipV="1">
          <a:off x="3797300" y="6286847"/>
          <a:ext cx="838200" cy="1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132429</xdr:rowOff>
    </xdr:from>
    <xdr:to>
      <xdr:col>19</xdr:col>
      <xdr:colOff>177800</xdr:colOff>
      <xdr:row>36</xdr:row>
      <xdr:rowOff>167631</xdr:rowOff>
    </xdr:to>
    <xdr:cxnSp macro="">
      <xdr:nvCxnSpPr>
        <xdr:cNvPr id="63" name="直線コネクタ 62"/>
        <xdr:cNvCxnSpPr/>
      </xdr:nvCxnSpPr>
      <xdr:spPr>
        <a:xfrm flipV="1">
          <a:off x="2908300" y="6304629"/>
          <a:ext cx="889000" cy="3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167631</xdr:rowOff>
    </xdr:from>
    <xdr:to>
      <xdr:col>15</xdr:col>
      <xdr:colOff>50800</xdr:colOff>
      <xdr:row>36</xdr:row>
      <xdr:rowOff>168837</xdr:rowOff>
    </xdr:to>
    <xdr:cxnSp macro="">
      <xdr:nvCxnSpPr>
        <xdr:cNvPr id="66" name="直線コネクタ 65"/>
        <xdr:cNvCxnSpPr/>
      </xdr:nvCxnSpPr>
      <xdr:spPr>
        <a:xfrm flipV="1">
          <a:off x="2019300" y="6339831"/>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168837</xdr:rowOff>
    </xdr:from>
    <xdr:to>
      <xdr:col>10</xdr:col>
      <xdr:colOff>114300</xdr:colOff>
      <xdr:row>37</xdr:row>
      <xdr:rowOff>19929</xdr:rowOff>
    </xdr:to>
    <xdr:cxnSp macro="">
      <xdr:nvCxnSpPr>
        <xdr:cNvPr id="69" name="直線コネクタ 68"/>
        <xdr:cNvCxnSpPr/>
      </xdr:nvCxnSpPr>
      <xdr:spPr>
        <a:xfrm flipV="1">
          <a:off x="1130300" y="6341037"/>
          <a:ext cx="889000" cy="2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63847</xdr:rowOff>
    </xdr:from>
    <xdr:to>
      <xdr:col>24</xdr:col>
      <xdr:colOff>114300</xdr:colOff>
      <xdr:row>36</xdr:row>
      <xdr:rowOff>165447</xdr:rowOff>
    </xdr:to>
    <xdr:sp macro="" textlink="">
      <xdr:nvSpPr>
        <xdr:cNvPr id="79" name="楕円 78"/>
        <xdr:cNvSpPr/>
      </xdr:nvSpPr>
      <xdr:spPr>
        <a:xfrm>
          <a:off x="4584700" y="623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86724</xdr:rowOff>
    </xdr:from>
    <xdr:ext cx="599010" cy="259045"/>
    <xdr:sp macro="" textlink="">
      <xdr:nvSpPr>
        <xdr:cNvPr id="80" name="人件費該当値テキスト"/>
        <xdr:cNvSpPr txBox="1"/>
      </xdr:nvSpPr>
      <xdr:spPr>
        <a:xfrm>
          <a:off x="4686300" y="6087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81629</xdr:rowOff>
    </xdr:from>
    <xdr:to>
      <xdr:col>20</xdr:col>
      <xdr:colOff>38100</xdr:colOff>
      <xdr:row>37</xdr:row>
      <xdr:rowOff>11779</xdr:rowOff>
    </xdr:to>
    <xdr:sp macro="" textlink="">
      <xdr:nvSpPr>
        <xdr:cNvPr id="81" name="楕円 80"/>
        <xdr:cNvSpPr/>
      </xdr:nvSpPr>
      <xdr:spPr>
        <a:xfrm>
          <a:off x="3746500" y="625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28306</xdr:rowOff>
    </xdr:from>
    <xdr:ext cx="599010" cy="259045"/>
    <xdr:sp macro="" textlink="">
      <xdr:nvSpPr>
        <xdr:cNvPr id="82" name="テキスト ボックス 81"/>
        <xdr:cNvSpPr txBox="1"/>
      </xdr:nvSpPr>
      <xdr:spPr>
        <a:xfrm>
          <a:off x="3497795" y="602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116831</xdr:rowOff>
    </xdr:from>
    <xdr:to>
      <xdr:col>15</xdr:col>
      <xdr:colOff>101600</xdr:colOff>
      <xdr:row>37</xdr:row>
      <xdr:rowOff>46981</xdr:rowOff>
    </xdr:to>
    <xdr:sp macro="" textlink="">
      <xdr:nvSpPr>
        <xdr:cNvPr id="83" name="楕円 82"/>
        <xdr:cNvSpPr/>
      </xdr:nvSpPr>
      <xdr:spPr>
        <a:xfrm>
          <a:off x="2857500" y="628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63508</xdr:rowOff>
    </xdr:from>
    <xdr:ext cx="599010" cy="259045"/>
    <xdr:sp macro="" textlink="">
      <xdr:nvSpPr>
        <xdr:cNvPr id="84" name="テキスト ボックス 83"/>
        <xdr:cNvSpPr txBox="1"/>
      </xdr:nvSpPr>
      <xdr:spPr>
        <a:xfrm>
          <a:off x="2608795" y="606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118037</xdr:rowOff>
    </xdr:from>
    <xdr:to>
      <xdr:col>10</xdr:col>
      <xdr:colOff>165100</xdr:colOff>
      <xdr:row>37</xdr:row>
      <xdr:rowOff>48187</xdr:rowOff>
    </xdr:to>
    <xdr:sp macro="" textlink="">
      <xdr:nvSpPr>
        <xdr:cNvPr id="85" name="楕円 84"/>
        <xdr:cNvSpPr/>
      </xdr:nvSpPr>
      <xdr:spPr>
        <a:xfrm>
          <a:off x="1968500" y="629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64714</xdr:rowOff>
    </xdr:from>
    <xdr:ext cx="599010" cy="259045"/>
    <xdr:sp macro="" textlink="">
      <xdr:nvSpPr>
        <xdr:cNvPr id="86" name="テキスト ボックス 85"/>
        <xdr:cNvSpPr txBox="1"/>
      </xdr:nvSpPr>
      <xdr:spPr>
        <a:xfrm>
          <a:off x="1719795" y="606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140579</xdr:rowOff>
    </xdr:from>
    <xdr:to>
      <xdr:col>6</xdr:col>
      <xdr:colOff>38100</xdr:colOff>
      <xdr:row>37</xdr:row>
      <xdr:rowOff>70729</xdr:rowOff>
    </xdr:to>
    <xdr:sp macro="" textlink="">
      <xdr:nvSpPr>
        <xdr:cNvPr id="87" name="楕円 86"/>
        <xdr:cNvSpPr/>
      </xdr:nvSpPr>
      <xdr:spPr>
        <a:xfrm>
          <a:off x="1079500" y="631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87256</xdr:rowOff>
    </xdr:from>
    <xdr:ext cx="599010" cy="259045"/>
    <xdr:sp macro="" textlink="">
      <xdr:nvSpPr>
        <xdr:cNvPr id="88" name="テキスト ボックス 87"/>
        <xdr:cNvSpPr txBox="1"/>
      </xdr:nvSpPr>
      <xdr:spPr>
        <a:xfrm>
          <a:off x="830795" y="608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80476</xdr:rowOff>
    </xdr:from>
    <xdr:to>
      <xdr:col>24</xdr:col>
      <xdr:colOff>63500</xdr:colOff>
      <xdr:row>56</xdr:row>
      <xdr:rowOff>124048</xdr:rowOff>
    </xdr:to>
    <xdr:cxnSp macro="">
      <xdr:nvCxnSpPr>
        <xdr:cNvPr id="117" name="直線コネクタ 116"/>
        <xdr:cNvCxnSpPr/>
      </xdr:nvCxnSpPr>
      <xdr:spPr>
        <a:xfrm>
          <a:off x="3797300" y="9681676"/>
          <a:ext cx="838200" cy="4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80476</xdr:rowOff>
    </xdr:from>
    <xdr:to>
      <xdr:col>19</xdr:col>
      <xdr:colOff>177800</xdr:colOff>
      <xdr:row>57</xdr:row>
      <xdr:rowOff>16420</xdr:rowOff>
    </xdr:to>
    <xdr:cxnSp macro="">
      <xdr:nvCxnSpPr>
        <xdr:cNvPr id="120" name="直線コネクタ 119"/>
        <xdr:cNvCxnSpPr/>
      </xdr:nvCxnSpPr>
      <xdr:spPr>
        <a:xfrm flipV="1">
          <a:off x="2908300" y="9681676"/>
          <a:ext cx="889000" cy="10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16420</xdr:rowOff>
    </xdr:from>
    <xdr:to>
      <xdr:col>15</xdr:col>
      <xdr:colOff>50800</xdr:colOff>
      <xdr:row>57</xdr:row>
      <xdr:rowOff>28598</xdr:rowOff>
    </xdr:to>
    <xdr:cxnSp macro="">
      <xdr:nvCxnSpPr>
        <xdr:cNvPr id="123" name="直線コネクタ 122"/>
        <xdr:cNvCxnSpPr/>
      </xdr:nvCxnSpPr>
      <xdr:spPr>
        <a:xfrm flipV="1">
          <a:off x="2019300" y="9789070"/>
          <a:ext cx="889000" cy="1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28598</xdr:rowOff>
    </xdr:from>
    <xdr:to>
      <xdr:col>10</xdr:col>
      <xdr:colOff>114300</xdr:colOff>
      <xdr:row>57</xdr:row>
      <xdr:rowOff>79041</xdr:rowOff>
    </xdr:to>
    <xdr:cxnSp macro="">
      <xdr:nvCxnSpPr>
        <xdr:cNvPr id="126" name="直線コネクタ 125"/>
        <xdr:cNvCxnSpPr/>
      </xdr:nvCxnSpPr>
      <xdr:spPr>
        <a:xfrm flipV="1">
          <a:off x="1130300" y="9801248"/>
          <a:ext cx="889000" cy="5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73248</xdr:rowOff>
    </xdr:from>
    <xdr:to>
      <xdr:col>24</xdr:col>
      <xdr:colOff>114300</xdr:colOff>
      <xdr:row>57</xdr:row>
      <xdr:rowOff>3398</xdr:rowOff>
    </xdr:to>
    <xdr:sp macro="" textlink="">
      <xdr:nvSpPr>
        <xdr:cNvPr id="136" name="楕円 135"/>
        <xdr:cNvSpPr/>
      </xdr:nvSpPr>
      <xdr:spPr>
        <a:xfrm>
          <a:off x="4584700" y="967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96125</xdr:rowOff>
    </xdr:from>
    <xdr:ext cx="599010" cy="259045"/>
    <xdr:sp macro="" textlink="">
      <xdr:nvSpPr>
        <xdr:cNvPr id="137" name="物件費該当値テキスト"/>
        <xdr:cNvSpPr txBox="1"/>
      </xdr:nvSpPr>
      <xdr:spPr>
        <a:xfrm>
          <a:off x="4686300" y="9525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29676</xdr:rowOff>
    </xdr:from>
    <xdr:to>
      <xdr:col>20</xdr:col>
      <xdr:colOff>38100</xdr:colOff>
      <xdr:row>56</xdr:row>
      <xdr:rowOff>131276</xdr:rowOff>
    </xdr:to>
    <xdr:sp macro="" textlink="">
      <xdr:nvSpPr>
        <xdr:cNvPr id="138" name="楕円 137"/>
        <xdr:cNvSpPr/>
      </xdr:nvSpPr>
      <xdr:spPr>
        <a:xfrm>
          <a:off x="3746500" y="963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147803</xdr:rowOff>
    </xdr:from>
    <xdr:ext cx="599010" cy="259045"/>
    <xdr:sp macro="" textlink="">
      <xdr:nvSpPr>
        <xdr:cNvPr id="139" name="テキスト ボックス 138"/>
        <xdr:cNvSpPr txBox="1"/>
      </xdr:nvSpPr>
      <xdr:spPr>
        <a:xfrm>
          <a:off x="3497795" y="9406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137070</xdr:rowOff>
    </xdr:from>
    <xdr:to>
      <xdr:col>15</xdr:col>
      <xdr:colOff>101600</xdr:colOff>
      <xdr:row>57</xdr:row>
      <xdr:rowOff>67220</xdr:rowOff>
    </xdr:to>
    <xdr:sp macro="" textlink="">
      <xdr:nvSpPr>
        <xdr:cNvPr id="140" name="楕円 139"/>
        <xdr:cNvSpPr/>
      </xdr:nvSpPr>
      <xdr:spPr>
        <a:xfrm>
          <a:off x="2857500" y="973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58347</xdr:rowOff>
    </xdr:from>
    <xdr:ext cx="599010" cy="259045"/>
    <xdr:sp macro="" textlink="">
      <xdr:nvSpPr>
        <xdr:cNvPr id="141" name="テキスト ボックス 140"/>
        <xdr:cNvSpPr txBox="1"/>
      </xdr:nvSpPr>
      <xdr:spPr>
        <a:xfrm>
          <a:off x="2608795" y="983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149248</xdr:rowOff>
    </xdr:from>
    <xdr:to>
      <xdr:col>10</xdr:col>
      <xdr:colOff>165100</xdr:colOff>
      <xdr:row>57</xdr:row>
      <xdr:rowOff>79398</xdr:rowOff>
    </xdr:to>
    <xdr:sp macro="" textlink="">
      <xdr:nvSpPr>
        <xdr:cNvPr id="142" name="楕円 141"/>
        <xdr:cNvSpPr/>
      </xdr:nvSpPr>
      <xdr:spPr>
        <a:xfrm>
          <a:off x="1968500" y="975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70525</xdr:rowOff>
    </xdr:from>
    <xdr:ext cx="599010" cy="259045"/>
    <xdr:sp macro="" textlink="">
      <xdr:nvSpPr>
        <xdr:cNvPr id="143" name="テキスト ボックス 142"/>
        <xdr:cNvSpPr txBox="1"/>
      </xdr:nvSpPr>
      <xdr:spPr>
        <a:xfrm>
          <a:off x="1719795" y="9843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28241</xdr:rowOff>
    </xdr:from>
    <xdr:to>
      <xdr:col>6</xdr:col>
      <xdr:colOff>38100</xdr:colOff>
      <xdr:row>57</xdr:row>
      <xdr:rowOff>129841</xdr:rowOff>
    </xdr:to>
    <xdr:sp macro="" textlink="">
      <xdr:nvSpPr>
        <xdr:cNvPr id="144" name="楕円 143"/>
        <xdr:cNvSpPr/>
      </xdr:nvSpPr>
      <xdr:spPr>
        <a:xfrm>
          <a:off x="1079500" y="980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120968</xdr:rowOff>
    </xdr:from>
    <xdr:ext cx="599010" cy="259045"/>
    <xdr:sp macro="" textlink="">
      <xdr:nvSpPr>
        <xdr:cNvPr id="145" name="テキスト ボックス 144"/>
        <xdr:cNvSpPr txBox="1"/>
      </xdr:nvSpPr>
      <xdr:spPr>
        <a:xfrm>
          <a:off x="830795" y="9893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138526</xdr:rowOff>
    </xdr:from>
    <xdr:to>
      <xdr:col>24</xdr:col>
      <xdr:colOff>63500</xdr:colOff>
      <xdr:row>78</xdr:row>
      <xdr:rowOff>158648</xdr:rowOff>
    </xdr:to>
    <xdr:cxnSp macro="">
      <xdr:nvCxnSpPr>
        <xdr:cNvPr id="174" name="直線コネクタ 173"/>
        <xdr:cNvCxnSpPr/>
      </xdr:nvCxnSpPr>
      <xdr:spPr>
        <a:xfrm flipV="1">
          <a:off x="3797300" y="13511626"/>
          <a:ext cx="838200" cy="2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145244</xdr:rowOff>
    </xdr:from>
    <xdr:to>
      <xdr:col>19</xdr:col>
      <xdr:colOff>177800</xdr:colOff>
      <xdr:row>78</xdr:row>
      <xdr:rowOff>158648</xdr:rowOff>
    </xdr:to>
    <xdr:cxnSp macro="">
      <xdr:nvCxnSpPr>
        <xdr:cNvPr id="177" name="直線コネクタ 176"/>
        <xdr:cNvCxnSpPr/>
      </xdr:nvCxnSpPr>
      <xdr:spPr>
        <a:xfrm>
          <a:off x="2908300" y="13518344"/>
          <a:ext cx="889000" cy="1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145244</xdr:rowOff>
    </xdr:from>
    <xdr:to>
      <xdr:col>15</xdr:col>
      <xdr:colOff>50800</xdr:colOff>
      <xdr:row>78</xdr:row>
      <xdr:rowOff>154068</xdr:rowOff>
    </xdr:to>
    <xdr:cxnSp macro="">
      <xdr:nvCxnSpPr>
        <xdr:cNvPr id="180" name="直線コネクタ 179"/>
        <xdr:cNvCxnSpPr/>
      </xdr:nvCxnSpPr>
      <xdr:spPr>
        <a:xfrm flipV="1">
          <a:off x="2019300" y="13518344"/>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154068</xdr:rowOff>
    </xdr:from>
    <xdr:to>
      <xdr:col>10</xdr:col>
      <xdr:colOff>114300</xdr:colOff>
      <xdr:row>78</xdr:row>
      <xdr:rowOff>162232</xdr:rowOff>
    </xdr:to>
    <xdr:cxnSp macro="">
      <xdr:nvCxnSpPr>
        <xdr:cNvPr id="183" name="直線コネクタ 182"/>
        <xdr:cNvCxnSpPr/>
      </xdr:nvCxnSpPr>
      <xdr:spPr>
        <a:xfrm flipV="1">
          <a:off x="1130300" y="1352716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87726</xdr:rowOff>
    </xdr:from>
    <xdr:to>
      <xdr:col>24</xdr:col>
      <xdr:colOff>114300</xdr:colOff>
      <xdr:row>79</xdr:row>
      <xdr:rowOff>17876</xdr:rowOff>
    </xdr:to>
    <xdr:sp macro="" textlink="">
      <xdr:nvSpPr>
        <xdr:cNvPr id="193" name="楕円 192"/>
        <xdr:cNvSpPr/>
      </xdr:nvSpPr>
      <xdr:spPr>
        <a:xfrm>
          <a:off x="4584700" y="1346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18928</xdr:rowOff>
    </xdr:from>
    <xdr:ext cx="534377" cy="259045"/>
    <xdr:sp macro="" textlink="">
      <xdr:nvSpPr>
        <xdr:cNvPr id="194" name="維持補修費該当値テキスト"/>
        <xdr:cNvSpPr txBox="1"/>
      </xdr:nvSpPr>
      <xdr:spPr>
        <a:xfrm>
          <a:off x="4686300" y="1339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107848</xdr:rowOff>
    </xdr:from>
    <xdr:to>
      <xdr:col>20</xdr:col>
      <xdr:colOff>38100</xdr:colOff>
      <xdr:row>79</xdr:row>
      <xdr:rowOff>37998</xdr:rowOff>
    </xdr:to>
    <xdr:sp macro="" textlink="">
      <xdr:nvSpPr>
        <xdr:cNvPr id="195" name="楕円 194"/>
        <xdr:cNvSpPr/>
      </xdr:nvSpPr>
      <xdr:spPr>
        <a:xfrm>
          <a:off x="3746500" y="1348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29125</xdr:rowOff>
    </xdr:from>
    <xdr:ext cx="534377" cy="259045"/>
    <xdr:sp macro="" textlink="">
      <xdr:nvSpPr>
        <xdr:cNvPr id="196" name="テキスト ボックス 195"/>
        <xdr:cNvSpPr txBox="1"/>
      </xdr:nvSpPr>
      <xdr:spPr>
        <a:xfrm>
          <a:off x="3530111" y="1357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94444</xdr:rowOff>
    </xdr:from>
    <xdr:to>
      <xdr:col>15</xdr:col>
      <xdr:colOff>101600</xdr:colOff>
      <xdr:row>79</xdr:row>
      <xdr:rowOff>24594</xdr:rowOff>
    </xdr:to>
    <xdr:sp macro="" textlink="">
      <xdr:nvSpPr>
        <xdr:cNvPr id="197" name="楕円 196"/>
        <xdr:cNvSpPr/>
      </xdr:nvSpPr>
      <xdr:spPr>
        <a:xfrm>
          <a:off x="2857500" y="1346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15721</xdr:rowOff>
    </xdr:from>
    <xdr:ext cx="534377" cy="259045"/>
    <xdr:sp macro="" textlink="">
      <xdr:nvSpPr>
        <xdr:cNvPr id="198" name="テキスト ボックス 197"/>
        <xdr:cNvSpPr txBox="1"/>
      </xdr:nvSpPr>
      <xdr:spPr>
        <a:xfrm>
          <a:off x="2641111" y="1356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103268</xdr:rowOff>
    </xdr:from>
    <xdr:to>
      <xdr:col>10</xdr:col>
      <xdr:colOff>165100</xdr:colOff>
      <xdr:row>79</xdr:row>
      <xdr:rowOff>33418</xdr:rowOff>
    </xdr:to>
    <xdr:sp macro="" textlink="">
      <xdr:nvSpPr>
        <xdr:cNvPr id="199" name="楕円 198"/>
        <xdr:cNvSpPr/>
      </xdr:nvSpPr>
      <xdr:spPr>
        <a:xfrm>
          <a:off x="1968500" y="1347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24545</xdr:rowOff>
    </xdr:from>
    <xdr:ext cx="534377" cy="259045"/>
    <xdr:sp macro="" textlink="">
      <xdr:nvSpPr>
        <xdr:cNvPr id="200" name="テキスト ボックス 199"/>
        <xdr:cNvSpPr txBox="1"/>
      </xdr:nvSpPr>
      <xdr:spPr>
        <a:xfrm>
          <a:off x="1752111" y="1356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111432</xdr:rowOff>
    </xdr:from>
    <xdr:to>
      <xdr:col>6</xdr:col>
      <xdr:colOff>38100</xdr:colOff>
      <xdr:row>79</xdr:row>
      <xdr:rowOff>41582</xdr:rowOff>
    </xdr:to>
    <xdr:sp macro="" textlink="">
      <xdr:nvSpPr>
        <xdr:cNvPr id="201" name="楕円 200"/>
        <xdr:cNvSpPr/>
      </xdr:nvSpPr>
      <xdr:spPr>
        <a:xfrm>
          <a:off x="1079500" y="1348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32709</xdr:rowOff>
    </xdr:from>
    <xdr:ext cx="534377" cy="259045"/>
    <xdr:sp macro="" textlink="">
      <xdr:nvSpPr>
        <xdr:cNvPr id="202" name="テキスト ボックス 201"/>
        <xdr:cNvSpPr txBox="1"/>
      </xdr:nvSpPr>
      <xdr:spPr>
        <a:xfrm>
          <a:off x="863111" y="1357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155169</xdr:rowOff>
    </xdr:from>
    <xdr:to>
      <xdr:col>24</xdr:col>
      <xdr:colOff>63500</xdr:colOff>
      <xdr:row>95</xdr:row>
      <xdr:rowOff>5218</xdr:rowOff>
    </xdr:to>
    <xdr:cxnSp macro="">
      <xdr:nvCxnSpPr>
        <xdr:cNvPr id="233" name="直線コネクタ 232"/>
        <xdr:cNvCxnSpPr/>
      </xdr:nvCxnSpPr>
      <xdr:spPr>
        <a:xfrm>
          <a:off x="3797300" y="16271469"/>
          <a:ext cx="838200" cy="2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145458</xdr:rowOff>
    </xdr:from>
    <xdr:to>
      <xdr:col>19</xdr:col>
      <xdr:colOff>177800</xdr:colOff>
      <xdr:row>94</xdr:row>
      <xdr:rowOff>155169</xdr:rowOff>
    </xdr:to>
    <xdr:cxnSp macro="">
      <xdr:nvCxnSpPr>
        <xdr:cNvPr id="236" name="直線コネクタ 235"/>
        <xdr:cNvCxnSpPr/>
      </xdr:nvCxnSpPr>
      <xdr:spPr>
        <a:xfrm>
          <a:off x="2908300" y="16261758"/>
          <a:ext cx="889000" cy="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85451</xdr:rowOff>
    </xdr:from>
    <xdr:ext cx="534377" cy="259045"/>
    <xdr:sp macro="" textlink="">
      <xdr:nvSpPr>
        <xdr:cNvPr id="238" name="テキスト ボックス 237"/>
        <xdr:cNvSpPr txBox="1"/>
      </xdr:nvSpPr>
      <xdr:spPr>
        <a:xfrm>
          <a:off x="3530111" y="163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134855</xdr:rowOff>
    </xdr:from>
    <xdr:to>
      <xdr:col>15</xdr:col>
      <xdr:colOff>50800</xdr:colOff>
      <xdr:row>94</xdr:row>
      <xdr:rowOff>145458</xdr:rowOff>
    </xdr:to>
    <xdr:cxnSp macro="">
      <xdr:nvCxnSpPr>
        <xdr:cNvPr id="239" name="直線コネクタ 238"/>
        <xdr:cNvCxnSpPr/>
      </xdr:nvCxnSpPr>
      <xdr:spPr>
        <a:xfrm>
          <a:off x="2019300" y="16251155"/>
          <a:ext cx="889000" cy="1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134855</xdr:rowOff>
    </xdr:from>
    <xdr:to>
      <xdr:col>10</xdr:col>
      <xdr:colOff>114300</xdr:colOff>
      <xdr:row>95</xdr:row>
      <xdr:rowOff>44734</xdr:rowOff>
    </xdr:to>
    <xdr:cxnSp macro="">
      <xdr:nvCxnSpPr>
        <xdr:cNvPr id="242" name="直線コネクタ 241"/>
        <xdr:cNvCxnSpPr/>
      </xdr:nvCxnSpPr>
      <xdr:spPr>
        <a:xfrm flipV="1">
          <a:off x="1130300" y="16251155"/>
          <a:ext cx="889000" cy="8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125868</xdr:rowOff>
    </xdr:from>
    <xdr:to>
      <xdr:col>24</xdr:col>
      <xdr:colOff>114300</xdr:colOff>
      <xdr:row>95</xdr:row>
      <xdr:rowOff>56018</xdr:rowOff>
    </xdr:to>
    <xdr:sp macro="" textlink="">
      <xdr:nvSpPr>
        <xdr:cNvPr id="252" name="楕円 251"/>
        <xdr:cNvSpPr/>
      </xdr:nvSpPr>
      <xdr:spPr>
        <a:xfrm>
          <a:off x="4584700" y="1624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104295</xdr:rowOff>
    </xdr:from>
    <xdr:ext cx="534377" cy="259045"/>
    <xdr:sp macro="" textlink="">
      <xdr:nvSpPr>
        <xdr:cNvPr id="253" name="扶助費該当値テキスト"/>
        <xdr:cNvSpPr txBox="1"/>
      </xdr:nvSpPr>
      <xdr:spPr>
        <a:xfrm>
          <a:off x="4686300" y="1622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104369</xdr:rowOff>
    </xdr:from>
    <xdr:to>
      <xdr:col>20</xdr:col>
      <xdr:colOff>38100</xdr:colOff>
      <xdr:row>95</xdr:row>
      <xdr:rowOff>34519</xdr:rowOff>
    </xdr:to>
    <xdr:sp macro="" textlink="">
      <xdr:nvSpPr>
        <xdr:cNvPr id="254" name="楕円 253"/>
        <xdr:cNvSpPr/>
      </xdr:nvSpPr>
      <xdr:spPr>
        <a:xfrm>
          <a:off x="3746500" y="1622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51046</xdr:rowOff>
    </xdr:from>
    <xdr:ext cx="534377" cy="259045"/>
    <xdr:sp macro="" textlink="">
      <xdr:nvSpPr>
        <xdr:cNvPr id="255" name="テキスト ボックス 254"/>
        <xdr:cNvSpPr txBox="1"/>
      </xdr:nvSpPr>
      <xdr:spPr>
        <a:xfrm>
          <a:off x="3530111" y="1599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94658</xdr:rowOff>
    </xdr:from>
    <xdr:to>
      <xdr:col>15</xdr:col>
      <xdr:colOff>101600</xdr:colOff>
      <xdr:row>95</xdr:row>
      <xdr:rowOff>24808</xdr:rowOff>
    </xdr:to>
    <xdr:sp macro="" textlink="">
      <xdr:nvSpPr>
        <xdr:cNvPr id="256" name="楕円 255"/>
        <xdr:cNvSpPr/>
      </xdr:nvSpPr>
      <xdr:spPr>
        <a:xfrm>
          <a:off x="2857500" y="1621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41335</xdr:rowOff>
    </xdr:from>
    <xdr:ext cx="534377" cy="259045"/>
    <xdr:sp macro="" textlink="">
      <xdr:nvSpPr>
        <xdr:cNvPr id="257" name="テキスト ボックス 256"/>
        <xdr:cNvSpPr txBox="1"/>
      </xdr:nvSpPr>
      <xdr:spPr>
        <a:xfrm>
          <a:off x="2641111" y="15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84055</xdr:rowOff>
    </xdr:from>
    <xdr:to>
      <xdr:col>10</xdr:col>
      <xdr:colOff>165100</xdr:colOff>
      <xdr:row>95</xdr:row>
      <xdr:rowOff>14205</xdr:rowOff>
    </xdr:to>
    <xdr:sp macro="" textlink="">
      <xdr:nvSpPr>
        <xdr:cNvPr id="258" name="楕円 257"/>
        <xdr:cNvSpPr/>
      </xdr:nvSpPr>
      <xdr:spPr>
        <a:xfrm>
          <a:off x="1968500" y="1620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30732</xdr:rowOff>
    </xdr:from>
    <xdr:ext cx="534377" cy="259045"/>
    <xdr:sp macro="" textlink="">
      <xdr:nvSpPr>
        <xdr:cNvPr id="259" name="テキスト ボックス 258"/>
        <xdr:cNvSpPr txBox="1"/>
      </xdr:nvSpPr>
      <xdr:spPr>
        <a:xfrm>
          <a:off x="1752111" y="159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165384</xdr:rowOff>
    </xdr:from>
    <xdr:to>
      <xdr:col>6</xdr:col>
      <xdr:colOff>38100</xdr:colOff>
      <xdr:row>95</xdr:row>
      <xdr:rowOff>95534</xdr:rowOff>
    </xdr:to>
    <xdr:sp macro="" textlink="">
      <xdr:nvSpPr>
        <xdr:cNvPr id="260" name="楕円 259"/>
        <xdr:cNvSpPr/>
      </xdr:nvSpPr>
      <xdr:spPr>
        <a:xfrm>
          <a:off x="1079500" y="1628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86661</xdr:rowOff>
    </xdr:from>
    <xdr:ext cx="534377" cy="259045"/>
    <xdr:sp macro="" textlink="">
      <xdr:nvSpPr>
        <xdr:cNvPr id="261" name="テキスト ボックス 260"/>
        <xdr:cNvSpPr txBox="1"/>
      </xdr:nvSpPr>
      <xdr:spPr>
        <a:xfrm>
          <a:off x="863111" y="1637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32002</xdr:rowOff>
    </xdr:from>
    <xdr:to>
      <xdr:col>55</xdr:col>
      <xdr:colOff>0</xdr:colOff>
      <xdr:row>39</xdr:row>
      <xdr:rowOff>6833</xdr:rowOff>
    </xdr:to>
    <xdr:cxnSp macro="">
      <xdr:nvCxnSpPr>
        <xdr:cNvPr id="289" name="直線コネクタ 288"/>
        <xdr:cNvCxnSpPr/>
      </xdr:nvCxnSpPr>
      <xdr:spPr>
        <a:xfrm flipV="1">
          <a:off x="9639300" y="6375652"/>
          <a:ext cx="838200" cy="31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141182</xdr:rowOff>
    </xdr:from>
    <xdr:ext cx="599010" cy="259045"/>
    <xdr:sp macro="" textlink="">
      <xdr:nvSpPr>
        <xdr:cNvPr id="290" name="補助費等平均値テキスト"/>
        <xdr:cNvSpPr txBox="1"/>
      </xdr:nvSpPr>
      <xdr:spPr>
        <a:xfrm>
          <a:off x="10528300" y="6141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6833</xdr:rowOff>
    </xdr:from>
    <xdr:to>
      <xdr:col>50</xdr:col>
      <xdr:colOff>114300</xdr:colOff>
      <xdr:row>39</xdr:row>
      <xdr:rowOff>13723</xdr:rowOff>
    </xdr:to>
    <xdr:cxnSp macro="">
      <xdr:nvCxnSpPr>
        <xdr:cNvPr id="292" name="直線コネクタ 291"/>
        <xdr:cNvCxnSpPr/>
      </xdr:nvCxnSpPr>
      <xdr:spPr>
        <a:xfrm flipV="1">
          <a:off x="8750300" y="6693383"/>
          <a:ext cx="889000" cy="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38316</xdr:rowOff>
    </xdr:from>
    <xdr:ext cx="599010" cy="259045"/>
    <xdr:sp macro="" textlink="">
      <xdr:nvSpPr>
        <xdr:cNvPr id="294" name="テキスト ボックス 293"/>
        <xdr:cNvSpPr txBox="1"/>
      </xdr:nvSpPr>
      <xdr:spPr>
        <a:xfrm>
          <a:off x="9339795" y="638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141119</xdr:rowOff>
    </xdr:from>
    <xdr:to>
      <xdr:col>45</xdr:col>
      <xdr:colOff>177800</xdr:colOff>
      <xdr:row>39</xdr:row>
      <xdr:rowOff>13723</xdr:rowOff>
    </xdr:to>
    <xdr:cxnSp macro="">
      <xdr:nvCxnSpPr>
        <xdr:cNvPr id="295" name="直線コネクタ 294"/>
        <xdr:cNvCxnSpPr/>
      </xdr:nvCxnSpPr>
      <xdr:spPr>
        <a:xfrm>
          <a:off x="7861300" y="6656219"/>
          <a:ext cx="889000" cy="4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60963</xdr:rowOff>
    </xdr:from>
    <xdr:ext cx="599010" cy="259045"/>
    <xdr:sp macro="" textlink="">
      <xdr:nvSpPr>
        <xdr:cNvPr id="297" name="テキスト ボックス 296"/>
        <xdr:cNvSpPr txBox="1"/>
      </xdr:nvSpPr>
      <xdr:spPr>
        <a:xfrm>
          <a:off x="8450795" y="640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141119</xdr:rowOff>
    </xdr:from>
    <xdr:to>
      <xdr:col>41</xdr:col>
      <xdr:colOff>50800</xdr:colOff>
      <xdr:row>39</xdr:row>
      <xdr:rowOff>39941</xdr:rowOff>
    </xdr:to>
    <xdr:cxnSp macro="">
      <xdr:nvCxnSpPr>
        <xdr:cNvPr id="298" name="直線コネクタ 297"/>
        <xdr:cNvCxnSpPr/>
      </xdr:nvCxnSpPr>
      <xdr:spPr>
        <a:xfrm flipV="1">
          <a:off x="6972300" y="6656219"/>
          <a:ext cx="889000" cy="7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19280</xdr:rowOff>
    </xdr:from>
    <xdr:ext cx="599010" cy="259045"/>
    <xdr:sp macro="" textlink="">
      <xdr:nvSpPr>
        <xdr:cNvPr id="300" name="テキスト ボックス 299"/>
        <xdr:cNvSpPr txBox="1"/>
      </xdr:nvSpPr>
      <xdr:spPr>
        <a:xfrm>
          <a:off x="7561795" y="67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78611</xdr:rowOff>
    </xdr:from>
    <xdr:ext cx="599010" cy="259045"/>
    <xdr:sp macro="" textlink="">
      <xdr:nvSpPr>
        <xdr:cNvPr id="302" name="テキスト ボックス 301"/>
        <xdr:cNvSpPr txBox="1"/>
      </xdr:nvSpPr>
      <xdr:spPr>
        <a:xfrm>
          <a:off x="6672795" y="642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152652</xdr:rowOff>
    </xdr:from>
    <xdr:to>
      <xdr:col>55</xdr:col>
      <xdr:colOff>50800</xdr:colOff>
      <xdr:row>37</xdr:row>
      <xdr:rowOff>82802</xdr:rowOff>
    </xdr:to>
    <xdr:sp macro="" textlink="">
      <xdr:nvSpPr>
        <xdr:cNvPr id="308" name="楕円 307"/>
        <xdr:cNvSpPr/>
      </xdr:nvSpPr>
      <xdr:spPr>
        <a:xfrm>
          <a:off x="10426700" y="632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131079</xdr:rowOff>
    </xdr:from>
    <xdr:ext cx="599010" cy="259045"/>
    <xdr:sp macro="" textlink="">
      <xdr:nvSpPr>
        <xdr:cNvPr id="309" name="補助費等該当値テキスト"/>
        <xdr:cNvSpPr txBox="1"/>
      </xdr:nvSpPr>
      <xdr:spPr>
        <a:xfrm>
          <a:off x="10528300" y="6303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127483</xdr:rowOff>
    </xdr:from>
    <xdr:to>
      <xdr:col>50</xdr:col>
      <xdr:colOff>165100</xdr:colOff>
      <xdr:row>39</xdr:row>
      <xdr:rowOff>57633</xdr:rowOff>
    </xdr:to>
    <xdr:sp macro="" textlink="">
      <xdr:nvSpPr>
        <xdr:cNvPr id="310" name="楕円 309"/>
        <xdr:cNvSpPr/>
      </xdr:nvSpPr>
      <xdr:spPr>
        <a:xfrm>
          <a:off x="9588500" y="664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48760</xdr:rowOff>
    </xdr:from>
    <xdr:ext cx="599010" cy="259045"/>
    <xdr:sp macro="" textlink="">
      <xdr:nvSpPr>
        <xdr:cNvPr id="311" name="テキスト ボックス 310"/>
        <xdr:cNvSpPr txBox="1"/>
      </xdr:nvSpPr>
      <xdr:spPr>
        <a:xfrm>
          <a:off x="9339795" y="673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134373</xdr:rowOff>
    </xdr:from>
    <xdr:to>
      <xdr:col>46</xdr:col>
      <xdr:colOff>38100</xdr:colOff>
      <xdr:row>39</xdr:row>
      <xdr:rowOff>64523</xdr:rowOff>
    </xdr:to>
    <xdr:sp macro="" textlink="">
      <xdr:nvSpPr>
        <xdr:cNvPr id="312" name="楕円 311"/>
        <xdr:cNvSpPr/>
      </xdr:nvSpPr>
      <xdr:spPr>
        <a:xfrm>
          <a:off x="8699500" y="664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55650</xdr:rowOff>
    </xdr:from>
    <xdr:ext cx="599010" cy="259045"/>
    <xdr:sp macro="" textlink="">
      <xdr:nvSpPr>
        <xdr:cNvPr id="313" name="テキスト ボックス 312"/>
        <xdr:cNvSpPr txBox="1"/>
      </xdr:nvSpPr>
      <xdr:spPr>
        <a:xfrm>
          <a:off x="8450795" y="674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90319</xdr:rowOff>
    </xdr:from>
    <xdr:to>
      <xdr:col>41</xdr:col>
      <xdr:colOff>101600</xdr:colOff>
      <xdr:row>39</xdr:row>
      <xdr:rowOff>20469</xdr:rowOff>
    </xdr:to>
    <xdr:sp macro="" textlink="">
      <xdr:nvSpPr>
        <xdr:cNvPr id="314" name="楕円 313"/>
        <xdr:cNvSpPr/>
      </xdr:nvSpPr>
      <xdr:spPr>
        <a:xfrm>
          <a:off x="7810500" y="66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36997</xdr:rowOff>
    </xdr:from>
    <xdr:ext cx="599010" cy="259045"/>
    <xdr:sp macro="" textlink="">
      <xdr:nvSpPr>
        <xdr:cNvPr id="315" name="テキスト ボックス 314"/>
        <xdr:cNvSpPr txBox="1"/>
      </xdr:nvSpPr>
      <xdr:spPr>
        <a:xfrm>
          <a:off x="7561795" y="6380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160591</xdr:rowOff>
    </xdr:from>
    <xdr:to>
      <xdr:col>36</xdr:col>
      <xdr:colOff>165100</xdr:colOff>
      <xdr:row>39</xdr:row>
      <xdr:rowOff>90741</xdr:rowOff>
    </xdr:to>
    <xdr:sp macro="" textlink="">
      <xdr:nvSpPr>
        <xdr:cNvPr id="316" name="楕円 315"/>
        <xdr:cNvSpPr/>
      </xdr:nvSpPr>
      <xdr:spPr>
        <a:xfrm>
          <a:off x="6921500" y="667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81868</xdr:rowOff>
    </xdr:from>
    <xdr:ext cx="599010" cy="259045"/>
    <xdr:sp macro="" textlink="">
      <xdr:nvSpPr>
        <xdr:cNvPr id="317" name="テキスト ボックス 316"/>
        <xdr:cNvSpPr txBox="1"/>
      </xdr:nvSpPr>
      <xdr:spPr>
        <a:xfrm>
          <a:off x="6672795" y="6768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48206</xdr:rowOff>
    </xdr:from>
    <xdr:to>
      <xdr:col>55</xdr:col>
      <xdr:colOff>0</xdr:colOff>
      <xdr:row>58</xdr:row>
      <xdr:rowOff>113535</xdr:rowOff>
    </xdr:to>
    <xdr:cxnSp macro="">
      <xdr:nvCxnSpPr>
        <xdr:cNvPr id="346" name="直線コネクタ 345"/>
        <xdr:cNvCxnSpPr/>
      </xdr:nvCxnSpPr>
      <xdr:spPr>
        <a:xfrm>
          <a:off x="9639300" y="9992306"/>
          <a:ext cx="838200" cy="6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7" name="普通建設事業費平均値テキスト"/>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48206</xdr:rowOff>
    </xdr:from>
    <xdr:to>
      <xdr:col>50</xdr:col>
      <xdr:colOff>114300</xdr:colOff>
      <xdr:row>58</xdr:row>
      <xdr:rowOff>100892</xdr:rowOff>
    </xdr:to>
    <xdr:cxnSp macro="">
      <xdr:nvCxnSpPr>
        <xdr:cNvPr id="349" name="直線コネクタ 348"/>
        <xdr:cNvCxnSpPr/>
      </xdr:nvCxnSpPr>
      <xdr:spPr>
        <a:xfrm flipV="1">
          <a:off x="8750300" y="9992306"/>
          <a:ext cx="889000" cy="5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1" name="テキスト ボックス 350"/>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33367</xdr:rowOff>
    </xdr:from>
    <xdr:to>
      <xdr:col>45</xdr:col>
      <xdr:colOff>177800</xdr:colOff>
      <xdr:row>58</xdr:row>
      <xdr:rowOff>100892</xdr:rowOff>
    </xdr:to>
    <xdr:cxnSp macro="">
      <xdr:nvCxnSpPr>
        <xdr:cNvPr id="352" name="直線コネクタ 351"/>
        <xdr:cNvCxnSpPr/>
      </xdr:nvCxnSpPr>
      <xdr:spPr>
        <a:xfrm>
          <a:off x="7861300" y="9977467"/>
          <a:ext cx="889000" cy="6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4" name="テキスト ボックス 353"/>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33367</xdr:rowOff>
    </xdr:from>
    <xdr:to>
      <xdr:col>41</xdr:col>
      <xdr:colOff>50800</xdr:colOff>
      <xdr:row>58</xdr:row>
      <xdr:rowOff>54482</xdr:rowOff>
    </xdr:to>
    <xdr:cxnSp macro="">
      <xdr:nvCxnSpPr>
        <xdr:cNvPr id="355" name="直線コネクタ 354"/>
        <xdr:cNvCxnSpPr/>
      </xdr:nvCxnSpPr>
      <xdr:spPr>
        <a:xfrm flipV="1">
          <a:off x="6972300" y="9977467"/>
          <a:ext cx="889000" cy="2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7" name="テキスト ボックス 356"/>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146596</xdr:rowOff>
    </xdr:from>
    <xdr:ext cx="599010" cy="259045"/>
    <xdr:sp macro="" textlink="">
      <xdr:nvSpPr>
        <xdr:cNvPr id="359" name="テキスト ボックス 358"/>
        <xdr:cNvSpPr txBox="1"/>
      </xdr:nvSpPr>
      <xdr:spPr>
        <a:xfrm>
          <a:off x="6672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62735</xdr:rowOff>
    </xdr:from>
    <xdr:to>
      <xdr:col>55</xdr:col>
      <xdr:colOff>50800</xdr:colOff>
      <xdr:row>58</xdr:row>
      <xdr:rowOff>164335</xdr:rowOff>
    </xdr:to>
    <xdr:sp macro="" textlink="">
      <xdr:nvSpPr>
        <xdr:cNvPr id="365" name="楕円 364"/>
        <xdr:cNvSpPr/>
      </xdr:nvSpPr>
      <xdr:spPr>
        <a:xfrm>
          <a:off x="10426700" y="1000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28832</xdr:rowOff>
    </xdr:from>
    <xdr:ext cx="599010" cy="259045"/>
    <xdr:sp macro="" textlink="">
      <xdr:nvSpPr>
        <xdr:cNvPr id="366" name="普通建設事業費該当値テキスト"/>
        <xdr:cNvSpPr txBox="1"/>
      </xdr:nvSpPr>
      <xdr:spPr>
        <a:xfrm>
          <a:off x="10528300" y="997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168856</xdr:rowOff>
    </xdr:from>
    <xdr:to>
      <xdr:col>50</xdr:col>
      <xdr:colOff>165100</xdr:colOff>
      <xdr:row>58</xdr:row>
      <xdr:rowOff>99006</xdr:rowOff>
    </xdr:to>
    <xdr:sp macro="" textlink="">
      <xdr:nvSpPr>
        <xdr:cNvPr id="367" name="楕円 366"/>
        <xdr:cNvSpPr/>
      </xdr:nvSpPr>
      <xdr:spPr>
        <a:xfrm>
          <a:off x="9588500" y="994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115533</xdr:rowOff>
    </xdr:from>
    <xdr:ext cx="599010" cy="259045"/>
    <xdr:sp macro="" textlink="">
      <xdr:nvSpPr>
        <xdr:cNvPr id="368" name="テキスト ボックス 367"/>
        <xdr:cNvSpPr txBox="1"/>
      </xdr:nvSpPr>
      <xdr:spPr>
        <a:xfrm>
          <a:off x="9339795" y="971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50092</xdr:rowOff>
    </xdr:from>
    <xdr:to>
      <xdr:col>46</xdr:col>
      <xdr:colOff>38100</xdr:colOff>
      <xdr:row>58</xdr:row>
      <xdr:rowOff>151692</xdr:rowOff>
    </xdr:to>
    <xdr:sp macro="" textlink="">
      <xdr:nvSpPr>
        <xdr:cNvPr id="369" name="楕円 368"/>
        <xdr:cNvSpPr/>
      </xdr:nvSpPr>
      <xdr:spPr>
        <a:xfrm>
          <a:off x="8699500" y="999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168219</xdr:rowOff>
    </xdr:from>
    <xdr:ext cx="599010" cy="259045"/>
    <xdr:sp macro="" textlink="">
      <xdr:nvSpPr>
        <xdr:cNvPr id="370" name="テキスト ボックス 369"/>
        <xdr:cNvSpPr txBox="1"/>
      </xdr:nvSpPr>
      <xdr:spPr>
        <a:xfrm>
          <a:off x="8450795" y="9769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154017</xdr:rowOff>
    </xdr:from>
    <xdr:to>
      <xdr:col>41</xdr:col>
      <xdr:colOff>101600</xdr:colOff>
      <xdr:row>58</xdr:row>
      <xdr:rowOff>84167</xdr:rowOff>
    </xdr:to>
    <xdr:sp macro="" textlink="">
      <xdr:nvSpPr>
        <xdr:cNvPr id="371" name="楕円 370"/>
        <xdr:cNvSpPr/>
      </xdr:nvSpPr>
      <xdr:spPr>
        <a:xfrm>
          <a:off x="7810500" y="992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100694</xdr:rowOff>
    </xdr:from>
    <xdr:ext cx="599010" cy="259045"/>
    <xdr:sp macro="" textlink="">
      <xdr:nvSpPr>
        <xdr:cNvPr id="372" name="テキスト ボックス 371"/>
        <xdr:cNvSpPr txBox="1"/>
      </xdr:nvSpPr>
      <xdr:spPr>
        <a:xfrm>
          <a:off x="7561795" y="970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3682</xdr:rowOff>
    </xdr:from>
    <xdr:to>
      <xdr:col>36</xdr:col>
      <xdr:colOff>165100</xdr:colOff>
      <xdr:row>58</xdr:row>
      <xdr:rowOff>105282</xdr:rowOff>
    </xdr:to>
    <xdr:sp macro="" textlink="">
      <xdr:nvSpPr>
        <xdr:cNvPr id="373" name="楕円 372"/>
        <xdr:cNvSpPr/>
      </xdr:nvSpPr>
      <xdr:spPr>
        <a:xfrm>
          <a:off x="6921500" y="99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121809</xdr:rowOff>
    </xdr:from>
    <xdr:ext cx="599010" cy="259045"/>
    <xdr:sp macro="" textlink="">
      <xdr:nvSpPr>
        <xdr:cNvPr id="374" name="テキスト ボックス 373"/>
        <xdr:cNvSpPr txBox="1"/>
      </xdr:nvSpPr>
      <xdr:spPr>
        <a:xfrm>
          <a:off x="6672795" y="9723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104</xdr:rowOff>
    </xdr:from>
    <xdr:to>
      <xdr:col>55</xdr:col>
      <xdr:colOff>0</xdr:colOff>
      <xdr:row>79</xdr:row>
      <xdr:rowOff>2758</xdr:rowOff>
    </xdr:to>
    <xdr:cxnSp macro="">
      <xdr:nvCxnSpPr>
        <xdr:cNvPr id="403" name="直線コネクタ 402"/>
        <xdr:cNvCxnSpPr/>
      </xdr:nvCxnSpPr>
      <xdr:spPr>
        <a:xfrm>
          <a:off x="9639300" y="13544654"/>
          <a:ext cx="8382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4" name="普通建設事業費 （ うち新規整備　）平均値テキスト"/>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104277</xdr:rowOff>
    </xdr:from>
    <xdr:to>
      <xdr:col>50</xdr:col>
      <xdr:colOff>114300</xdr:colOff>
      <xdr:row>79</xdr:row>
      <xdr:rowOff>104</xdr:rowOff>
    </xdr:to>
    <xdr:cxnSp macro="">
      <xdr:nvCxnSpPr>
        <xdr:cNvPr id="406" name="直線コネクタ 405"/>
        <xdr:cNvCxnSpPr/>
      </xdr:nvCxnSpPr>
      <xdr:spPr>
        <a:xfrm>
          <a:off x="8750300" y="13477377"/>
          <a:ext cx="889000" cy="6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8" name="テキスト ボックス 407"/>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57276</xdr:rowOff>
    </xdr:from>
    <xdr:to>
      <xdr:col>45</xdr:col>
      <xdr:colOff>177800</xdr:colOff>
      <xdr:row>78</xdr:row>
      <xdr:rowOff>104277</xdr:rowOff>
    </xdr:to>
    <xdr:cxnSp macro="">
      <xdr:nvCxnSpPr>
        <xdr:cNvPr id="409" name="直線コネクタ 408"/>
        <xdr:cNvCxnSpPr/>
      </xdr:nvCxnSpPr>
      <xdr:spPr>
        <a:xfrm>
          <a:off x="7861300" y="13430376"/>
          <a:ext cx="889000" cy="4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33301</xdr:rowOff>
    </xdr:from>
    <xdr:ext cx="534377" cy="259045"/>
    <xdr:sp macro="" textlink="">
      <xdr:nvSpPr>
        <xdr:cNvPr id="411" name="テキスト ボックス 410"/>
        <xdr:cNvSpPr txBox="1"/>
      </xdr:nvSpPr>
      <xdr:spPr>
        <a:xfrm>
          <a:off x="8483111" y="135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36736</xdr:rowOff>
    </xdr:from>
    <xdr:to>
      <xdr:col>41</xdr:col>
      <xdr:colOff>50800</xdr:colOff>
      <xdr:row>78</xdr:row>
      <xdr:rowOff>57276</xdr:rowOff>
    </xdr:to>
    <xdr:cxnSp macro="">
      <xdr:nvCxnSpPr>
        <xdr:cNvPr id="412" name="直線コネクタ 411"/>
        <xdr:cNvCxnSpPr/>
      </xdr:nvCxnSpPr>
      <xdr:spPr>
        <a:xfrm>
          <a:off x="6972300" y="13409836"/>
          <a:ext cx="889000" cy="2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26542</xdr:rowOff>
    </xdr:from>
    <xdr:ext cx="534377" cy="259045"/>
    <xdr:sp macro="" textlink="">
      <xdr:nvSpPr>
        <xdr:cNvPr id="414" name="テキスト ボックス 413"/>
        <xdr:cNvSpPr txBox="1"/>
      </xdr:nvSpPr>
      <xdr:spPr>
        <a:xfrm>
          <a:off x="7594111" y="13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14042</xdr:rowOff>
    </xdr:from>
    <xdr:ext cx="534377" cy="259045"/>
    <xdr:sp macro="" textlink="">
      <xdr:nvSpPr>
        <xdr:cNvPr id="416" name="テキスト ボックス 415"/>
        <xdr:cNvSpPr txBox="1"/>
      </xdr:nvSpPr>
      <xdr:spPr>
        <a:xfrm>
          <a:off x="6705111" y="135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123408</xdr:rowOff>
    </xdr:from>
    <xdr:to>
      <xdr:col>55</xdr:col>
      <xdr:colOff>50800</xdr:colOff>
      <xdr:row>79</xdr:row>
      <xdr:rowOff>53558</xdr:rowOff>
    </xdr:to>
    <xdr:sp macro="" textlink="">
      <xdr:nvSpPr>
        <xdr:cNvPr id="422" name="楕円 421"/>
        <xdr:cNvSpPr/>
      </xdr:nvSpPr>
      <xdr:spPr>
        <a:xfrm>
          <a:off x="10426700" y="134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82879</xdr:rowOff>
    </xdr:from>
    <xdr:ext cx="534377" cy="259045"/>
    <xdr:sp macro="" textlink="">
      <xdr:nvSpPr>
        <xdr:cNvPr id="423" name="普通建設事業費 （ うち新規整備　）該当値テキスト"/>
        <xdr:cNvSpPr txBox="1"/>
      </xdr:nvSpPr>
      <xdr:spPr>
        <a:xfrm>
          <a:off x="10528300" y="1345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120754</xdr:rowOff>
    </xdr:from>
    <xdr:to>
      <xdr:col>50</xdr:col>
      <xdr:colOff>165100</xdr:colOff>
      <xdr:row>79</xdr:row>
      <xdr:rowOff>50904</xdr:rowOff>
    </xdr:to>
    <xdr:sp macro="" textlink="">
      <xdr:nvSpPr>
        <xdr:cNvPr id="424" name="楕円 423"/>
        <xdr:cNvSpPr/>
      </xdr:nvSpPr>
      <xdr:spPr>
        <a:xfrm>
          <a:off x="9588500" y="1349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42031</xdr:rowOff>
    </xdr:from>
    <xdr:ext cx="534377" cy="259045"/>
    <xdr:sp macro="" textlink="">
      <xdr:nvSpPr>
        <xdr:cNvPr id="425" name="テキスト ボックス 424"/>
        <xdr:cNvSpPr txBox="1"/>
      </xdr:nvSpPr>
      <xdr:spPr>
        <a:xfrm>
          <a:off x="9372111" y="1358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53477</xdr:rowOff>
    </xdr:from>
    <xdr:to>
      <xdr:col>46</xdr:col>
      <xdr:colOff>38100</xdr:colOff>
      <xdr:row>78</xdr:row>
      <xdr:rowOff>155077</xdr:rowOff>
    </xdr:to>
    <xdr:sp macro="" textlink="">
      <xdr:nvSpPr>
        <xdr:cNvPr id="426" name="楕円 425"/>
        <xdr:cNvSpPr/>
      </xdr:nvSpPr>
      <xdr:spPr>
        <a:xfrm>
          <a:off x="8699500" y="1342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154</xdr:rowOff>
    </xdr:from>
    <xdr:ext cx="599010" cy="259045"/>
    <xdr:sp macro="" textlink="">
      <xdr:nvSpPr>
        <xdr:cNvPr id="427" name="テキスト ボックス 426"/>
        <xdr:cNvSpPr txBox="1"/>
      </xdr:nvSpPr>
      <xdr:spPr>
        <a:xfrm>
          <a:off x="8450795" y="13201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6476</xdr:rowOff>
    </xdr:from>
    <xdr:to>
      <xdr:col>41</xdr:col>
      <xdr:colOff>101600</xdr:colOff>
      <xdr:row>78</xdr:row>
      <xdr:rowOff>108076</xdr:rowOff>
    </xdr:to>
    <xdr:sp macro="" textlink="">
      <xdr:nvSpPr>
        <xdr:cNvPr id="428" name="楕円 427"/>
        <xdr:cNvSpPr/>
      </xdr:nvSpPr>
      <xdr:spPr>
        <a:xfrm>
          <a:off x="7810500" y="1337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124603</xdr:rowOff>
    </xdr:from>
    <xdr:ext cx="599010" cy="259045"/>
    <xdr:sp macro="" textlink="">
      <xdr:nvSpPr>
        <xdr:cNvPr id="429" name="テキスト ボックス 428"/>
        <xdr:cNvSpPr txBox="1"/>
      </xdr:nvSpPr>
      <xdr:spPr>
        <a:xfrm>
          <a:off x="7561795" y="1315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157386</xdr:rowOff>
    </xdr:from>
    <xdr:to>
      <xdr:col>36</xdr:col>
      <xdr:colOff>165100</xdr:colOff>
      <xdr:row>78</xdr:row>
      <xdr:rowOff>87536</xdr:rowOff>
    </xdr:to>
    <xdr:sp macro="" textlink="">
      <xdr:nvSpPr>
        <xdr:cNvPr id="430" name="楕円 429"/>
        <xdr:cNvSpPr/>
      </xdr:nvSpPr>
      <xdr:spPr>
        <a:xfrm>
          <a:off x="6921500" y="1335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104063</xdr:rowOff>
    </xdr:from>
    <xdr:ext cx="599010" cy="259045"/>
    <xdr:sp macro="" textlink="">
      <xdr:nvSpPr>
        <xdr:cNvPr id="431" name="テキスト ボックス 430"/>
        <xdr:cNvSpPr txBox="1"/>
      </xdr:nvSpPr>
      <xdr:spPr>
        <a:xfrm>
          <a:off x="6672795" y="131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47220</xdr:rowOff>
    </xdr:from>
    <xdr:to>
      <xdr:col>55</xdr:col>
      <xdr:colOff>0</xdr:colOff>
      <xdr:row>98</xdr:row>
      <xdr:rowOff>61818</xdr:rowOff>
    </xdr:to>
    <xdr:cxnSp macro="">
      <xdr:nvCxnSpPr>
        <xdr:cNvPr id="458" name="直線コネクタ 457"/>
        <xdr:cNvCxnSpPr/>
      </xdr:nvCxnSpPr>
      <xdr:spPr>
        <a:xfrm flipV="1">
          <a:off x="9639300" y="16849320"/>
          <a:ext cx="838200" cy="1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59" name="普通建設事業費 （ うち更新整備　）平均値テキスト"/>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61818</xdr:rowOff>
    </xdr:from>
    <xdr:to>
      <xdr:col>50</xdr:col>
      <xdr:colOff>114300</xdr:colOff>
      <xdr:row>98</xdr:row>
      <xdr:rowOff>75488</xdr:rowOff>
    </xdr:to>
    <xdr:cxnSp macro="">
      <xdr:nvCxnSpPr>
        <xdr:cNvPr id="461" name="直線コネクタ 460"/>
        <xdr:cNvCxnSpPr/>
      </xdr:nvCxnSpPr>
      <xdr:spPr>
        <a:xfrm flipV="1">
          <a:off x="8750300" y="16863918"/>
          <a:ext cx="889000" cy="1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116532</xdr:rowOff>
    </xdr:from>
    <xdr:ext cx="599010" cy="259045"/>
    <xdr:sp macro="" textlink="">
      <xdr:nvSpPr>
        <xdr:cNvPr id="463" name="テキスト ボックス 462"/>
        <xdr:cNvSpPr txBox="1"/>
      </xdr:nvSpPr>
      <xdr:spPr>
        <a:xfrm>
          <a:off x="9339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24271</xdr:rowOff>
    </xdr:from>
    <xdr:to>
      <xdr:col>45</xdr:col>
      <xdr:colOff>177800</xdr:colOff>
      <xdr:row>98</xdr:row>
      <xdr:rowOff>75488</xdr:rowOff>
    </xdr:to>
    <xdr:cxnSp macro="">
      <xdr:nvCxnSpPr>
        <xdr:cNvPr id="464" name="直線コネクタ 463"/>
        <xdr:cNvCxnSpPr/>
      </xdr:nvCxnSpPr>
      <xdr:spPr>
        <a:xfrm>
          <a:off x="7861300" y="16826371"/>
          <a:ext cx="889000" cy="5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117980</xdr:rowOff>
    </xdr:from>
    <xdr:ext cx="599010" cy="259045"/>
    <xdr:sp macro="" textlink="">
      <xdr:nvSpPr>
        <xdr:cNvPr id="466" name="テキスト ボックス 465"/>
        <xdr:cNvSpPr txBox="1"/>
      </xdr:nvSpPr>
      <xdr:spPr>
        <a:xfrm>
          <a:off x="8450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24271</xdr:rowOff>
    </xdr:from>
    <xdr:to>
      <xdr:col>41</xdr:col>
      <xdr:colOff>50800</xdr:colOff>
      <xdr:row>98</xdr:row>
      <xdr:rowOff>62840</xdr:rowOff>
    </xdr:to>
    <xdr:cxnSp macro="">
      <xdr:nvCxnSpPr>
        <xdr:cNvPr id="467" name="直線コネクタ 466"/>
        <xdr:cNvCxnSpPr/>
      </xdr:nvCxnSpPr>
      <xdr:spPr>
        <a:xfrm flipV="1">
          <a:off x="6972300" y="16826371"/>
          <a:ext cx="889000" cy="3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109986</xdr:rowOff>
    </xdr:from>
    <xdr:ext cx="599010" cy="259045"/>
    <xdr:sp macro="" textlink="">
      <xdr:nvSpPr>
        <xdr:cNvPr id="469" name="テキスト ボックス 468"/>
        <xdr:cNvSpPr txBox="1"/>
      </xdr:nvSpPr>
      <xdr:spPr>
        <a:xfrm>
          <a:off x="7561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114622</xdr:rowOff>
    </xdr:from>
    <xdr:ext cx="599010" cy="259045"/>
    <xdr:sp macro="" textlink="">
      <xdr:nvSpPr>
        <xdr:cNvPr id="471" name="テキスト ボックス 470"/>
        <xdr:cNvSpPr txBox="1"/>
      </xdr:nvSpPr>
      <xdr:spPr>
        <a:xfrm>
          <a:off x="6672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167870</xdr:rowOff>
    </xdr:from>
    <xdr:to>
      <xdr:col>55</xdr:col>
      <xdr:colOff>50800</xdr:colOff>
      <xdr:row>98</xdr:row>
      <xdr:rowOff>98020</xdr:rowOff>
    </xdr:to>
    <xdr:sp macro="" textlink="">
      <xdr:nvSpPr>
        <xdr:cNvPr id="477" name="楕円 476"/>
        <xdr:cNvSpPr/>
      </xdr:nvSpPr>
      <xdr:spPr>
        <a:xfrm>
          <a:off x="10426700" y="1679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127247</xdr:rowOff>
    </xdr:from>
    <xdr:ext cx="599010" cy="259045"/>
    <xdr:sp macro="" textlink="">
      <xdr:nvSpPr>
        <xdr:cNvPr id="478" name="普通建設事業費 （ うち更新整備　）該当値テキスト"/>
        <xdr:cNvSpPr txBox="1"/>
      </xdr:nvSpPr>
      <xdr:spPr>
        <a:xfrm>
          <a:off x="10528300" y="1658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11018</xdr:rowOff>
    </xdr:from>
    <xdr:to>
      <xdr:col>50</xdr:col>
      <xdr:colOff>165100</xdr:colOff>
      <xdr:row>98</xdr:row>
      <xdr:rowOff>112618</xdr:rowOff>
    </xdr:to>
    <xdr:sp macro="" textlink="">
      <xdr:nvSpPr>
        <xdr:cNvPr id="479" name="楕円 478"/>
        <xdr:cNvSpPr/>
      </xdr:nvSpPr>
      <xdr:spPr>
        <a:xfrm>
          <a:off x="9588500" y="1681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129145</xdr:rowOff>
    </xdr:from>
    <xdr:ext cx="599010" cy="259045"/>
    <xdr:sp macro="" textlink="">
      <xdr:nvSpPr>
        <xdr:cNvPr id="480" name="テキスト ボックス 479"/>
        <xdr:cNvSpPr txBox="1"/>
      </xdr:nvSpPr>
      <xdr:spPr>
        <a:xfrm>
          <a:off x="9339795" y="165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24688</xdr:rowOff>
    </xdr:from>
    <xdr:to>
      <xdr:col>46</xdr:col>
      <xdr:colOff>38100</xdr:colOff>
      <xdr:row>98</xdr:row>
      <xdr:rowOff>126288</xdr:rowOff>
    </xdr:to>
    <xdr:sp macro="" textlink="">
      <xdr:nvSpPr>
        <xdr:cNvPr id="481" name="楕円 480"/>
        <xdr:cNvSpPr/>
      </xdr:nvSpPr>
      <xdr:spPr>
        <a:xfrm>
          <a:off x="8699500" y="1682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142815</xdr:rowOff>
    </xdr:from>
    <xdr:ext cx="599010" cy="259045"/>
    <xdr:sp macro="" textlink="">
      <xdr:nvSpPr>
        <xdr:cNvPr id="482" name="テキスト ボックス 481"/>
        <xdr:cNvSpPr txBox="1"/>
      </xdr:nvSpPr>
      <xdr:spPr>
        <a:xfrm>
          <a:off x="8450795" y="16602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144921</xdr:rowOff>
    </xdr:from>
    <xdr:to>
      <xdr:col>41</xdr:col>
      <xdr:colOff>101600</xdr:colOff>
      <xdr:row>98</xdr:row>
      <xdr:rowOff>75071</xdr:rowOff>
    </xdr:to>
    <xdr:sp macro="" textlink="">
      <xdr:nvSpPr>
        <xdr:cNvPr id="483" name="楕円 482"/>
        <xdr:cNvSpPr/>
      </xdr:nvSpPr>
      <xdr:spPr>
        <a:xfrm>
          <a:off x="7810500" y="1677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91598</xdr:rowOff>
    </xdr:from>
    <xdr:ext cx="599010" cy="259045"/>
    <xdr:sp macro="" textlink="">
      <xdr:nvSpPr>
        <xdr:cNvPr id="484" name="テキスト ボックス 483"/>
        <xdr:cNvSpPr txBox="1"/>
      </xdr:nvSpPr>
      <xdr:spPr>
        <a:xfrm>
          <a:off x="7561795" y="16550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12040</xdr:rowOff>
    </xdr:from>
    <xdr:to>
      <xdr:col>36</xdr:col>
      <xdr:colOff>165100</xdr:colOff>
      <xdr:row>98</xdr:row>
      <xdr:rowOff>113640</xdr:rowOff>
    </xdr:to>
    <xdr:sp macro="" textlink="">
      <xdr:nvSpPr>
        <xdr:cNvPr id="485" name="楕円 484"/>
        <xdr:cNvSpPr/>
      </xdr:nvSpPr>
      <xdr:spPr>
        <a:xfrm>
          <a:off x="6921500" y="1681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130167</xdr:rowOff>
    </xdr:from>
    <xdr:ext cx="599010" cy="259045"/>
    <xdr:sp macro="" textlink="">
      <xdr:nvSpPr>
        <xdr:cNvPr id="486" name="テキスト ボックス 485"/>
        <xdr:cNvSpPr txBox="1"/>
      </xdr:nvSpPr>
      <xdr:spPr>
        <a:xfrm>
          <a:off x="6672795" y="1658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42122</xdr:rowOff>
    </xdr:from>
    <xdr:to>
      <xdr:col>85</xdr:col>
      <xdr:colOff>127000</xdr:colOff>
      <xdr:row>38</xdr:row>
      <xdr:rowOff>113823</xdr:rowOff>
    </xdr:to>
    <xdr:cxnSp macro="">
      <xdr:nvCxnSpPr>
        <xdr:cNvPr id="515" name="直線コネクタ 514"/>
        <xdr:cNvCxnSpPr/>
      </xdr:nvCxnSpPr>
      <xdr:spPr>
        <a:xfrm flipV="1">
          <a:off x="15481300" y="6385772"/>
          <a:ext cx="838200" cy="24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98598</xdr:rowOff>
    </xdr:from>
    <xdr:ext cx="534377" cy="259045"/>
    <xdr:sp macro="" textlink="">
      <xdr:nvSpPr>
        <xdr:cNvPr id="516" name="災害復旧事業費平均値テキスト"/>
        <xdr:cNvSpPr txBox="1"/>
      </xdr:nvSpPr>
      <xdr:spPr>
        <a:xfrm>
          <a:off x="16370300" y="6613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69724</xdr:rowOff>
    </xdr:from>
    <xdr:to>
      <xdr:col>81</xdr:col>
      <xdr:colOff>50800</xdr:colOff>
      <xdr:row>38</xdr:row>
      <xdr:rowOff>113823</xdr:rowOff>
    </xdr:to>
    <xdr:cxnSp macro="">
      <xdr:nvCxnSpPr>
        <xdr:cNvPr id="518" name="直線コネクタ 517"/>
        <xdr:cNvCxnSpPr/>
      </xdr:nvCxnSpPr>
      <xdr:spPr>
        <a:xfrm>
          <a:off x="14592300" y="6584824"/>
          <a:ext cx="889000" cy="4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42470</xdr:rowOff>
    </xdr:from>
    <xdr:ext cx="534377" cy="259045"/>
    <xdr:sp macro="" textlink="">
      <xdr:nvSpPr>
        <xdr:cNvPr id="520" name="テキスト ボックス 519"/>
        <xdr:cNvSpPr txBox="1"/>
      </xdr:nvSpPr>
      <xdr:spPr>
        <a:xfrm>
          <a:off x="15214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69724</xdr:rowOff>
    </xdr:from>
    <xdr:to>
      <xdr:col>76</xdr:col>
      <xdr:colOff>114300</xdr:colOff>
      <xdr:row>38</xdr:row>
      <xdr:rowOff>138717</xdr:rowOff>
    </xdr:to>
    <xdr:cxnSp macro="">
      <xdr:nvCxnSpPr>
        <xdr:cNvPr id="521" name="直線コネクタ 520"/>
        <xdr:cNvCxnSpPr/>
      </xdr:nvCxnSpPr>
      <xdr:spPr>
        <a:xfrm flipV="1">
          <a:off x="13703300" y="6584824"/>
          <a:ext cx="889000" cy="6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49830</xdr:rowOff>
    </xdr:from>
    <xdr:ext cx="534377" cy="259045"/>
    <xdr:sp macro="" textlink="">
      <xdr:nvSpPr>
        <xdr:cNvPr id="523" name="テキスト ボックス 522"/>
        <xdr:cNvSpPr txBox="1"/>
      </xdr:nvSpPr>
      <xdr:spPr>
        <a:xfrm>
          <a:off x="14325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109504</xdr:rowOff>
    </xdr:from>
    <xdr:to>
      <xdr:col>71</xdr:col>
      <xdr:colOff>177800</xdr:colOff>
      <xdr:row>38</xdr:row>
      <xdr:rowOff>138717</xdr:rowOff>
    </xdr:to>
    <xdr:cxnSp macro="">
      <xdr:nvCxnSpPr>
        <xdr:cNvPr id="524" name="直線コネクタ 523"/>
        <xdr:cNvCxnSpPr/>
      </xdr:nvCxnSpPr>
      <xdr:spPr>
        <a:xfrm>
          <a:off x="12814300" y="6624604"/>
          <a:ext cx="889000" cy="2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54093</xdr:rowOff>
    </xdr:from>
    <xdr:ext cx="534377" cy="259045"/>
    <xdr:sp macro="" textlink="">
      <xdr:nvSpPr>
        <xdr:cNvPr id="526" name="テキスト ボックス 525"/>
        <xdr:cNvSpPr txBox="1"/>
      </xdr:nvSpPr>
      <xdr:spPr>
        <a:xfrm>
          <a:off x="13436111" y="674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50929</xdr:rowOff>
    </xdr:from>
    <xdr:ext cx="534377" cy="259045"/>
    <xdr:sp macro="" textlink="">
      <xdr:nvSpPr>
        <xdr:cNvPr id="528" name="テキスト ボックス 527"/>
        <xdr:cNvSpPr txBox="1"/>
      </xdr:nvSpPr>
      <xdr:spPr>
        <a:xfrm>
          <a:off x="12547111" y="673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162772</xdr:rowOff>
    </xdr:from>
    <xdr:to>
      <xdr:col>85</xdr:col>
      <xdr:colOff>177800</xdr:colOff>
      <xdr:row>37</xdr:row>
      <xdr:rowOff>92922</xdr:rowOff>
    </xdr:to>
    <xdr:sp macro="" textlink="">
      <xdr:nvSpPr>
        <xdr:cNvPr id="534" name="楕円 533"/>
        <xdr:cNvSpPr/>
      </xdr:nvSpPr>
      <xdr:spPr>
        <a:xfrm>
          <a:off x="16268700" y="633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14199</xdr:rowOff>
    </xdr:from>
    <xdr:ext cx="599010" cy="259045"/>
    <xdr:sp macro="" textlink="">
      <xdr:nvSpPr>
        <xdr:cNvPr id="535" name="災害復旧事業費該当値テキスト"/>
        <xdr:cNvSpPr txBox="1"/>
      </xdr:nvSpPr>
      <xdr:spPr>
        <a:xfrm>
          <a:off x="16370300" y="618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63023</xdr:rowOff>
    </xdr:from>
    <xdr:to>
      <xdr:col>81</xdr:col>
      <xdr:colOff>101600</xdr:colOff>
      <xdr:row>38</xdr:row>
      <xdr:rowOff>164623</xdr:rowOff>
    </xdr:to>
    <xdr:sp macro="" textlink="">
      <xdr:nvSpPr>
        <xdr:cNvPr id="536" name="楕円 535"/>
        <xdr:cNvSpPr/>
      </xdr:nvSpPr>
      <xdr:spPr>
        <a:xfrm>
          <a:off x="15430500" y="657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9700</xdr:rowOff>
    </xdr:from>
    <xdr:ext cx="534377" cy="259045"/>
    <xdr:sp macro="" textlink="">
      <xdr:nvSpPr>
        <xdr:cNvPr id="537" name="テキスト ボックス 536"/>
        <xdr:cNvSpPr txBox="1"/>
      </xdr:nvSpPr>
      <xdr:spPr>
        <a:xfrm>
          <a:off x="15214111" y="635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18924</xdr:rowOff>
    </xdr:from>
    <xdr:to>
      <xdr:col>76</xdr:col>
      <xdr:colOff>165100</xdr:colOff>
      <xdr:row>38</xdr:row>
      <xdr:rowOff>120524</xdr:rowOff>
    </xdr:to>
    <xdr:sp macro="" textlink="">
      <xdr:nvSpPr>
        <xdr:cNvPr id="538" name="楕円 537"/>
        <xdr:cNvSpPr/>
      </xdr:nvSpPr>
      <xdr:spPr>
        <a:xfrm>
          <a:off x="14541500" y="653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137051</xdr:rowOff>
    </xdr:from>
    <xdr:ext cx="534377" cy="259045"/>
    <xdr:sp macro="" textlink="">
      <xdr:nvSpPr>
        <xdr:cNvPr id="539" name="テキスト ボックス 538"/>
        <xdr:cNvSpPr txBox="1"/>
      </xdr:nvSpPr>
      <xdr:spPr>
        <a:xfrm>
          <a:off x="14325111" y="630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87917</xdr:rowOff>
    </xdr:from>
    <xdr:to>
      <xdr:col>72</xdr:col>
      <xdr:colOff>38100</xdr:colOff>
      <xdr:row>39</xdr:row>
      <xdr:rowOff>18067</xdr:rowOff>
    </xdr:to>
    <xdr:sp macro="" textlink="">
      <xdr:nvSpPr>
        <xdr:cNvPr id="540" name="楕円 539"/>
        <xdr:cNvSpPr/>
      </xdr:nvSpPr>
      <xdr:spPr>
        <a:xfrm>
          <a:off x="13652500" y="660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34594</xdr:rowOff>
    </xdr:from>
    <xdr:ext cx="534377" cy="259045"/>
    <xdr:sp macro="" textlink="">
      <xdr:nvSpPr>
        <xdr:cNvPr id="541" name="テキスト ボックス 540"/>
        <xdr:cNvSpPr txBox="1"/>
      </xdr:nvSpPr>
      <xdr:spPr>
        <a:xfrm>
          <a:off x="13436111" y="637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58704</xdr:rowOff>
    </xdr:from>
    <xdr:to>
      <xdr:col>67</xdr:col>
      <xdr:colOff>101600</xdr:colOff>
      <xdr:row>38</xdr:row>
      <xdr:rowOff>160304</xdr:rowOff>
    </xdr:to>
    <xdr:sp macro="" textlink="">
      <xdr:nvSpPr>
        <xdr:cNvPr id="542" name="楕円 541"/>
        <xdr:cNvSpPr/>
      </xdr:nvSpPr>
      <xdr:spPr>
        <a:xfrm>
          <a:off x="12763500" y="657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5381</xdr:rowOff>
    </xdr:from>
    <xdr:ext cx="534377" cy="259045"/>
    <xdr:sp macro="" textlink="">
      <xdr:nvSpPr>
        <xdr:cNvPr id="543" name="テキスト ボックス 542"/>
        <xdr:cNvSpPr txBox="1"/>
      </xdr:nvSpPr>
      <xdr:spPr>
        <a:xfrm>
          <a:off x="12547111" y="634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136229</xdr:rowOff>
    </xdr:from>
    <xdr:to>
      <xdr:col>85</xdr:col>
      <xdr:colOff>127000</xdr:colOff>
      <xdr:row>78</xdr:row>
      <xdr:rowOff>11423</xdr:rowOff>
    </xdr:to>
    <xdr:cxnSp macro="">
      <xdr:nvCxnSpPr>
        <xdr:cNvPr id="627" name="直線コネクタ 626"/>
        <xdr:cNvCxnSpPr/>
      </xdr:nvCxnSpPr>
      <xdr:spPr>
        <a:xfrm flipV="1">
          <a:off x="15481300" y="13337879"/>
          <a:ext cx="838200" cy="4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124226</xdr:rowOff>
    </xdr:from>
    <xdr:ext cx="599010" cy="259045"/>
    <xdr:sp macro="" textlink="">
      <xdr:nvSpPr>
        <xdr:cNvPr id="628" name="公債費平均値テキスト"/>
        <xdr:cNvSpPr txBox="1"/>
      </xdr:nvSpPr>
      <xdr:spPr>
        <a:xfrm>
          <a:off x="16370300" y="13325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11423</xdr:rowOff>
    </xdr:from>
    <xdr:to>
      <xdr:col>81</xdr:col>
      <xdr:colOff>50800</xdr:colOff>
      <xdr:row>78</xdr:row>
      <xdr:rowOff>68946</xdr:rowOff>
    </xdr:to>
    <xdr:cxnSp macro="">
      <xdr:nvCxnSpPr>
        <xdr:cNvPr id="630" name="直線コネクタ 629"/>
        <xdr:cNvCxnSpPr/>
      </xdr:nvCxnSpPr>
      <xdr:spPr>
        <a:xfrm flipV="1">
          <a:off x="14592300" y="13384523"/>
          <a:ext cx="889000" cy="5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74323</xdr:rowOff>
    </xdr:from>
    <xdr:ext cx="599010" cy="259045"/>
    <xdr:sp macro="" textlink="">
      <xdr:nvSpPr>
        <xdr:cNvPr id="632" name="テキスト ボックス 631"/>
        <xdr:cNvSpPr txBox="1"/>
      </xdr:nvSpPr>
      <xdr:spPr>
        <a:xfrm>
          <a:off x="15181795" y="134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68946</xdr:rowOff>
    </xdr:from>
    <xdr:to>
      <xdr:col>76</xdr:col>
      <xdr:colOff>114300</xdr:colOff>
      <xdr:row>78</xdr:row>
      <xdr:rowOff>69836</xdr:rowOff>
    </xdr:to>
    <xdr:cxnSp macro="">
      <xdr:nvCxnSpPr>
        <xdr:cNvPr id="633" name="直線コネクタ 632"/>
        <xdr:cNvCxnSpPr/>
      </xdr:nvCxnSpPr>
      <xdr:spPr>
        <a:xfrm flipV="1">
          <a:off x="13703300" y="13442046"/>
          <a:ext cx="889000" cy="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5" name="テキスト ボックス 634"/>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55563</xdr:rowOff>
    </xdr:from>
    <xdr:to>
      <xdr:col>71</xdr:col>
      <xdr:colOff>177800</xdr:colOff>
      <xdr:row>78</xdr:row>
      <xdr:rowOff>69836</xdr:rowOff>
    </xdr:to>
    <xdr:cxnSp macro="">
      <xdr:nvCxnSpPr>
        <xdr:cNvPr id="636" name="直線コネクタ 635"/>
        <xdr:cNvCxnSpPr/>
      </xdr:nvCxnSpPr>
      <xdr:spPr>
        <a:xfrm>
          <a:off x="12814300" y="13428663"/>
          <a:ext cx="889000" cy="1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8" name="テキスト ボックス 637"/>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0" name="テキスト ボックス 639"/>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85429</xdr:rowOff>
    </xdr:from>
    <xdr:to>
      <xdr:col>85</xdr:col>
      <xdr:colOff>177800</xdr:colOff>
      <xdr:row>78</xdr:row>
      <xdr:rowOff>15579</xdr:rowOff>
    </xdr:to>
    <xdr:sp macro="" textlink="">
      <xdr:nvSpPr>
        <xdr:cNvPr id="646" name="楕円 645"/>
        <xdr:cNvSpPr/>
      </xdr:nvSpPr>
      <xdr:spPr>
        <a:xfrm>
          <a:off x="16268700" y="1328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108306</xdr:rowOff>
    </xdr:from>
    <xdr:ext cx="599010" cy="259045"/>
    <xdr:sp macro="" textlink="">
      <xdr:nvSpPr>
        <xdr:cNvPr id="647" name="公債費該当値テキスト"/>
        <xdr:cNvSpPr txBox="1"/>
      </xdr:nvSpPr>
      <xdr:spPr>
        <a:xfrm>
          <a:off x="16370300" y="131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132073</xdr:rowOff>
    </xdr:from>
    <xdr:to>
      <xdr:col>81</xdr:col>
      <xdr:colOff>101600</xdr:colOff>
      <xdr:row>78</xdr:row>
      <xdr:rowOff>62223</xdr:rowOff>
    </xdr:to>
    <xdr:sp macro="" textlink="">
      <xdr:nvSpPr>
        <xdr:cNvPr id="648" name="楕円 647"/>
        <xdr:cNvSpPr/>
      </xdr:nvSpPr>
      <xdr:spPr>
        <a:xfrm>
          <a:off x="15430500" y="1333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78750</xdr:rowOff>
    </xdr:from>
    <xdr:ext cx="599010" cy="259045"/>
    <xdr:sp macro="" textlink="">
      <xdr:nvSpPr>
        <xdr:cNvPr id="649" name="テキスト ボックス 648"/>
        <xdr:cNvSpPr txBox="1"/>
      </xdr:nvSpPr>
      <xdr:spPr>
        <a:xfrm>
          <a:off x="15181795" y="1310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18146</xdr:rowOff>
    </xdr:from>
    <xdr:to>
      <xdr:col>76</xdr:col>
      <xdr:colOff>165100</xdr:colOff>
      <xdr:row>78</xdr:row>
      <xdr:rowOff>119746</xdr:rowOff>
    </xdr:to>
    <xdr:sp macro="" textlink="">
      <xdr:nvSpPr>
        <xdr:cNvPr id="650" name="楕円 649"/>
        <xdr:cNvSpPr/>
      </xdr:nvSpPr>
      <xdr:spPr>
        <a:xfrm>
          <a:off x="14541500" y="1339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110873</xdr:rowOff>
    </xdr:from>
    <xdr:ext cx="599010" cy="259045"/>
    <xdr:sp macro="" textlink="">
      <xdr:nvSpPr>
        <xdr:cNvPr id="651" name="テキスト ボックス 650"/>
        <xdr:cNvSpPr txBox="1"/>
      </xdr:nvSpPr>
      <xdr:spPr>
        <a:xfrm>
          <a:off x="14292795" y="1348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19036</xdr:rowOff>
    </xdr:from>
    <xdr:to>
      <xdr:col>72</xdr:col>
      <xdr:colOff>38100</xdr:colOff>
      <xdr:row>78</xdr:row>
      <xdr:rowOff>120636</xdr:rowOff>
    </xdr:to>
    <xdr:sp macro="" textlink="">
      <xdr:nvSpPr>
        <xdr:cNvPr id="652" name="楕円 651"/>
        <xdr:cNvSpPr/>
      </xdr:nvSpPr>
      <xdr:spPr>
        <a:xfrm>
          <a:off x="13652500" y="1339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111763</xdr:rowOff>
    </xdr:from>
    <xdr:ext cx="599010" cy="259045"/>
    <xdr:sp macro="" textlink="">
      <xdr:nvSpPr>
        <xdr:cNvPr id="653" name="テキスト ボックス 652"/>
        <xdr:cNvSpPr txBox="1"/>
      </xdr:nvSpPr>
      <xdr:spPr>
        <a:xfrm>
          <a:off x="13403795" y="1348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4763</xdr:rowOff>
    </xdr:from>
    <xdr:to>
      <xdr:col>67</xdr:col>
      <xdr:colOff>101600</xdr:colOff>
      <xdr:row>78</xdr:row>
      <xdr:rowOff>106363</xdr:rowOff>
    </xdr:to>
    <xdr:sp macro="" textlink="">
      <xdr:nvSpPr>
        <xdr:cNvPr id="654" name="楕円 653"/>
        <xdr:cNvSpPr/>
      </xdr:nvSpPr>
      <xdr:spPr>
        <a:xfrm>
          <a:off x="12763500" y="133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97490</xdr:rowOff>
    </xdr:from>
    <xdr:ext cx="599010" cy="259045"/>
    <xdr:sp macro="" textlink="">
      <xdr:nvSpPr>
        <xdr:cNvPr id="655" name="テキスト ボックス 654"/>
        <xdr:cNvSpPr txBox="1"/>
      </xdr:nvSpPr>
      <xdr:spPr>
        <a:xfrm>
          <a:off x="12514795" y="1347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91432</xdr:rowOff>
    </xdr:from>
    <xdr:to>
      <xdr:col>85</xdr:col>
      <xdr:colOff>127000</xdr:colOff>
      <xdr:row>99</xdr:row>
      <xdr:rowOff>13430</xdr:rowOff>
    </xdr:to>
    <xdr:cxnSp macro="">
      <xdr:nvCxnSpPr>
        <xdr:cNvPr id="684" name="直線コネクタ 683"/>
        <xdr:cNvCxnSpPr/>
      </xdr:nvCxnSpPr>
      <xdr:spPr>
        <a:xfrm flipV="1">
          <a:off x="15481300" y="16893532"/>
          <a:ext cx="838200" cy="9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5" name="積立金平均値テキスト"/>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153422</xdr:rowOff>
    </xdr:from>
    <xdr:to>
      <xdr:col>81</xdr:col>
      <xdr:colOff>50800</xdr:colOff>
      <xdr:row>99</xdr:row>
      <xdr:rowOff>13430</xdr:rowOff>
    </xdr:to>
    <xdr:cxnSp macro="">
      <xdr:nvCxnSpPr>
        <xdr:cNvPr id="687" name="直線コネクタ 686"/>
        <xdr:cNvCxnSpPr/>
      </xdr:nvCxnSpPr>
      <xdr:spPr>
        <a:xfrm>
          <a:off x="14592300" y="16955522"/>
          <a:ext cx="889000" cy="3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89" name="テキスト ボックス 688"/>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30961</xdr:rowOff>
    </xdr:from>
    <xdr:to>
      <xdr:col>76</xdr:col>
      <xdr:colOff>114300</xdr:colOff>
      <xdr:row>98</xdr:row>
      <xdr:rowOff>153422</xdr:rowOff>
    </xdr:to>
    <xdr:cxnSp macro="">
      <xdr:nvCxnSpPr>
        <xdr:cNvPr id="690" name="直線コネクタ 689"/>
        <xdr:cNvCxnSpPr/>
      </xdr:nvCxnSpPr>
      <xdr:spPr>
        <a:xfrm>
          <a:off x="13703300" y="16833061"/>
          <a:ext cx="889000" cy="12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31926</xdr:rowOff>
    </xdr:from>
    <xdr:ext cx="534377" cy="259045"/>
    <xdr:sp macro="" textlink="">
      <xdr:nvSpPr>
        <xdr:cNvPr id="692" name="テキスト ボックス 691"/>
        <xdr:cNvSpPr txBox="1"/>
      </xdr:nvSpPr>
      <xdr:spPr>
        <a:xfrm>
          <a:off x="14325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30961</xdr:rowOff>
    </xdr:from>
    <xdr:to>
      <xdr:col>71</xdr:col>
      <xdr:colOff>177800</xdr:colOff>
      <xdr:row>99</xdr:row>
      <xdr:rowOff>7031</xdr:rowOff>
    </xdr:to>
    <xdr:cxnSp macro="">
      <xdr:nvCxnSpPr>
        <xdr:cNvPr id="693" name="直線コネクタ 692"/>
        <xdr:cNvCxnSpPr/>
      </xdr:nvCxnSpPr>
      <xdr:spPr>
        <a:xfrm flipV="1">
          <a:off x="12814300" y="16833061"/>
          <a:ext cx="889000" cy="14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5" name="テキスト ボックス 694"/>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7" name="テキスト ボックス 696"/>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40632</xdr:rowOff>
    </xdr:from>
    <xdr:to>
      <xdr:col>85</xdr:col>
      <xdr:colOff>177800</xdr:colOff>
      <xdr:row>98</xdr:row>
      <xdr:rowOff>142232</xdr:rowOff>
    </xdr:to>
    <xdr:sp macro="" textlink="">
      <xdr:nvSpPr>
        <xdr:cNvPr id="703" name="楕円 702"/>
        <xdr:cNvSpPr/>
      </xdr:nvSpPr>
      <xdr:spPr>
        <a:xfrm>
          <a:off x="16268700" y="1684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xdr:rowOff>
    </xdr:from>
    <xdr:ext cx="599010" cy="259045"/>
    <xdr:sp macro="" textlink="">
      <xdr:nvSpPr>
        <xdr:cNvPr id="704" name="積立金該当値テキスト"/>
        <xdr:cNvSpPr txBox="1"/>
      </xdr:nvSpPr>
      <xdr:spPr>
        <a:xfrm>
          <a:off x="16370300" y="16630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134080</xdr:rowOff>
    </xdr:from>
    <xdr:to>
      <xdr:col>81</xdr:col>
      <xdr:colOff>101600</xdr:colOff>
      <xdr:row>99</xdr:row>
      <xdr:rowOff>64230</xdr:rowOff>
    </xdr:to>
    <xdr:sp macro="" textlink="">
      <xdr:nvSpPr>
        <xdr:cNvPr id="705" name="楕円 704"/>
        <xdr:cNvSpPr/>
      </xdr:nvSpPr>
      <xdr:spPr>
        <a:xfrm>
          <a:off x="15430500" y="1693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55357</xdr:rowOff>
    </xdr:from>
    <xdr:ext cx="534377" cy="259045"/>
    <xdr:sp macro="" textlink="">
      <xdr:nvSpPr>
        <xdr:cNvPr id="706" name="テキスト ボックス 705"/>
        <xdr:cNvSpPr txBox="1"/>
      </xdr:nvSpPr>
      <xdr:spPr>
        <a:xfrm>
          <a:off x="15214111" y="1702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102622</xdr:rowOff>
    </xdr:from>
    <xdr:to>
      <xdr:col>76</xdr:col>
      <xdr:colOff>165100</xdr:colOff>
      <xdr:row>99</xdr:row>
      <xdr:rowOff>32772</xdr:rowOff>
    </xdr:to>
    <xdr:sp macro="" textlink="">
      <xdr:nvSpPr>
        <xdr:cNvPr id="707" name="楕円 706"/>
        <xdr:cNvSpPr/>
      </xdr:nvSpPr>
      <xdr:spPr>
        <a:xfrm>
          <a:off x="14541500" y="1690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49299</xdr:rowOff>
    </xdr:from>
    <xdr:ext cx="534377" cy="259045"/>
    <xdr:sp macro="" textlink="">
      <xdr:nvSpPr>
        <xdr:cNvPr id="708" name="テキスト ボックス 707"/>
        <xdr:cNvSpPr txBox="1"/>
      </xdr:nvSpPr>
      <xdr:spPr>
        <a:xfrm>
          <a:off x="14325111" y="1667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151611</xdr:rowOff>
    </xdr:from>
    <xdr:to>
      <xdr:col>72</xdr:col>
      <xdr:colOff>38100</xdr:colOff>
      <xdr:row>98</xdr:row>
      <xdr:rowOff>81761</xdr:rowOff>
    </xdr:to>
    <xdr:sp macro="" textlink="">
      <xdr:nvSpPr>
        <xdr:cNvPr id="709" name="楕円 708"/>
        <xdr:cNvSpPr/>
      </xdr:nvSpPr>
      <xdr:spPr>
        <a:xfrm>
          <a:off x="13652500" y="1678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98288</xdr:rowOff>
    </xdr:from>
    <xdr:ext cx="599010" cy="259045"/>
    <xdr:sp macro="" textlink="">
      <xdr:nvSpPr>
        <xdr:cNvPr id="710" name="テキスト ボックス 709"/>
        <xdr:cNvSpPr txBox="1"/>
      </xdr:nvSpPr>
      <xdr:spPr>
        <a:xfrm>
          <a:off x="13403795" y="16557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127681</xdr:rowOff>
    </xdr:from>
    <xdr:to>
      <xdr:col>67</xdr:col>
      <xdr:colOff>101600</xdr:colOff>
      <xdr:row>99</xdr:row>
      <xdr:rowOff>57831</xdr:rowOff>
    </xdr:to>
    <xdr:sp macro="" textlink="">
      <xdr:nvSpPr>
        <xdr:cNvPr id="711" name="楕円 710"/>
        <xdr:cNvSpPr/>
      </xdr:nvSpPr>
      <xdr:spPr>
        <a:xfrm>
          <a:off x="12763500" y="1692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48958</xdr:rowOff>
    </xdr:from>
    <xdr:ext cx="534377" cy="259045"/>
    <xdr:sp macro="" textlink="">
      <xdr:nvSpPr>
        <xdr:cNvPr id="712" name="テキスト ボックス 711"/>
        <xdr:cNvSpPr txBox="1"/>
      </xdr:nvSpPr>
      <xdr:spPr>
        <a:xfrm>
          <a:off x="12547111" y="170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121252</xdr:rowOff>
    </xdr:from>
    <xdr:to>
      <xdr:col>116</xdr:col>
      <xdr:colOff>63500</xdr:colOff>
      <xdr:row>38</xdr:row>
      <xdr:rowOff>122532</xdr:rowOff>
    </xdr:to>
    <xdr:cxnSp macro="">
      <xdr:nvCxnSpPr>
        <xdr:cNvPr id="739" name="直線コネクタ 738"/>
        <xdr:cNvCxnSpPr/>
      </xdr:nvCxnSpPr>
      <xdr:spPr>
        <a:xfrm flipV="1">
          <a:off x="21323300" y="6636352"/>
          <a:ext cx="8382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0" name="投資及び出資金平均値テキスト"/>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122532</xdr:rowOff>
    </xdr:from>
    <xdr:to>
      <xdr:col>111</xdr:col>
      <xdr:colOff>177800</xdr:colOff>
      <xdr:row>38</xdr:row>
      <xdr:rowOff>129733</xdr:rowOff>
    </xdr:to>
    <xdr:cxnSp macro="">
      <xdr:nvCxnSpPr>
        <xdr:cNvPr id="742" name="直線コネクタ 741"/>
        <xdr:cNvCxnSpPr/>
      </xdr:nvCxnSpPr>
      <xdr:spPr>
        <a:xfrm flipV="1">
          <a:off x="20434300" y="6637632"/>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4" name="テキスト ボックス 743"/>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129733</xdr:rowOff>
    </xdr:from>
    <xdr:to>
      <xdr:col>107</xdr:col>
      <xdr:colOff>50800</xdr:colOff>
      <xdr:row>38</xdr:row>
      <xdr:rowOff>129779</xdr:rowOff>
    </xdr:to>
    <xdr:cxnSp macro="">
      <xdr:nvCxnSpPr>
        <xdr:cNvPr id="745" name="直線コネクタ 744"/>
        <xdr:cNvCxnSpPr/>
      </xdr:nvCxnSpPr>
      <xdr:spPr>
        <a:xfrm flipV="1">
          <a:off x="19545300" y="6644833"/>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7" name="テキスト ボックス 746"/>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129208</xdr:rowOff>
    </xdr:from>
    <xdr:to>
      <xdr:col>102</xdr:col>
      <xdr:colOff>114300</xdr:colOff>
      <xdr:row>38</xdr:row>
      <xdr:rowOff>129779</xdr:rowOff>
    </xdr:to>
    <xdr:cxnSp macro="">
      <xdr:nvCxnSpPr>
        <xdr:cNvPr id="748" name="直線コネクタ 747"/>
        <xdr:cNvCxnSpPr/>
      </xdr:nvCxnSpPr>
      <xdr:spPr>
        <a:xfrm>
          <a:off x="18656300" y="6644308"/>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0" name="テキスト ボックス 749"/>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2" name="テキスト ボックス 751"/>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70452</xdr:rowOff>
    </xdr:from>
    <xdr:to>
      <xdr:col>116</xdr:col>
      <xdr:colOff>114300</xdr:colOff>
      <xdr:row>39</xdr:row>
      <xdr:rowOff>602</xdr:rowOff>
    </xdr:to>
    <xdr:sp macro="" textlink="">
      <xdr:nvSpPr>
        <xdr:cNvPr id="758" name="楕円 757"/>
        <xdr:cNvSpPr/>
      </xdr:nvSpPr>
      <xdr:spPr>
        <a:xfrm>
          <a:off x="22110700" y="658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378565" cy="259045"/>
    <xdr:sp macro="" textlink="">
      <xdr:nvSpPr>
        <xdr:cNvPr id="759" name="投資及び出資金該当値テキスト"/>
        <xdr:cNvSpPr txBox="1"/>
      </xdr:nvSpPr>
      <xdr:spPr>
        <a:xfrm>
          <a:off x="22212300" y="6525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71732</xdr:rowOff>
    </xdr:from>
    <xdr:to>
      <xdr:col>112</xdr:col>
      <xdr:colOff>38100</xdr:colOff>
      <xdr:row>39</xdr:row>
      <xdr:rowOff>1882</xdr:rowOff>
    </xdr:to>
    <xdr:sp macro="" textlink="">
      <xdr:nvSpPr>
        <xdr:cNvPr id="760" name="楕円 759"/>
        <xdr:cNvSpPr/>
      </xdr:nvSpPr>
      <xdr:spPr>
        <a:xfrm>
          <a:off x="21272500" y="658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164459</xdr:rowOff>
    </xdr:from>
    <xdr:ext cx="378565" cy="259045"/>
    <xdr:sp macro="" textlink="">
      <xdr:nvSpPr>
        <xdr:cNvPr id="761" name="テキスト ボックス 760"/>
        <xdr:cNvSpPr txBox="1"/>
      </xdr:nvSpPr>
      <xdr:spPr>
        <a:xfrm>
          <a:off x="21134017" y="6679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78933</xdr:rowOff>
    </xdr:from>
    <xdr:to>
      <xdr:col>107</xdr:col>
      <xdr:colOff>101600</xdr:colOff>
      <xdr:row>39</xdr:row>
      <xdr:rowOff>9083</xdr:rowOff>
    </xdr:to>
    <xdr:sp macro="" textlink="">
      <xdr:nvSpPr>
        <xdr:cNvPr id="762" name="楕円 761"/>
        <xdr:cNvSpPr/>
      </xdr:nvSpPr>
      <xdr:spPr>
        <a:xfrm>
          <a:off x="20383500" y="659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210</xdr:rowOff>
    </xdr:from>
    <xdr:ext cx="378565" cy="259045"/>
    <xdr:sp macro="" textlink="">
      <xdr:nvSpPr>
        <xdr:cNvPr id="763" name="テキスト ボックス 762"/>
        <xdr:cNvSpPr txBox="1"/>
      </xdr:nvSpPr>
      <xdr:spPr>
        <a:xfrm>
          <a:off x="20245017" y="6686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78979</xdr:rowOff>
    </xdr:from>
    <xdr:to>
      <xdr:col>102</xdr:col>
      <xdr:colOff>165100</xdr:colOff>
      <xdr:row>39</xdr:row>
      <xdr:rowOff>9129</xdr:rowOff>
    </xdr:to>
    <xdr:sp macro="" textlink="">
      <xdr:nvSpPr>
        <xdr:cNvPr id="764" name="楕円 763"/>
        <xdr:cNvSpPr/>
      </xdr:nvSpPr>
      <xdr:spPr>
        <a:xfrm>
          <a:off x="19494500" y="659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256</xdr:rowOff>
    </xdr:from>
    <xdr:ext cx="378565" cy="259045"/>
    <xdr:sp macro="" textlink="">
      <xdr:nvSpPr>
        <xdr:cNvPr id="765" name="テキスト ボックス 764"/>
        <xdr:cNvSpPr txBox="1"/>
      </xdr:nvSpPr>
      <xdr:spPr>
        <a:xfrm>
          <a:off x="19356017" y="6686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78408</xdr:rowOff>
    </xdr:from>
    <xdr:to>
      <xdr:col>98</xdr:col>
      <xdr:colOff>38100</xdr:colOff>
      <xdr:row>39</xdr:row>
      <xdr:rowOff>8558</xdr:rowOff>
    </xdr:to>
    <xdr:sp macro="" textlink="">
      <xdr:nvSpPr>
        <xdr:cNvPr id="766" name="楕円 765"/>
        <xdr:cNvSpPr/>
      </xdr:nvSpPr>
      <xdr:spPr>
        <a:xfrm>
          <a:off x="18605500" y="659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171135</xdr:rowOff>
    </xdr:from>
    <xdr:ext cx="378565" cy="259045"/>
    <xdr:sp macro="" textlink="">
      <xdr:nvSpPr>
        <xdr:cNvPr id="767" name="テキスト ボックス 766"/>
        <xdr:cNvSpPr txBox="1"/>
      </xdr:nvSpPr>
      <xdr:spPr>
        <a:xfrm>
          <a:off x="18467017" y="668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86930</xdr:rowOff>
    </xdr:from>
    <xdr:to>
      <xdr:col>116</xdr:col>
      <xdr:colOff>63500</xdr:colOff>
      <xdr:row>58</xdr:row>
      <xdr:rowOff>89376</xdr:rowOff>
    </xdr:to>
    <xdr:cxnSp macro="">
      <xdr:nvCxnSpPr>
        <xdr:cNvPr id="794" name="直線コネクタ 793"/>
        <xdr:cNvCxnSpPr/>
      </xdr:nvCxnSpPr>
      <xdr:spPr>
        <a:xfrm>
          <a:off x="21323300" y="10031030"/>
          <a:ext cx="8382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30106</xdr:rowOff>
    </xdr:from>
    <xdr:ext cx="469744" cy="259045"/>
    <xdr:sp macro="" textlink="">
      <xdr:nvSpPr>
        <xdr:cNvPr id="795" name="貸付金平均値テキスト"/>
        <xdr:cNvSpPr txBox="1"/>
      </xdr:nvSpPr>
      <xdr:spPr>
        <a:xfrm>
          <a:off x="22212300" y="9974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86930</xdr:rowOff>
    </xdr:from>
    <xdr:to>
      <xdr:col>111</xdr:col>
      <xdr:colOff>177800</xdr:colOff>
      <xdr:row>58</xdr:row>
      <xdr:rowOff>89267</xdr:rowOff>
    </xdr:to>
    <xdr:cxnSp macro="">
      <xdr:nvCxnSpPr>
        <xdr:cNvPr id="797" name="直線コネクタ 796"/>
        <xdr:cNvCxnSpPr/>
      </xdr:nvCxnSpPr>
      <xdr:spPr>
        <a:xfrm flipV="1">
          <a:off x="20434300" y="10031030"/>
          <a:ext cx="889000" cy="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145097</xdr:rowOff>
    </xdr:from>
    <xdr:ext cx="469744" cy="259045"/>
    <xdr:sp macro="" textlink="">
      <xdr:nvSpPr>
        <xdr:cNvPr id="799" name="テキスト ボックス 798"/>
        <xdr:cNvSpPr txBox="1"/>
      </xdr:nvSpPr>
      <xdr:spPr>
        <a:xfrm>
          <a:off x="21088428" y="1008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89267</xdr:rowOff>
    </xdr:from>
    <xdr:to>
      <xdr:col>107</xdr:col>
      <xdr:colOff>50800</xdr:colOff>
      <xdr:row>58</xdr:row>
      <xdr:rowOff>94345</xdr:rowOff>
    </xdr:to>
    <xdr:cxnSp macro="">
      <xdr:nvCxnSpPr>
        <xdr:cNvPr id="800" name="直線コネクタ 799"/>
        <xdr:cNvCxnSpPr/>
      </xdr:nvCxnSpPr>
      <xdr:spPr>
        <a:xfrm flipV="1">
          <a:off x="19545300" y="10033367"/>
          <a:ext cx="8890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146299</xdr:rowOff>
    </xdr:from>
    <xdr:ext cx="469744" cy="259045"/>
    <xdr:sp macro="" textlink="">
      <xdr:nvSpPr>
        <xdr:cNvPr id="802" name="テキスト ボックス 801"/>
        <xdr:cNvSpPr txBox="1"/>
      </xdr:nvSpPr>
      <xdr:spPr>
        <a:xfrm>
          <a:off x="20199428" y="100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94345</xdr:rowOff>
    </xdr:from>
    <xdr:to>
      <xdr:col>102</xdr:col>
      <xdr:colOff>114300</xdr:colOff>
      <xdr:row>58</xdr:row>
      <xdr:rowOff>95210</xdr:rowOff>
    </xdr:to>
    <xdr:cxnSp macro="">
      <xdr:nvCxnSpPr>
        <xdr:cNvPr id="803" name="直線コネクタ 802"/>
        <xdr:cNvCxnSpPr/>
      </xdr:nvCxnSpPr>
      <xdr:spPr>
        <a:xfrm flipV="1">
          <a:off x="18656300" y="10038445"/>
          <a:ext cx="8890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142875</xdr:rowOff>
    </xdr:from>
    <xdr:ext cx="469744" cy="259045"/>
    <xdr:sp macro="" textlink="">
      <xdr:nvSpPr>
        <xdr:cNvPr id="805" name="テキスト ボックス 804"/>
        <xdr:cNvSpPr txBox="1"/>
      </xdr:nvSpPr>
      <xdr:spPr>
        <a:xfrm>
          <a:off x="19310428" y="1008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142655</xdr:rowOff>
    </xdr:from>
    <xdr:ext cx="469744" cy="259045"/>
    <xdr:sp macro="" textlink="">
      <xdr:nvSpPr>
        <xdr:cNvPr id="807" name="テキスト ボックス 806"/>
        <xdr:cNvSpPr txBox="1"/>
      </xdr:nvSpPr>
      <xdr:spPr>
        <a:xfrm>
          <a:off x="18421428" y="1008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38576</xdr:rowOff>
    </xdr:from>
    <xdr:to>
      <xdr:col>116</xdr:col>
      <xdr:colOff>114300</xdr:colOff>
      <xdr:row>58</xdr:row>
      <xdr:rowOff>140176</xdr:rowOff>
    </xdr:to>
    <xdr:sp macro="" textlink="">
      <xdr:nvSpPr>
        <xdr:cNvPr id="813" name="楕円 812"/>
        <xdr:cNvSpPr/>
      </xdr:nvSpPr>
      <xdr:spPr>
        <a:xfrm>
          <a:off x="22110700" y="99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169403</xdr:rowOff>
    </xdr:from>
    <xdr:ext cx="534377" cy="259045"/>
    <xdr:sp macro="" textlink="">
      <xdr:nvSpPr>
        <xdr:cNvPr id="814" name="貸付金該当値テキスト"/>
        <xdr:cNvSpPr txBox="1"/>
      </xdr:nvSpPr>
      <xdr:spPr>
        <a:xfrm>
          <a:off x="22212300" y="977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36130</xdr:rowOff>
    </xdr:from>
    <xdr:to>
      <xdr:col>112</xdr:col>
      <xdr:colOff>38100</xdr:colOff>
      <xdr:row>58</xdr:row>
      <xdr:rowOff>137730</xdr:rowOff>
    </xdr:to>
    <xdr:sp macro="" textlink="">
      <xdr:nvSpPr>
        <xdr:cNvPr id="815" name="楕円 814"/>
        <xdr:cNvSpPr/>
      </xdr:nvSpPr>
      <xdr:spPr>
        <a:xfrm>
          <a:off x="21272500" y="998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154257</xdr:rowOff>
    </xdr:from>
    <xdr:ext cx="534377" cy="259045"/>
    <xdr:sp macro="" textlink="">
      <xdr:nvSpPr>
        <xdr:cNvPr id="816" name="テキスト ボックス 815"/>
        <xdr:cNvSpPr txBox="1"/>
      </xdr:nvSpPr>
      <xdr:spPr>
        <a:xfrm>
          <a:off x="21056111" y="975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38467</xdr:rowOff>
    </xdr:from>
    <xdr:to>
      <xdr:col>107</xdr:col>
      <xdr:colOff>101600</xdr:colOff>
      <xdr:row>58</xdr:row>
      <xdr:rowOff>140067</xdr:rowOff>
    </xdr:to>
    <xdr:sp macro="" textlink="">
      <xdr:nvSpPr>
        <xdr:cNvPr id="817" name="楕円 816"/>
        <xdr:cNvSpPr/>
      </xdr:nvSpPr>
      <xdr:spPr>
        <a:xfrm>
          <a:off x="20383500" y="998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156594</xdr:rowOff>
    </xdr:from>
    <xdr:ext cx="534377" cy="259045"/>
    <xdr:sp macro="" textlink="">
      <xdr:nvSpPr>
        <xdr:cNvPr id="818" name="テキスト ボックス 817"/>
        <xdr:cNvSpPr txBox="1"/>
      </xdr:nvSpPr>
      <xdr:spPr>
        <a:xfrm>
          <a:off x="20167111" y="975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43545</xdr:rowOff>
    </xdr:from>
    <xdr:to>
      <xdr:col>102</xdr:col>
      <xdr:colOff>165100</xdr:colOff>
      <xdr:row>58</xdr:row>
      <xdr:rowOff>145145</xdr:rowOff>
    </xdr:to>
    <xdr:sp macro="" textlink="">
      <xdr:nvSpPr>
        <xdr:cNvPr id="819" name="楕円 818"/>
        <xdr:cNvSpPr/>
      </xdr:nvSpPr>
      <xdr:spPr>
        <a:xfrm>
          <a:off x="19494500" y="9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161672</xdr:rowOff>
    </xdr:from>
    <xdr:ext cx="469744" cy="259045"/>
    <xdr:sp macro="" textlink="">
      <xdr:nvSpPr>
        <xdr:cNvPr id="820" name="テキスト ボックス 819"/>
        <xdr:cNvSpPr txBox="1"/>
      </xdr:nvSpPr>
      <xdr:spPr>
        <a:xfrm>
          <a:off x="19310428" y="976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44410</xdr:rowOff>
    </xdr:from>
    <xdr:to>
      <xdr:col>98</xdr:col>
      <xdr:colOff>38100</xdr:colOff>
      <xdr:row>58</xdr:row>
      <xdr:rowOff>146010</xdr:rowOff>
    </xdr:to>
    <xdr:sp macro="" textlink="">
      <xdr:nvSpPr>
        <xdr:cNvPr id="821" name="楕円 820"/>
        <xdr:cNvSpPr/>
      </xdr:nvSpPr>
      <xdr:spPr>
        <a:xfrm>
          <a:off x="18605500" y="998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162537</xdr:rowOff>
    </xdr:from>
    <xdr:ext cx="469744" cy="259045"/>
    <xdr:sp macro="" textlink="">
      <xdr:nvSpPr>
        <xdr:cNvPr id="822" name="テキスト ボックス 821"/>
        <xdr:cNvSpPr txBox="1"/>
      </xdr:nvSpPr>
      <xdr:spPr>
        <a:xfrm>
          <a:off x="18421428" y="976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105380</xdr:rowOff>
    </xdr:from>
    <xdr:to>
      <xdr:col>116</xdr:col>
      <xdr:colOff>63500</xdr:colOff>
      <xdr:row>76</xdr:row>
      <xdr:rowOff>136728</xdr:rowOff>
    </xdr:to>
    <xdr:cxnSp macro="">
      <xdr:nvCxnSpPr>
        <xdr:cNvPr id="851" name="直線コネクタ 850"/>
        <xdr:cNvCxnSpPr/>
      </xdr:nvCxnSpPr>
      <xdr:spPr>
        <a:xfrm flipV="1">
          <a:off x="21323300" y="13135580"/>
          <a:ext cx="838200" cy="3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2" name="繰出金平均値テキスト"/>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136728</xdr:rowOff>
    </xdr:from>
    <xdr:to>
      <xdr:col>111</xdr:col>
      <xdr:colOff>177800</xdr:colOff>
      <xdr:row>76</xdr:row>
      <xdr:rowOff>154251</xdr:rowOff>
    </xdr:to>
    <xdr:cxnSp macro="">
      <xdr:nvCxnSpPr>
        <xdr:cNvPr id="854" name="直線コネクタ 853"/>
        <xdr:cNvCxnSpPr/>
      </xdr:nvCxnSpPr>
      <xdr:spPr>
        <a:xfrm flipV="1">
          <a:off x="20434300" y="13166928"/>
          <a:ext cx="889000" cy="1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6" name="テキスト ボックス 855"/>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154251</xdr:rowOff>
    </xdr:from>
    <xdr:to>
      <xdr:col>107</xdr:col>
      <xdr:colOff>50800</xdr:colOff>
      <xdr:row>76</xdr:row>
      <xdr:rowOff>163790</xdr:rowOff>
    </xdr:to>
    <xdr:cxnSp macro="">
      <xdr:nvCxnSpPr>
        <xdr:cNvPr id="857" name="直線コネクタ 856"/>
        <xdr:cNvCxnSpPr/>
      </xdr:nvCxnSpPr>
      <xdr:spPr>
        <a:xfrm flipV="1">
          <a:off x="19545300" y="13184451"/>
          <a:ext cx="889000" cy="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59" name="テキスト ボックス 858"/>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163790</xdr:rowOff>
    </xdr:from>
    <xdr:to>
      <xdr:col>102</xdr:col>
      <xdr:colOff>114300</xdr:colOff>
      <xdr:row>77</xdr:row>
      <xdr:rowOff>24203</xdr:rowOff>
    </xdr:to>
    <xdr:cxnSp macro="">
      <xdr:nvCxnSpPr>
        <xdr:cNvPr id="860" name="直線コネクタ 859"/>
        <xdr:cNvCxnSpPr/>
      </xdr:nvCxnSpPr>
      <xdr:spPr>
        <a:xfrm flipV="1">
          <a:off x="18656300" y="13193990"/>
          <a:ext cx="889000" cy="3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2" name="テキスト ボックス 861"/>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4" name="テキスト ボックス 863"/>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54580</xdr:rowOff>
    </xdr:from>
    <xdr:to>
      <xdr:col>116</xdr:col>
      <xdr:colOff>114300</xdr:colOff>
      <xdr:row>76</xdr:row>
      <xdr:rowOff>156180</xdr:rowOff>
    </xdr:to>
    <xdr:sp macro="" textlink="">
      <xdr:nvSpPr>
        <xdr:cNvPr id="870" name="楕円 869"/>
        <xdr:cNvSpPr/>
      </xdr:nvSpPr>
      <xdr:spPr>
        <a:xfrm>
          <a:off x="22110700" y="1308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77457</xdr:rowOff>
    </xdr:from>
    <xdr:ext cx="599010" cy="259045"/>
    <xdr:sp macro="" textlink="">
      <xdr:nvSpPr>
        <xdr:cNvPr id="871" name="繰出金該当値テキスト"/>
        <xdr:cNvSpPr txBox="1"/>
      </xdr:nvSpPr>
      <xdr:spPr>
        <a:xfrm>
          <a:off x="22212300" y="129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85928</xdr:rowOff>
    </xdr:from>
    <xdr:to>
      <xdr:col>112</xdr:col>
      <xdr:colOff>38100</xdr:colOff>
      <xdr:row>77</xdr:row>
      <xdr:rowOff>16078</xdr:rowOff>
    </xdr:to>
    <xdr:sp macro="" textlink="">
      <xdr:nvSpPr>
        <xdr:cNvPr id="872" name="楕円 871"/>
        <xdr:cNvSpPr/>
      </xdr:nvSpPr>
      <xdr:spPr>
        <a:xfrm>
          <a:off x="21272500" y="131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32605</xdr:rowOff>
    </xdr:from>
    <xdr:ext cx="599010" cy="259045"/>
    <xdr:sp macro="" textlink="">
      <xdr:nvSpPr>
        <xdr:cNvPr id="873" name="テキスト ボックス 872"/>
        <xdr:cNvSpPr txBox="1"/>
      </xdr:nvSpPr>
      <xdr:spPr>
        <a:xfrm>
          <a:off x="21023795" y="1289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103451</xdr:rowOff>
    </xdr:from>
    <xdr:to>
      <xdr:col>107</xdr:col>
      <xdr:colOff>101600</xdr:colOff>
      <xdr:row>77</xdr:row>
      <xdr:rowOff>33601</xdr:rowOff>
    </xdr:to>
    <xdr:sp macro="" textlink="">
      <xdr:nvSpPr>
        <xdr:cNvPr id="874" name="楕円 873"/>
        <xdr:cNvSpPr/>
      </xdr:nvSpPr>
      <xdr:spPr>
        <a:xfrm>
          <a:off x="20383500" y="1313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24728</xdr:rowOff>
    </xdr:from>
    <xdr:ext cx="599010" cy="259045"/>
    <xdr:sp macro="" textlink="">
      <xdr:nvSpPr>
        <xdr:cNvPr id="875" name="テキスト ボックス 874"/>
        <xdr:cNvSpPr txBox="1"/>
      </xdr:nvSpPr>
      <xdr:spPr>
        <a:xfrm>
          <a:off x="20134795" y="13226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112990</xdr:rowOff>
    </xdr:from>
    <xdr:to>
      <xdr:col>102</xdr:col>
      <xdr:colOff>165100</xdr:colOff>
      <xdr:row>77</xdr:row>
      <xdr:rowOff>43140</xdr:rowOff>
    </xdr:to>
    <xdr:sp macro="" textlink="">
      <xdr:nvSpPr>
        <xdr:cNvPr id="876" name="楕円 875"/>
        <xdr:cNvSpPr/>
      </xdr:nvSpPr>
      <xdr:spPr>
        <a:xfrm>
          <a:off x="19494500" y="1314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34267</xdr:rowOff>
    </xdr:from>
    <xdr:ext cx="599010" cy="259045"/>
    <xdr:sp macro="" textlink="">
      <xdr:nvSpPr>
        <xdr:cNvPr id="877" name="テキスト ボックス 876"/>
        <xdr:cNvSpPr txBox="1"/>
      </xdr:nvSpPr>
      <xdr:spPr>
        <a:xfrm>
          <a:off x="19245795" y="13235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144853</xdr:rowOff>
    </xdr:from>
    <xdr:to>
      <xdr:col>98</xdr:col>
      <xdr:colOff>38100</xdr:colOff>
      <xdr:row>77</xdr:row>
      <xdr:rowOff>75003</xdr:rowOff>
    </xdr:to>
    <xdr:sp macro="" textlink="">
      <xdr:nvSpPr>
        <xdr:cNvPr id="878" name="楕円 877"/>
        <xdr:cNvSpPr/>
      </xdr:nvSpPr>
      <xdr:spPr>
        <a:xfrm>
          <a:off x="18605500" y="1317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66130</xdr:rowOff>
    </xdr:from>
    <xdr:ext cx="534377" cy="259045"/>
    <xdr:sp macro="" textlink="">
      <xdr:nvSpPr>
        <xdr:cNvPr id="879" name="テキスト ボックス 878"/>
        <xdr:cNvSpPr txBox="1"/>
      </xdr:nvSpPr>
      <xdr:spPr>
        <a:xfrm>
          <a:off x="18389111" y="1326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災害復旧事業</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、積立金</a:t>
          </a:r>
          <a:r>
            <a:rPr kumimoji="1" lang="ja-JP" altLang="ja-JP" sz="1100">
              <a:solidFill>
                <a:schemeClr val="dk1"/>
              </a:solidFill>
              <a:effectLst/>
              <a:latin typeface="+mn-lt"/>
              <a:ea typeface="+mn-ea"/>
              <a:cs typeface="+mn-cs"/>
            </a:rPr>
            <a:t>については増加が大きく見られる。補助費等の増加要因としては、</a:t>
          </a:r>
          <a:r>
            <a:rPr kumimoji="1" lang="ja-JP" altLang="en-US" sz="1100">
              <a:solidFill>
                <a:schemeClr val="dk1"/>
              </a:solidFill>
              <a:effectLst/>
              <a:latin typeface="+mn-lt"/>
              <a:ea typeface="+mn-ea"/>
              <a:cs typeface="+mn-cs"/>
            </a:rPr>
            <a:t>新型コロナウイルス関連経費の増であり、災害復旧事業費</a:t>
          </a:r>
          <a:r>
            <a:rPr kumimoji="1" lang="ja-JP" altLang="ja-JP" sz="1100">
              <a:solidFill>
                <a:schemeClr val="dk1"/>
              </a:solidFill>
              <a:effectLst/>
              <a:latin typeface="+mn-lt"/>
              <a:ea typeface="+mn-ea"/>
              <a:cs typeface="+mn-cs"/>
            </a:rPr>
            <a:t>の増加要因としては、</a:t>
          </a:r>
          <a:r>
            <a:rPr kumimoji="1" lang="ja-JP" altLang="en-US" sz="1100">
              <a:solidFill>
                <a:schemeClr val="dk1"/>
              </a:solidFill>
              <a:effectLst/>
              <a:latin typeface="+mn-lt"/>
              <a:ea typeface="+mn-ea"/>
              <a:cs typeface="+mn-cs"/>
            </a:rPr>
            <a:t>令和２年７月豪雨災害に伴う経費の増である。人件費、</a:t>
          </a:r>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についても増加している。</a:t>
          </a:r>
          <a:r>
            <a:rPr kumimoji="1" lang="ja-JP" altLang="ja-JP" sz="1100">
              <a:solidFill>
                <a:schemeClr val="dk1"/>
              </a:solidFill>
              <a:effectLst/>
              <a:latin typeface="+mn-lt"/>
              <a:ea typeface="+mn-ea"/>
              <a:cs typeface="+mn-cs"/>
            </a:rPr>
            <a:t>人件費について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、職員数の増</a:t>
          </a:r>
          <a:r>
            <a:rPr kumimoji="1" lang="ja-JP" altLang="en-US" sz="1100">
              <a:solidFill>
                <a:schemeClr val="dk1"/>
              </a:solidFill>
              <a:effectLst/>
              <a:latin typeface="+mn-lt"/>
              <a:ea typeface="+mn-ea"/>
              <a:cs typeface="+mn-cs"/>
            </a:rPr>
            <a:t>、会計年度任用職員制度移行に伴う</a:t>
          </a:r>
          <a:r>
            <a:rPr kumimoji="1" lang="ja-JP" altLang="ja-JP" sz="1100">
              <a:solidFill>
                <a:schemeClr val="dk1"/>
              </a:solidFill>
              <a:effectLst/>
              <a:latin typeface="+mn-lt"/>
              <a:ea typeface="+mn-ea"/>
              <a:cs typeface="+mn-cs"/>
            </a:rPr>
            <a:t>ものが要因として考えられる。質の高い行政サービスを提供するためにも過剰な経費圧縮に注意を払いながら、可能な限り経常経費の節減に努める必要がある。</a:t>
          </a: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の増加要因としては、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年度借り入れ分の起債償還開始に</a:t>
          </a:r>
          <a:r>
            <a:rPr kumimoji="1" lang="ja-JP" altLang="ja-JP" sz="1100">
              <a:solidFill>
                <a:schemeClr val="dk1"/>
              </a:solidFill>
              <a:effectLst/>
              <a:latin typeface="+mn-lt"/>
              <a:ea typeface="+mn-ea"/>
              <a:cs typeface="+mn-cs"/>
            </a:rPr>
            <a:t>伴う元利償還額の増である</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繰出金については、例年類似団体と同水準で推移しており、本村の特別会計</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会計において、資金不足に陥ったものはなく、簡易水道事業会計及び下水道事業</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会計においては赤字補てん財源繰出もない。今後も特別会計においては独立採算での運営を十分念頭に置いた事業運営に努める。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2,135
2,126
190.96
4,684,946
3,857,049
770,722
1,853,979
3,832,994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47193</xdr:rowOff>
    </xdr:from>
    <xdr:to>
      <xdr:col>24</xdr:col>
      <xdr:colOff>63500</xdr:colOff>
      <xdr:row>36</xdr:row>
      <xdr:rowOff>60947</xdr:rowOff>
    </xdr:to>
    <xdr:cxnSp macro="">
      <xdr:nvCxnSpPr>
        <xdr:cNvPr id="60" name="直線コネクタ 59"/>
        <xdr:cNvCxnSpPr/>
      </xdr:nvCxnSpPr>
      <xdr:spPr>
        <a:xfrm>
          <a:off x="3797300" y="6219393"/>
          <a:ext cx="8382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47193</xdr:rowOff>
    </xdr:from>
    <xdr:to>
      <xdr:col>19</xdr:col>
      <xdr:colOff>177800</xdr:colOff>
      <xdr:row>36</xdr:row>
      <xdr:rowOff>49517</xdr:rowOff>
    </xdr:to>
    <xdr:cxnSp macro="">
      <xdr:nvCxnSpPr>
        <xdr:cNvPr id="63" name="直線コネクタ 62"/>
        <xdr:cNvCxnSpPr/>
      </xdr:nvCxnSpPr>
      <xdr:spPr>
        <a:xfrm flipV="1">
          <a:off x="2908300" y="6219393"/>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49517</xdr:rowOff>
    </xdr:from>
    <xdr:to>
      <xdr:col>15</xdr:col>
      <xdr:colOff>50800</xdr:colOff>
      <xdr:row>36</xdr:row>
      <xdr:rowOff>66015</xdr:rowOff>
    </xdr:to>
    <xdr:cxnSp macro="">
      <xdr:nvCxnSpPr>
        <xdr:cNvPr id="66" name="直線コネクタ 65"/>
        <xdr:cNvCxnSpPr/>
      </xdr:nvCxnSpPr>
      <xdr:spPr>
        <a:xfrm flipV="1">
          <a:off x="2019300" y="6221717"/>
          <a:ext cx="889000" cy="1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34468</xdr:rowOff>
    </xdr:from>
    <xdr:to>
      <xdr:col>10</xdr:col>
      <xdr:colOff>114300</xdr:colOff>
      <xdr:row>36</xdr:row>
      <xdr:rowOff>66015</xdr:rowOff>
    </xdr:to>
    <xdr:cxnSp macro="">
      <xdr:nvCxnSpPr>
        <xdr:cNvPr id="69" name="直線コネクタ 68"/>
        <xdr:cNvCxnSpPr/>
      </xdr:nvCxnSpPr>
      <xdr:spPr>
        <a:xfrm>
          <a:off x="1130300" y="6206668"/>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10147</xdr:rowOff>
    </xdr:from>
    <xdr:to>
      <xdr:col>24</xdr:col>
      <xdr:colOff>114300</xdr:colOff>
      <xdr:row>36</xdr:row>
      <xdr:rowOff>111747</xdr:rowOff>
    </xdr:to>
    <xdr:sp macro="" textlink="">
      <xdr:nvSpPr>
        <xdr:cNvPr id="79" name="楕円 78"/>
        <xdr:cNvSpPr/>
      </xdr:nvSpPr>
      <xdr:spPr>
        <a:xfrm>
          <a:off x="4584700" y="618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33024</xdr:rowOff>
    </xdr:from>
    <xdr:ext cx="534377" cy="259045"/>
    <xdr:sp macro="" textlink="">
      <xdr:nvSpPr>
        <xdr:cNvPr id="80" name="議会費該当値テキスト"/>
        <xdr:cNvSpPr txBox="1"/>
      </xdr:nvSpPr>
      <xdr:spPr>
        <a:xfrm>
          <a:off x="4686300" y="603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167843</xdr:rowOff>
    </xdr:from>
    <xdr:to>
      <xdr:col>20</xdr:col>
      <xdr:colOff>38100</xdr:colOff>
      <xdr:row>36</xdr:row>
      <xdr:rowOff>97993</xdr:rowOff>
    </xdr:to>
    <xdr:sp macro="" textlink="">
      <xdr:nvSpPr>
        <xdr:cNvPr id="81" name="楕円 80"/>
        <xdr:cNvSpPr/>
      </xdr:nvSpPr>
      <xdr:spPr>
        <a:xfrm>
          <a:off x="3746500" y="61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114520</xdr:rowOff>
    </xdr:from>
    <xdr:ext cx="534377" cy="259045"/>
    <xdr:sp macro="" textlink="">
      <xdr:nvSpPr>
        <xdr:cNvPr id="82" name="テキスト ボックス 81"/>
        <xdr:cNvSpPr txBox="1"/>
      </xdr:nvSpPr>
      <xdr:spPr>
        <a:xfrm>
          <a:off x="3530111" y="594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170167</xdr:rowOff>
    </xdr:from>
    <xdr:to>
      <xdr:col>15</xdr:col>
      <xdr:colOff>101600</xdr:colOff>
      <xdr:row>36</xdr:row>
      <xdr:rowOff>100317</xdr:rowOff>
    </xdr:to>
    <xdr:sp macro="" textlink="">
      <xdr:nvSpPr>
        <xdr:cNvPr id="83" name="楕円 82"/>
        <xdr:cNvSpPr/>
      </xdr:nvSpPr>
      <xdr:spPr>
        <a:xfrm>
          <a:off x="2857500" y="617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116844</xdr:rowOff>
    </xdr:from>
    <xdr:ext cx="534377" cy="259045"/>
    <xdr:sp macro="" textlink="">
      <xdr:nvSpPr>
        <xdr:cNvPr id="84" name="テキスト ボックス 83"/>
        <xdr:cNvSpPr txBox="1"/>
      </xdr:nvSpPr>
      <xdr:spPr>
        <a:xfrm>
          <a:off x="2641111" y="594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15215</xdr:rowOff>
    </xdr:from>
    <xdr:to>
      <xdr:col>10</xdr:col>
      <xdr:colOff>165100</xdr:colOff>
      <xdr:row>36</xdr:row>
      <xdr:rowOff>116815</xdr:rowOff>
    </xdr:to>
    <xdr:sp macro="" textlink="">
      <xdr:nvSpPr>
        <xdr:cNvPr id="85" name="楕円 84"/>
        <xdr:cNvSpPr/>
      </xdr:nvSpPr>
      <xdr:spPr>
        <a:xfrm>
          <a:off x="1968500" y="618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133342</xdr:rowOff>
    </xdr:from>
    <xdr:ext cx="534377" cy="259045"/>
    <xdr:sp macro="" textlink="">
      <xdr:nvSpPr>
        <xdr:cNvPr id="86" name="テキスト ボックス 85"/>
        <xdr:cNvSpPr txBox="1"/>
      </xdr:nvSpPr>
      <xdr:spPr>
        <a:xfrm>
          <a:off x="1752111" y="596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155118</xdr:rowOff>
    </xdr:from>
    <xdr:to>
      <xdr:col>6</xdr:col>
      <xdr:colOff>38100</xdr:colOff>
      <xdr:row>36</xdr:row>
      <xdr:rowOff>85268</xdr:rowOff>
    </xdr:to>
    <xdr:sp macro="" textlink="">
      <xdr:nvSpPr>
        <xdr:cNvPr id="87" name="楕円 86"/>
        <xdr:cNvSpPr/>
      </xdr:nvSpPr>
      <xdr:spPr>
        <a:xfrm>
          <a:off x="1079500" y="615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101795</xdr:rowOff>
    </xdr:from>
    <xdr:ext cx="534377" cy="259045"/>
    <xdr:sp macro="" textlink="">
      <xdr:nvSpPr>
        <xdr:cNvPr id="88" name="テキスト ボックス 87"/>
        <xdr:cNvSpPr txBox="1"/>
      </xdr:nvSpPr>
      <xdr:spPr>
        <a:xfrm>
          <a:off x="863111" y="593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130759</xdr:rowOff>
    </xdr:from>
    <xdr:to>
      <xdr:col>24</xdr:col>
      <xdr:colOff>63500</xdr:colOff>
      <xdr:row>58</xdr:row>
      <xdr:rowOff>46231</xdr:rowOff>
    </xdr:to>
    <xdr:cxnSp macro="">
      <xdr:nvCxnSpPr>
        <xdr:cNvPr id="115" name="直線コネクタ 114"/>
        <xdr:cNvCxnSpPr/>
      </xdr:nvCxnSpPr>
      <xdr:spPr>
        <a:xfrm flipV="1">
          <a:off x="3797300" y="9903409"/>
          <a:ext cx="838200" cy="8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15153</xdr:rowOff>
    </xdr:from>
    <xdr:to>
      <xdr:col>19</xdr:col>
      <xdr:colOff>177800</xdr:colOff>
      <xdr:row>58</xdr:row>
      <xdr:rowOff>46231</xdr:rowOff>
    </xdr:to>
    <xdr:cxnSp macro="">
      <xdr:nvCxnSpPr>
        <xdr:cNvPr id="118" name="直線コネクタ 117"/>
        <xdr:cNvCxnSpPr/>
      </xdr:nvCxnSpPr>
      <xdr:spPr>
        <a:xfrm>
          <a:off x="2908300" y="9959253"/>
          <a:ext cx="889000" cy="3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60061</xdr:rowOff>
    </xdr:from>
    <xdr:to>
      <xdr:col>15</xdr:col>
      <xdr:colOff>50800</xdr:colOff>
      <xdr:row>58</xdr:row>
      <xdr:rowOff>15153</xdr:rowOff>
    </xdr:to>
    <xdr:cxnSp macro="">
      <xdr:nvCxnSpPr>
        <xdr:cNvPr id="121" name="直線コネクタ 120"/>
        <xdr:cNvCxnSpPr/>
      </xdr:nvCxnSpPr>
      <xdr:spPr>
        <a:xfrm>
          <a:off x="2019300" y="9832711"/>
          <a:ext cx="889000" cy="12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60061</xdr:rowOff>
    </xdr:from>
    <xdr:to>
      <xdr:col>10</xdr:col>
      <xdr:colOff>114300</xdr:colOff>
      <xdr:row>58</xdr:row>
      <xdr:rowOff>54565</xdr:rowOff>
    </xdr:to>
    <xdr:cxnSp macro="">
      <xdr:nvCxnSpPr>
        <xdr:cNvPr id="124" name="直線コネクタ 123"/>
        <xdr:cNvCxnSpPr/>
      </xdr:nvCxnSpPr>
      <xdr:spPr>
        <a:xfrm flipV="1">
          <a:off x="1130300" y="9832711"/>
          <a:ext cx="889000" cy="16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79959</xdr:rowOff>
    </xdr:from>
    <xdr:to>
      <xdr:col>24</xdr:col>
      <xdr:colOff>114300</xdr:colOff>
      <xdr:row>58</xdr:row>
      <xdr:rowOff>10109</xdr:rowOff>
    </xdr:to>
    <xdr:sp macro="" textlink="">
      <xdr:nvSpPr>
        <xdr:cNvPr id="134" name="楕円 133"/>
        <xdr:cNvSpPr/>
      </xdr:nvSpPr>
      <xdr:spPr>
        <a:xfrm>
          <a:off x="4584700" y="985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46346</xdr:rowOff>
    </xdr:from>
    <xdr:ext cx="599010" cy="259045"/>
    <xdr:sp macro="" textlink="">
      <xdr:nvSpPr>
        <xdr:cNvPr id="135" name="総務費該当値テキスト"/>
        <xdr:cNvSpPr txBox="1"/>
      </xdr:nvSpPr>
      <xdr:spPr>
        <a:xfrm>
          <a:off x="4686300" y="981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166881</xdr:rowOff>
    </xdr:from>
    <xdr:to>
      <xdr:col>20</xdr:col>
      <xdr:colOff>38100</xdr:colOff>
      <xdr:row>58</xdr:row>
      <xdr:rowOff>97031</xdr:rowOff>
    </xdr:to>
    <xdr:sp macro="" textlink="">
      <xdr:nvSpPr>
        <xdr:cNvPr id="136" name="楕円 135"/>
        <xdr:cNvSpPr/>
      </xdr:nvSpPr>
      <xdr:spPr>
        <a:xfrm>
          <a:off x="3746500" y="993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88158</xdr:rowOff>
    </xdr:from>
    <xdr:ext cx="599010" cy="259045"/>
    <xdr:sp macro="" textlink="">
      <xdr:nvSpPr>
        <xdr:cNvPr id="137" name="テキスト ボックス 136"/>
        <xdr:cNvSpPr txBox="1"/>
      </xdr:nvSpPr>
      <xdr:spPr>
        <a:xfrm>
          <a:off x="3497795" y="100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135803</xdr:rowOff>
    </xdr:from>
    <xdr:to>
      <xdr:col>15</xdr:col>
      <xdr:colOff>101600</xdr:colOff>
      <xdr:row>58</xdr:row>
      <xdr:rowOff>65953</xdr:rowOff>
    </xdr:to>
    <xdr:sp macro="" textlink="">
      <xdr:nvSpPr>
        <xdr:cNvPr id="138" name="楕円 137"/>
        <xdr:cNvSpPr/>
      </xdr:nvSpPr>
      <xdr:spPr>
        <a:xfrm>
          <a:off x="2857500" y="990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57080</xdr:rowOff>
    </xdr:from>
    <xdr:ext cx="599010" cy="259045"/>
    <xdr:sp macro="" textlink="">
      <xdr:nvSpPr>
        <xdr:cNvPr id="139" name="テキスト ボックス 138"/>
        <xdr:cNvSpPr txBox="1"/>
      </xdr:nvSpPr>
      <xdr:spPr>
        <a:xfrm>
          <a:off x="2608795" y="1000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9261</xdr:rowOff>
    </xdr:from>
    <xdr:to>
      <xdr:col>10</xdr:col>
      <xdr:colOff>165100</xdr:colOff>
      <xdr:row>57</xdr:row>
      <xdr:rowOff>110861</xdr:rowOff>
    </xdr:to>
    <xdr:sp macro="" textlink="">
      <xdr:nvSpPr>
        <xdr:cNvPr id="140" name="楕円 139"/>
        <xdr:cNvSpPr/>
      </xdr:nvSpPr>
      <xdr:spPr>
        <a:xfrm>
          <a:off x="1968500" y="978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127388</xdr:rowOff>
    </xdr:from>
    <xdr:ext cx="599010" cy="259045"/>
    <xdr:sp macro="" textlink="">
      <xdr:nvSpPr>
        <xdr:cNvPr id="141" name="テキスト ボックス 140"/>
        <xdr:cNvSpPr txBox="1"/>
      </xdr:nvSpPr>
      <xdr:spPr>
        <a:xfrm>
          <a:off x="1719795" y="9557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3765</xdr:rowOff>
    </xdr:from>
    <xdr:to>
      <xdr:col>6</xdr:col>
      <xdr:colOff>38100</xdr:colOff>
      <xdr:row>58</xdr:row>
      <xdr:rowOff>105365</xdr:rowOff>
    </xdr:to>
    <xdr:sp macro="" textlink="">
      <xdr:nvSpPr>
        <xdr:cNvPr id="142" name="楕円 141"/>
        <xdr:cNvSpPr/>
      </xdr:nvSpPr>
      <xdr:spPr>
        <a:xfrm>
          <a:off x="1079500" y="994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96492</xdr:rowOff>
    </xdr:from>
    <xdr:ext cx="599010" cy="259045"/>
    <xdr:sp macro="" textlink="">
      <xdr:nvSpPr>
        <xdr:cNvPr id="143" name="テキスト ボックス 142"/>
        <xdr:cNvSpPr txBox="1"/>
      </xdr:nvSpPr>
      <xdr:spPr>
        <a:xfrm>
          <a:off x="830795" y="1004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3518</xdr:rowOff>
    </xdr:from>
    <xdr:to>
      <xdr:col>24</xdr:col>
      <xdr:colOff>63500</xdr:colOff>
      <xdr:row>76</xdr:row>
      <xdr:rowOff>125910</xdr:rowOff>
    </xdr:to>
    <xdr:cxnSp macro="">
      <xdr:nvCxnSpPr>
        <xdr:cNvPr id="172" name="直線コネクタ 171"/>
        <xdr:cNvCxnSpPr/>
      </xdr:nvCxnSpPr>
      <xdr:spPr>
        <a:xfrm flipV="1">
          <a:off x="3797300" y="13033718"/>
          <a:ext cx="838200" cy="12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74822</xdr:rowOff>
    </xdr:from>
    <xdr:to>
      <xdr:col>19</xdr:col>
      <xdr:colOff>177800</xdr:colOff>
      <xdr:row>76</xdr:row>
      <xdr:rowOff>125910</xdr:rowOff>
    </xdr:to>
    <xdr:cxnSp macro="">
      <xdr:nvCxnSpPr>
        <xdr:cNvPr id="175" name="直線コネクタ 174"/>
        <xdr:cNvCxnSpPr/>
      </xdr:nvCxnSpPr>
      <xdr:spPr>
        <a:xfrm>
          <a:off x="2908300" y="13105022"/>
          <a:ext cx="889000" cy="5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74822</xdr:rowOff>
    </xdr:from>
    <xdr:to>
      <xdr:col>15</xdr:col>
      <xdr:colOff>50800</xdr:colOff>
      <xdr:row>76</xdr:row>
      <xdr:rowOff>90450</xdr:rowOff>
    </xdr:to>
    <xdr:cxnSp macro="">
      <xdr:nvCxnSpPr>
        <xdr:cNvPr id="178" name="直線コネクタ 177"/>
        <xdr:cNvCxnSpPr/>
      </xdr:nvCxnSpPr>
      <xdr:spPr>
        <a:xfrm flipV="1">
          <a:off x="2019300" y="13105022"/>
          <a:ext cx="889000" cy="1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0" name="テキスト ボックス 179"/>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90450</xdr:rowOff>
    </xdr:from>
    <xdr:to>
      <xdr:col>10</xdr:col>
      <xdr:colOff>114300</xdr:colOff>
      <xdr:row>76</xdr:row>
      <xdr:rowOff>171014</xdr:rowOff>
    </xdr:to>
    <xdr:cxnSp macro="">
      <xdr:nvCxnSpPr>
        <xdr:cNvPr id="181" name="直線コネクタ 180"/>
        <xdr:cNvCxnSpPr/>
      </xdr:nvCxnSpPr>
      <xdr:spPr>
        <a:xfrm flipV="1">
          <a:off x="1130300" y="13120650"/>
          <a:ext cx="889000" cy="8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11413</xdr:rowOff>
    </xdr:from>
    <xdr:ext cx="599010" cy="259045"/>
    <xdr:sp macro="" textlink="">
      <xdr:nvSpPr>
        <xdr:cNvPr id="183" name="テキスト ボックス 182"/>
        <xdr:cNvSpPr txBox="1"/>
      </xdr:nvSpPr>
      <xdr:spPr>
        <a:xfrm>
          <a:off x="1719795" y="132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124168</xdr:rowOff>
    </xdr:from>
    <xdr:to>
      <xdr:col>24</xdr:col>
      <xdr:colOff>114300</xdr:colOff>
      <xdr:row>76</xdr:row>
      <xdr:rowOff>54318</xdr:rowOff>
    </xdr:to>
    <xdr:sp macro="" textlink="">
      <xdr:nvSpPr>
        <xdr:cNvPr id="191" name="楕円 190"/>
        <xdr:cNvSpPr/>
      </xdr:nvSpPr>
      <xdr:spPr>
        <a:xfrm>
          <a:off x="4584700" y="1298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147045</xdr:rowOff>
    </xdr:from>
    <xdr:ext cx="599010" cy="259045"/>
    <xdr:sp macro="" textlink="">
      <xdr:nvSpPr>
        <xdr:cNvPr id="192" name="民生費該当値テキスト"/>
        <xdr:cNvSpPr txBox="1"/>
      </xdr:nvSpPr>
      <xdr:spPr>
        <a:xfrm>
          <a:off x="4686300" y="1283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75110</xdr:rowOff>
    </xdr:from>
    <xdr:to>
      <xdr:col>20</xdr:col>
      <xdr:colOff>38100</xdr:colOff>
      <xdr:row>77</xdr:row>
      <xdr:rowOff>5260</xdr:rowOff>
    </xdr:to>
    <xdr:sp macro="" textlink="">
      <xdr:nvSpPr>
        <xdr:cNvPr id="193" name="楕円 192"/>
        <xdr:cNvSpPr/>
      </xdr:nvSpPr>
      <xdr:spPr>
        <a:xfrm>
          <a:off x="3746500" y="1310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21786</xdr:rowOff>
    </xdr:from>
    <xdr:ext cx="599010" cy="259045"/>
    <xdr:sp macro="" textlink="">
      <xdr:nvSpPr>
        <xdr:cNvPr id="194" name="テキスト ボックス 193"/>
        <xdr:cNvSpPr txBox="1"/>
      </xdr:nvSpPr>
      <xdr:spPr>
        <a:xfrm>
          <a:off x="3497795" y="1288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24022</xdr:rowOff>
    </xdr:from>
    <xdr:to>
      <xdr:col>15</xdr:col>
      <xdr:colOff>101600</xdr:colOff>
      <xdr:row>76</xdr:row>
      <xdr:rowOff>125622</xdr:rowOff>
    </xdr:to>
    <xdr:sp macro="" textlink="">
      <xdr:nvSpPr>
        <xdr:cNvPr id="195" name="楕円 194"/>
        <xdr:cNvSpPr/>
      </xdr:nvSpPr>
      <xdr:spPr>
        <a:xfrm>
          <a:off x="2857500" y="1305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142149</xdr:rowOff>
    </xdr:from>
    <xdr:ext cx="599010" cy="259045"/>
    <xdr:sp macro="" textlink="">
      <xdr:nvSpPr>
        <xdr:cNvPr id="196" name="テキスト ボックス 195"/>
        <xdr:cNvSpPr txBox="1"/>
      </xdr:nvSpPr>
      <xdr:spPr>
        <a:xfrm>
          <a:off x="2608795" y="1282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39650</xdr:rowOff>
    </xdr:from>
    <xdr:to>
      <xdr:col>10</xdr:col>
      <xdr:colOff>165100</xdr:colOff>
      <xdr:row>76</xdr:row>
      <xdr:rowOff>141250</xdr:rowOff>
    </xdr:to>
    <xdr:sp macro="" textlink="">
      <xdr:nvSpPr>
        <xdr:cNvPr id="197" name="楕円 196"/>
        <xdr:cNvSpPr/>
      </xdr:nvSpPr>
      <xdr:spPr>
        <a:xfrm>
          <a:off x="1968500" y="1306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157777</xdr:rowOff>
    </xdr:from>
    <xdr:ext cx="599010" cy="259045"/>
    <xdr:sp macro="" textlink="">
      <xdr:nvSpPr>
        <xdr:cNvPr id="198" name="テキスト ボックス 197"/>
        <xdr:cNvSpPr txBox="1"/>
      </xdr:nvSpPr>
      <xdr:spPr>
        <a:xfrm>
          <a:off x="1719795" y="12845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120214</xdr:rowOff>
    </xdr:from>
    <xdr:to>
      <xdr:col>6</xdr:col>
      <xdr:colOff>38100</xdr:colOff>
      <xdr:row>77</xdr:row>
      <xdr:rowOff>50364</xdr:rowOff>
    </xdr:to>
    <xdr:sp macro="" textlink="">
      <xdr:nvSpPr>
        <xdr:cNvPr id="199" name="楕円 198"/>
        <xdr:cNvSpPr/>
      </xdr:nvSpPr>
      <xdr:spPr>
        <a:xfrm>
          <a:off x="1079500" y="1315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41491</xdr:rowOff>
    </xdr:from>
    <xdr:ext cx="599010" cy="259045"/>
    <xdr:sp macro="" textlink="">
      <xdr:nvSpPr>
        <xdr:cNvPr id="200" name="テキスト ボックス 199"/>
        <xdr:cNvSpPr txBox="1"/>
      </xdr:nvSpPr>
      <xdr:spPr>
        <a:xfrm>
          <a:off x="830795" y="13243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133674</xdr:rowOff>
    </xdr:from>
    <xdr:to>
      <xdr:col>24</xdr:col>
      <xdr:colOff>63500</xdr:colOff>
      <xdr:row>97</xdr:row>
      <xdr:rowOff>162999</xdr:rowOff>
    </xdr:to>
    <xdr:cxnSp macro="">
      <xdr:nvCxnSpPr>
        <xdr:cNvPr id="227" name="直線コネクタ 226"/>
        <xdr:cNvCxnSpPr/>
      </xdr:nvCxnSpPr>
      <xdr:spPr>
        <a:xfrm>
          <a:off x="3797300" y="16764324"/>
          <a:ext cx="838200" cy="2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133674</xdr:rowOff>
    </xdr:from>
    <xdr:to>
      <xdr:col>19</xdr:col>
      <xdr:colOff>177800</xdr:colOff>
      <xdr:row>98</xdr:row>
      <xdr:rowOff>14649</xdr:rowOff>
    </xdr:to>
    <xdr:cxnSp macro="">
      <xdr:nvCxnSpPr>
        <xdr:cNvPr id="230" name="直線コネクタ 229"/>
        <xdr:cNvCxnSpPr/>
      </xdr:nvCxnSpPr>
      <xdr:spPr>
        <a:xfrm flipV="1">
          <a:off x="2908300" y="16764324"/>
          <a:ext cx="889000" cy="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9041</xdr:rowOff>
    </xdr:from>
    <xdr:to>
      <xdr:col>15</xdr:col>
      <xdr:colOff>50800</xdr:colOff>
      <xdr:row>98</xdr:row>
      <xdr:rowOff>14649</xdr:rowOff>
    </xdr:to>
    <xdr:cxnSp macro="">
      <xdr:nvCxnSpPr>
        <xdr:cNvPr id="233" name="直線コネクタ 232"/>
        <xdr:cNvCxnSpPr/>
      </xdr:nvCxnSpPr>
      <xdr:spPr>
        <a:xfrm>
          <a:off x="2019300" y="16811141"/>
          <a:ext cx="889000" cy="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9041</xdr:rowOff>
    </xdr:from>
    <xdr:to>
      <xdr:col>10</xdr:col>
      <xdr:colOff>114300</xdr:colOff>
      <xdr:row>98</xdr:row>
      <xdr:rowOff>15799</xdr:rowOff>
    </xdr:to>
    <xdr:cxnSp macro="">
      <xdr:nvCxnSpPr>
        <xdr:cNvPr id="236" name="直線コネクタ 235"/>
        <xdr:cNvCxnSpPr/>
      </xdr:nvCxnSpPr>
      <xdr:spPr>
        <a:xfrm flipV="1">
          <a:off x="1130300" y="16811141"/>
          <a:ext cx="889000" cy="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112199</xdr:rowOff>
    </xdr:from>
    <xdr:to>
      <xdr:col>24</xdr:col>
      <xdr:colOff>114300</xdr:colOff>
      <xdr:row>98</xdr:row>
      <xdr:rowOff>42349</xdr:rowOff>
    </xdr:to>
    <xdr:sp macro="" textlink="">
      <xdr:nvSpPr>
        <xdr:cNvPr id="246" name="楕円 245"/>
        <xdr:cNvSpPr/>
      </xdr:nvSpPr>
      <xdr:spPr>
        <a:xfrm>
          <a:off x="4584700" y="1674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27126</xdr:rowOff>
    </xdr:from>
    <xdr:ext cx="534377" cy="259045"/>
    <xdr:sp macro="" textlink="">
      <xdr:nvSpPr>
        <xdr:cNvPr id="247" name="衛生費該当値テキスト"/>
        <xdr:cNvSpPr txBox="1"/>
      </xdr:nvSpPr>
      <xdr:spPr>
        <a:xfrm>
          <a:off x="4686300" y="1665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82874</xdr:rowOff>
    </xdr:from>
    <xdr:to>
      <xdr:col>20</xdr:col>
      <xdr:colOff>38100</xdr:colOff>
      <xdr:row>98</xdr:row>
      <xdr:rowOff>13024</xdr:rowOff>
    </xdr:to>
    <xdr:sp macro="" textlink="">
      <xdr:nvSpPr>
        <xdr:cNvPr id="248" name="楕円 247"/>
        <xdr:cNvSpPr/>
      </xdr:nvSpPr>
      <xdr:spPr>
        <a:xfrm>
          <a:off x="3746500" y="1671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4151</xdr:rowOff>
    </xdr:from>
    <xdr:ext cx="534377" cy="259045"/>
    <xdr:sp macro="" textlink="">
      <xdr:nvSpPr>
        <xdr:cNvPr id="249" name="テキスト ボックス 248"/>
        <xdr:cNvSpPr txBox="1"/>
      </xdr:nvSpPr>
      <xdr:spPr>
        <a:xfrm>
          <a:off x="3530111" y="1680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135299</xdr:rowOff>
    </xdr:from>
    <xdr:to>
      <xdr:col>15</xdr:col>
      <xdr:colOff>101600</xdr:colOff>
      <xdr:row>98</xdr:row>
      <xdr:rowOff>65449</xdr:rowOff>
    </xdr:to>
    <xdr:sp macro="" textlink="">
      <xdr:nvSpPr>
        <xdr:cNvPr id="250" name="楕円 249"/>
        <xdr:cNvSpPr/>
      </xdr:nvSpPr>
      <xdr:spPr>
        <a:xfrm>
          <a:off x="2857500" y="167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56576</xdr:rowOff>
    </xdr:from>
    <xdr:ext cx="534377" cy="259045"/>
    <xdr:sp macro="" textlink="">
      <xdr:nvSpPr>
        <xdr:cNvPr id="251" name="テキスト ボックス 250"/>
        <xdr:cNvSpPr txBox="1"/>
      </xdr:nvSpPr>
      <xdr:spPr>
        <a:xfrm>
          <a:off x="2641111" y="1685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129691</xdr:rowOff>
    </xdr:from>
    <xdr:to>
      <xdr:col>10</xdr:col>
      <xdr:colOff>165100</xdr:colOff>
      <xdr:row>98</xdr:row>
      <xdr:rowOff>59841</xdr:rowOff>
    </xdr:to>
    <xdr:sp macro="" textlink="">
      <xdr:nvSpPr>
        <xdr:cNvPr id="252" name="楕円 251"/>
        <xdr:cNvSpPr/>
      </xdr:nvSpPr>
      <xdr:spPr>
        <a:xfrm>
          <a:off x="1968500" y="1676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50968</xdr:rowOff>
    </xdr:from>
    <xdr:ext cx="534377" cy="259045"/>
    <xdr:sp macro="" textlink="">
      <xdr:nvSpPr>
        <xdr:cNvPr id="253" name="テキスト ボックス 252"/>
        <xdr:cNvSpPr txBox="1"/>
      </xdr:nvSpPr>
      <xdr:spPr>
        <a:xfrm>
          <a:off x="1752111" y="1685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136449</xdr:rowOff>
    </xdr:from>
    <xdr:to>
      <xdr:col>6</xdr:col>
      <xdr:colOff>38100</xdr:colOff>
      <xdr:row>98</xdr:row>
      <xdr:rowOff>66599</xdr:rowOff>
    </xdr:to>
    <xdr:sp macro="" textlink="">
      <xdr:nvSpPr>
        <xdr:cNvPr id="254" name="楕円 253"/>
        <xdr:cNvSpPr/>
      </xdr:nvSpPr>
      <xdr:spPr>
        <a:xfrm>
          <a:off x="1079500" y="1676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57726</xdr:rowOff>
    </xdr:from>
    <xdr:ext cx="534377" cy="259045"/>
    <xdr:sp macro="" textlink="">
      <xdr:nvSpPr>
        <xdr:cNvPr id="255" name="テキスト ボックス 254"/>
        <xdr:cNvSpPr txBox="1"/>
      </xdr:nvSpPr>
      <xdr:spPr>
        <a:xfrm>
          <a:off x="863111" y="168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135681</xdr:rowOff>
    </xdr:from>
    <xdr:to>
      <xdr:col>55</xdr:col>
      <xdr:colOff>0</xdr:colOff>
      <xdr:row>58</xdr:row>
      <xdr:rowOff>59806</xdr:rowOff>
    </xdr:to>
    <xdr:cxnSp macro="">
      <xdr:nvCxnSpPr>
        <xdr:cNvPr id="339" name="直線コネクタ 338"/>
        <xdr:cNvCxnSpPr/>
      </xdr:nvCxnSpPr>
      <xdr:spPr>
        <a:xfrm>
          <a:off x="9639300" y="9908331"/>
          <a:ext cx="838200" cy="9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135681</xdr:rowOff>
    </xdr:from>
    <xdr:to>
      <xdr:col>50</xdr:col>
      <xdr:colOff>114300</xdr:colOff>
      <xdr:row>58</xdr:row>
      <xdr:rowOff>68373</xdr:rowOff>
    </xdr:to>
    <xdr:cxnSp macro="">
      <xdr:nvCxnSpPr>
        <xdr:cNvPr id="342" name="直線コネクタ 341"/>
        <xdr:cNvCxnSpPr/>
      </xdr:nvCxnSpPr>
      <xdr:spPr>
        <a:xfrm flipV="1">
          <a:off x="8750300" y="9908331"/>
          <a:ext cx="889000" cy="10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109674</xdr:rowOff>
    </xdr:from>
    <xdr:ext cx="599010" cy="259045"/>
    <xdr:sp macro="" textlink="">
      <xdr:nvSpPr>
        <xdr:cNvPr id="344" name="テキスト ボックス 343"/>
        <xdr:cNvSpPr txBox="1"/>
      </xdr:nvSpPr>
      <xdr:spPr>
        <a:xfrm>
          <a:off x="9339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68304</xdr:rowOff>
    </xdr:from>
    <xdr:to>
      <xdr:col>45</xdr:col>
      <xdr:colOff>177800</xdr:colOff>
      <xdr:row>58</xdr:row>
      <xdr:rowOff>68373</xdr:rowOff>
    </xdr:to>
    <xdr:cxnSp macro="">
      <xdr:nvCxnSpPr>
        <xdr:cNvPr id="345" name="直線コネクタ 344"/>
        <xdr:cNvCxnSpPr/>
      </xdr:nvCxnSpPr>
      <xdr:spPr>
        <a:xfrm>
          <a:off x="7861300" y="10012404"/>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68304</xdr:rowOff>
    </xdr:from>
    <xdr:to>
      <xdr:col>41</xdr:col>
      <xdr:colOff>50800</xdr:colOff>
      <xdr:row>58</xdr:row>
      <xdr:rowOff>88008</xdr:rowOff>
    </xdr:to>
    <xdr:cxnSp macro="">
      <xdr:nvCxnSpPr>
        <xdr:cNvPr id="348" name="直線コネクタ 347"/>
        <xdr:cNvCxnSpPr/>
      </xdr:nvCxnSpPr>
      <xdr:spPr>
        <a:xfrm flipV="1">
          <a:off x="6972300" y="10012404"/>
          <a:ext cx="889000" cy="1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9006</xdr:rowOff>
    </xdr:from>
    <xdr:to>
      <xdr:col>55</xdr:col>
      <xdr:colOff>50800</xdr:colOff>
      <xdr:row>58</xdr:row>
      <xdr:rowOff>110606</xdr:rowOff>
    </xdr:to>
    <xdr:sp macro="" textlink="">
      <xdr:nvSpPr>
        <xdr:cNvPr id="358" name="楕円 357"/>
        <xdr:cNvSpPr/>
      </xdr:nvSpPr>
      <xdr:spPr>
        <a:xfrm>
          <a:off x="10426700" y="995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139833</xdr:rowOff>
    </xdr:from>
    <xdr:ext cx="599010" cy="259045"/>
    <xdr:sp macro="" textlink="">
      <xdr:nvSpPr>
        <xdr:cNvPr id="359" name="農林水産業費該当値テキスト"/>
        <xdr:cNvSpPr txBox="1"/>
      </xdr:nvSpPr>
      <xdr:spPr>
        <a:xfrm>
          <a:off x="10528300" y="9741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84881</xdr:rowOff>
    </xdr:from>
    <xdr:to>
      <xdr:col>50</xdr:col>
      <xdr:colOff>165100</xdr:colOff>
      <xdr:row>58</xdr:row>
      <xdr:rowOff>15031</xdr:rowOff>
    </xdr:to>
    <xdr:sp macro="" textlink="">
      <xdr:nvSpPr>
        <xdr:cNvPr id="360" name="楕円 359"/>
        <xdr:cNvSpPr/>
      </xdr:nvSpPr>
      <xdr:spPr>
        <a:xfrm>
          <a:off x="9588500" y="985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31558</xdr:rowOff>
    </xdr:from>
    <xdr:ext cx="599010" cy="259045"/>
    <xdr:sp macro="" textlink="">
      <xdr:nvSpPr>
        <xdr:cNvPr id="361" name="テキスト ボックス 360"/>
        <xdr:cNvSpPr txBox="1"/>
      </xdr:nvSpPr>
      <xdr:spPr>
        <a:xfrm>
          <a:off x="9339795" y="963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17573</xdr:rowOff>
    </xdr:from>
    <xdr:to>
      <xdr:col>46</xdr:col>
      <xdr:colOff>38100</xdr:colOff>
      <xdr:row>58</xdr:row>
      <xdr:rowOff>119173</xdr:rowOff>
    </xdr:to>
    <xdr:sp macro="" textlink="">
      <xdr:nvSpPr>
        <xdr:cNvPr id="362" name="楕円 361"/>
        <xdr:cNvSpPr/>
      </xdr:nvSpPr>
      <xdr:spPr>
        <a:xfrm>
          <a:off x="8699500" y="996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110300</xdr:rowOff>
    </xdr:from>
    <xdr:ext cx="599010" cy="259045"/>
    <xdr:sp macro="" textlink="">
      <xdr:nvSpPr>
        <xdr:cNvPr id="363" name="テキスト ボックス 362"/>
        <xdr:cNvSpPr txBox="1"/>
      </xdr:nvSpPr>
      <xdr:spPr>
        <a:xfrm>
          <a:off x="8450795" y="1005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17504</xdr:rowOff>
    </xdr:from>
    <xdr:to>
      <xdr:col>41</xdr:col>
      <xdr:colOff>101600</xdr:colOff>
      <xdr:row>58</xdr:row>
      <xdr:rowOff>119104</xdr:rowOff>
    </xdr:to>
    <xdr:sp macro="" textlink="">
      <xdr:nvSpPr>
        <xdr:cNvPr id="364" name="楕円 363"/>
        <xdr:cNvSpPr/>
      </xdr:nvSpPr>
      <xdr:spPr>
        <a:xfrm>
          <a:off x="7810500" y="996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110231</xdr:rowOff>
    </xdr:from>
    <xdr:ext cx="599010" cy="259045"/>
    <xdr:sp macro="" textlink="">
      <xdr:nvSpPr>
        <xdr:cNvPr id="365" name="テキスト ボックス 364"/>
        <xdr:cNvSpPr txBox="1"/>
      </xdr:nvSpPr>
      <xdr:spPr>
        <a:xfrm>
          <a:off x="7561795" y="1005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37208</xdr:rowOff>
    </xdr:from>
    <xdr:to>
      <xdr:col>36</xdr:col>
      <xdr:colOff>165100</xdr:colOff>
      <xdr:row>58</xdr:row>
      <xdr:rowOff>138808</xdr:rowOff>
    </xdr:to>
    <xdr:sp macro="" textlink="">
      <xdr:nvSpPr>
        <xdr:cNvPr id="366" name="楕円 365"/>
        <xdr:cNvSpPr/>
      </xdr:nvSpPr>
      <xdr:spPr>
        <a:xfrm>
          <a:off x="6921500" y="998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129935</xdr:rowOff>
    </xdr:from>
    <xdr:ext cx="599010" cy="259045"/>
    <xdr:sp macro="" textlink="">
      <xdr:nvSpPr>
        <xdr:cNvPr id="367" name="テキスト ボックス 366"/>
        <xdr:cNvSpPr txBox="1"/>
      </xdr:nvSpPr>
      <xdr:spPr>
        <a:xfrm>
          <a:off x="6672795" y="1007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21161</xdr:rowOff>
    </xdr:from>
    <xdr:to>
      <xdr:col>55</xdr:col>
      <xdr:colOff>0</xdr:colOff>
      <xdr:row>78</xdr:row>
      <xdr:rowOff>91599</xdr:rowOff>
    </xdr:to>
    <xdr:cxnSp macro="">
      <xdr:nvCxnSpPr>
        <xdr:cNvPr id="398" name="直線コネクタ 397"/>
        <xdr:cNvCxnSpPr/>
      </xdr:nvCxnSpPr>
      <xdr:spPr>
        <a:xfrm flipV="1">
          <a:off x="9639300" y="13394261"/>
          <a:ext cx="838200" cy="7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80640</xdr:rowOff>
    </xdr:from>
    <xdr:to>
      <xdr:col>50</xdr:col>
      <xdr:colOff>114300</xdr:colOff>
      <xdr:row>78</xdr:row>
      <xdr:rowOff>91599</xdr:rowOff>
    </xdr:to>
    <xdr:cxnSp macro="">
      <xdr:nvCxnSpPr>
        <xdr:cNvPr id="401" name="直線コネクタ 400"/>
        <xdr:cNvCxnSpPr/>
      </xdr:nvCxnSpPr>
      <xdr:spPr>
        <a:xfrm>
          <a:off x="8750300" y="13453740"/>
          <a:ext cx="889000" cy="1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141090</xdr:rowOff>
    </xdr:from>
    <xdr:ext cx="534377" cy="259045"/>
    <xdr:sp macro="" textlink="">
      <xdr:nvSpPr>
        <xdr:cNvPr id="403" name="テキスト ボックス 402"/>
        <xdr:cNvSpPr txBox="1"/>
      </xdr:nvSpPr>
      <xdr:spPr>
        <a:xfrm>
          <a:off x="9372111" y="13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80640</xdr:rowOff>
    </xdr:from>
    <xdr:to>
      <xdr:col>45</xdr:col>
      <xdr:colOff>177800</xdr:colOff>
      <xdr:row>78</xdr:row>
      <xdr:rowOff>82214</xdr:rowOff>
    </xdr:to>
    <xdr:cxnSp macro="">
      <xdr:nvCxnSpPr>
        <xdr:cNvPr id="404" name="直線コネクタ 403"/>
        <xdr:cNvCxnSpPr/>
      </xdr:nvCxnSpPr>
      <xdr:spPr>
        <a:xfrm flipV="1">
          <a:off x="7861300" y="13453740"/>
          <a:ext cx="889000" cy="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149026</xdr:rowOff>
    </xdr:from>
    <xdr:ext cx="534377" cy="259045"/>
    <xdr:sp macro="" textlink="">
      <xdr:nvSpPr>
        <xdr:cNvPr id="406" name="テキスト ボックス 405"/>
        <xdr:cNvSpPr txBox="1"/>
      </xdr:nvSpPr>
      <xdr:spPr>
        <a:xfrm>
          <a:off x="8483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82214</xdr:rowOff>
    </xdr:from>
    <xdr:to>
      <xdr:col>41</xdr:col>
      <xdr:colOff>50800</xdr:colOff>
      <xdr:row>78</xdr:row>
      <xdr:rowOff>92818</xdr:rowOff>
    </xdr:to>
    <xdr:cxnSp macro="">
      <xdr:nvCxnSpPr>
        <xdr:cNvPr id="407" name="直線コネクタ 406"/>
        <xdr:cNvCxnSpPr/>
      </xdr:nvCxnSpPr>
      <xdr:spPr>
        <a:xfrm flipV="1">
          <a:off x="6972300" y="13455314"/>
          <a:ext cx="889000" cy="1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159235</xdr:rowOff>
    </xdr:from>
    <xdr:ext cx="534377" cy="259045"/>
    <xdr:sp macro="" textlink="">
      <xdr:nvSpPr>
        <xdr:cNvPr id="409" name="テキスト ボックス 408"/>
        <xdr:cNvSpPr txBox="1"/>
      </xdr:nvSpPr>
      <xdr:spPr>
        <a:xfrm>
          <a:off x="7594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163320</xdr:rowOff>
    </xdr:from>
    <xdr:ext cx="534377" cy="259045"/>
    <xdr:sp macro="" textlink="">
      <xdr:nvSpPr>
        <xdr:cNvPr id="411" name="テキスト ボックス 410"/>
        <xdr:cNvSpPr txBox="1"/>
      </xdr:nvSpPr>
      <xdr:spPr>
        <a:xfrm>
          <a:off x="6705111" y="135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141811</xdr:rowOff>
    </xdr:from>
    <xdr:to>
      <xdr:col>55</xdr:col>
      <xdr:colOff>50800</xdr:colOff>
      <xdr:row>78</xdr:row>
      <xdr:rowOff>71961</xdr:rowOff>
    </xdr:to>
    <xdr:sp macro="" textlink="">
      <xdr:nvSpPr>
        <xdr:cNvPr id="417" name="楕円 416"/>
        <xdr:cNvSpPr/>
      </xdr:nvSpPr>
      <xdr:spPr>
        <a:xfrm>
          <a:off x="10426700" y="1334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164688</xdr:rowOff>
    </xdr:from>
    <xdr:ext cx="534377" cy="259045"/>
    <xdr:sp macro="" textlink="">
      <xdr:nvSpPr>
        <xdr:cNvPr id="418" name="商工費該当値テキスト"/>
        <xdr:cNvSpPr txBox="1"/>
      </xdr:nvSpPr>
      <xdr:spPr>
        <a:xfrm>
          <a:off x="10528300" y="1319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40799</xdr:rowOff>
    </xdr:from>
    <xdr:to>
      <xdr:col>50</xdr:col>
      <xdr:colOff>165100</xdr:colOff>
      <xdr:row>78</xdr:row>
      <xdr:rowOff>142399</xdr:rowOff>
    </xdr:to>
    <xdr:sp macro="" textlink="">
      <xdr:nvSpPr>
        <xdr:cNvPr id="419" name="楕円 418"/>
        <xdr:cNvSpPr/>
      </xdr:nvSpPr>
      <xdr:spPr>
        <a:xfrm>
          <a:off x="9588500" y="1341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158926</xdr:rowOff>
    </xdr:from>
    <xdr:ext cx="534377" cy="259045"/>
    <xdr:sp macro="" textlink="">
      <xdr:nvSpPr>
        <xdr:cNvPr id="420" name="テキスト ボックス 419"/>
        <xdr:cNvSpPr txBox="1"/>
      </xdr:nvSpPr>
      <xdr:spPr>
        <a:xfrm>
          <a:off x="9372111" y="1318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29840</xdr:rowOff>
    </xdr:from>
    <xdr:to>
      <xdr:col>46</xdr:col>
      <xdr:colOff>38100</xdr:colOff>
      <xdr:row>78</xdr:row>
      <xdr:rowOff>131440</xdr:rowOff>
    </xdr:to>
    <xdr:sp macro="" textlink="">
      <xdr:nvSpPr>
        <xdr:cNvPr id="421" name="楕円 420"/>
        <xdr:cNvSpPr/>
      </xdr:nvSpPr>
      <xdr:spPr>
        <a:xfrm>
          <a:off x="8699500" y="1340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147967</xdr:rowOff>
    </xdr:from>
    <xdr:ext cx="534377" cy="259045"/>
    <xdr:sp macro="" textlink="">
      <xdr:nvSpPr>
        <xdr:cNvPr id="422" name="テキスト ボックス 421"/>
        <xdr:cNvSpPr txBox="1"/>
      </xdr:nvSpPr>
      <xdr:spPr>
        <a:xfrm>
          <a:off x="8483111" y="1317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31414</xdr:rowOff>
    </xdr:from>
    <xdr:to>
      <xdr:col>41</xdr:col>
      <xdr:colOff>101600</xdr:colOff>
      <xdr:row>78</xdr:row>
      <xdr:rowOff>133014</xdr:rowOff>
    </xdr:to>
    <xdr:sp macro="" textlink="">
      <xdr:nvSpPr>
        <xdr:cNvPr id="423" name="楕円 422"/>
        <xdr:cNvSpPr/>
      </xdr:nvSpPr>
      <xdr:spPr>
        <a:xfrm>
          <a:off x="7810500" y="1340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149541</xdr:rowOff>
    </xdr:from>
    <xdr:ext cx="534377" cy="259045"/>
    <xdr:sp macro="" textlink="">
      <xdr:nvSpPr>
        <xdr:cNvPr id="424" name="テキスト ボックス 423"/>
        <xdr:cNvSpPr txBox="1"/>
      </xdr:nvSpPr>
      <xdr:spPr>
        <a:xfrm>
          <a:off x="7594111" y="1317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42018</xdr:rowOff>
    </xdr:from>
    <xdr:to>
      <xdr:col>36</xdr:col>
      <xdr:colOff>165100</xdr:colOff>
      <xdr:row>78</xdr:row>
      <xdr:rowOff>143618</xdr:rowOff>
    </xdr:to>
    <xdr:sp macro="" textlink="">
      <xdr:nvSpPr>
        <xdr:cNvPr id="425" name="楕円 424"/>
        <xdr:cNvSpPr/>
      </xdr:nvSpPr>
      <xdr:spPr>
        <a:xfrm>
          <a:off x="6921500" y="1341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160145</xdr:rowOff>
    </xdr:from>
    <xdr:ext cx="534377" cy="259045"/>
    <xdr:sp macro="" textlink="">
      <xdr:nvSpPr>
        <xdr:cNvPr id="426" name="テキスト ボックス 425"/>
        <xdr:cNvSpPr txBox="1"/>
      </xdr:nvSpPr>
      <xdr:spPr>
        <a:xfrm>
          <a:off x="6705111" y="1319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75612</xdr:rowOff>
    </xdr:from>
    <xdr:to>
      <xdr:col>55</xdr:col>
      <xdr:colOff>0</xdr:colOff>
      <xdr:row>98</xdr:row>
      <xdr:rowOff>100188</xdr:rowOff>
    </xdr:to>
    <xdr:cxnSp macro="">
      <xdr:nvCxnSpPr>
        <xdr:cNvPr id="457" name="直線コネクタ 456"/>
        <xdr:cNvCxnSpPr/>
      </xdr:nvCxnSpPr>
      <xdr:spPr>
        <a:xfrm>
          <a:off x="9639300" y="16877712"/>
          <a:ext cx="838200" cy="2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75612</xdr:rowOff>
    </xdr:from>
    <xdr:to>
      <xdr:col>50</xdr:col>
      <xdr:colOff>114300</xdr:colOff>
      <xdr:row>98</xdr:row>
      <xdr:rowOff>76868</xdr:rowOff>
    </xdr:to>
    <xdr:cxnSp macro="">
      <xdr:nvCxnSpPr>
        <xdr:cNvPr id="460" name="直線コネクタ 459"/>
        <xdr:cNvCxnSpPr/>
      </xdr:nvCxnSpPr>
      <xdr:spPr>
        <a:xfrm flipV="1">
          <a:off x="8750300" y="16877712"/>
          <a:ext cx="889000" cy="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69427</xdr:rowOff>
    </xdr:from>
    <xdr:to>
      <xdr:col>45</xdr:col>
      <xdr:colOff>177800</xdr:colOff>
      <xdr:row>98</xdr:row>
      <xdr:rowOff>76868</xdr:rowOff>
    </xdr:to>
    <xdr:cxnSp macro="">
      <xdr:nvCxnSpPr>
        <xdr:cNvPr id="463" name="直線コネクタ 462"/>
        <xdr:cNvCxnSpPr/>
      </xdr:nvCxnSpPr>
      <xdr:spPr>
        <a:xfrm>
          <a:off x="7861300" y="16871527"/>
          <a:ext cx="889000" cy="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69427</xdr:rowOff>
    </xdr:from>
    <xdr:to>
      <xdr:col>41</xdr:col>
      <xdr:colOff>50800</xdr:colOff>
      <xdr:row>98</xdr:row>
      <xdr:rowOff>81370</xdr:rowOff>
    </xdr:to>
    <xdr:cxnSp macro="">
      <xdr:nvCxnSpPr>
        <xdr:cNvPr id="466" name="直線コネクタ 465"/>
        <xdr:cNvCxnSpPr/>
      </xdr:nvCxnSpPr>
      <xdr:spPr>
        <a:xfrm flipV="1">
          <a:off x="6972300" y="16871527"/>
          <a:ext cx="889000" cy="1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8" name="テキスト ボックス 467"/>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149961</xdr:rowOff>
    </xdr:from>
    <xdr:ext cx="599010" cy="259045"/>
    <xdr:sp macro="" textlink="">
      <xdr:nvSpPr>
        <xdr:cNvPr id="470" name="テキスト ボックス 469"/>
        <xdr:cNvSpPr txBox="1"/>
      </xdr:nvSpPr>
      <xdr:spPr>
        <a:xfrm>
          <a:off x="6672795" y="1695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49388</xdr:rowOff>
    </xdr:from>
    <xdr:to>
      <xdr:col>55</xdr:col>
      <xdr:colOff>50800</xdr:colOff>
      <xdr:row>98</xdr:row>
      <xdr:rowOff>150988</xdr:rowOff>
    </xdr:to>
    <xdr:sp macro="" textlink="">
      <xdr:nvSpPr>
        <xdr:cNvPr id="476" name="楕円 475"/>
        <xdr:cNvSpPr/>
      </xdr:nvSpPr>
      <xdr:spPr>
        <a:xfrm>
          <a:off x="10426700" y="1685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72265</xdr:rowOff>
    </xdr:from>
    <xdr:ext cx="599010" cy="259045"/>
    <xdr:sp macro="" textlink="">
      <xdr:nvSpPr>
        <xdr:cNvPr id="477" name="土木費該当値テキスト"/>
        <xdr:cNvSpPr txBox="1"/>
      </xdr:nvSpPr>
      <xdr:spPr>
        <a:xfrm>
          <a:off x="10528300" y="1670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24812</xdr:rowOff>
    </xdr:from>
    <xdr:to>
      <xdr:col>50</xdr:col>
      <xdr:colOff>165100</xdr:colOff>
      <xdr:row>98</xdr:row>
      <xdr:rowOff>126412</xdr:rowOff>
    </xdr:to>
    <xdr:sp macro="" textlink="">
      <xdr:nvSpPr>
        <xdr:cNvPr id="478" name="楕円 477"/>
        <xdr:cNvSpPr/>
      </xdr:nvSpPr>
      <xdr:spPr>
        <a:xfrm>
          <a:off x="9588500" y="1682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142939</xdr:rowOff>
    </xdr:from>
    <xdr:ext cx="599010" cy="259045"/>
    <xdr:sp macro="" textlink="">
      <xdr:nvSpPr>
        <xdr:cNvPr id="479" name="テキスト ボックス 478"/>
        <xdr:cNvSpPr txBox="1"/>
      </xdr:nvSpPr>
      <xdr:spPr>
        <a:xfrm>
          <a:off x="9339795" y="16602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26068</xdr:rowOff>
    </xdr:from>
    <xdr:to>
      <xdr:col>46</xdr:col>
      <xdr:colOff>38100</xdr:colOff>
      <xdr:row>98</xdr:row>
      <xdr:rowOff>127668</xdr:rowOff>
    </xdr:to>
    <xdr:sp macro="" textlink="">
      <xdr:nvSpPr>
        <xdr:cNvPr id="480" name="楕円 479"/>
        <xdr:cNvSpPr/>
      </xdr:nvSpPr>
      <xdr:spPr>
        <a:xfrm>
          <a:off x="8699500" y="168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144195</xdr:rowOff>
    </xdr:from>
    <xdr:ext cx="599010" cy="259045"/>
    <xdr:sp macro="" textlink="">
      <xdr:nvSpPr>
        <xdr:cNvPr id="481" name="テキスト ボックス 480"/>
        <xdr:cNvSpPr txBox="1"/>
      </xdr:nvSpPr>
      <xdr:spPr>
        <a:xfrm>
          <a:off x="8450795" y="16603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18627</xdr:rowOff>
    </xdr:from>
    <xdr:to>
      <xdr:col>41</xdr:col>
      <xdr:colOff>101600</xdr:colOff>
      <xdr:row>98</xdr:row>
      <xdr:rowOff>120227</xdr:rowOff>
    </xdr:to>
    <xdr:sp macro="" textlink="">
      <xdr:nvSpPr>
        <xdr:cNvPr id="482" name="楕円 481"/>
        <xdr:cNvSpPr/>
      </xdr:nvSpPr>
      <xdr:spPr>
        <a:xfrm>
          <a:off x="7810500" y="1682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136754</xdr:rowOff>
    </xdr:from>
    <xdr:ext cx="599010" cy="259045"/>
    <xdr:sp macro="" textlink="">
      <xdr:nvSpPr>
        <xdr:cNvPr id="483" name="テキスト ボックス 482"/>
        <xdr:cNvSpPr txBox="1"/>
      </xdr:nvSpPr>
      <xdr:spPr>
        <a:xfrm>
          <a:off x="7561795" y="16595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30570</xdr:rowOff>
    </xdr:from>
    <xdr:to>
      <xdr:col>36</xdr:col>
      <xdr:colOff>165100</xdr:colOff>
      <xdr:row>98</xdr:row>
      <xdr:rowOff>132170</xdr:rowOff>
    </xdr:to>
    <xdr:sp macro="" textlink="">
      <xdr:nvSpPr>
        <xdr:cNvPr id="484" name="楕円 483"/>
        <xdr:cNvSpPr/>
      </xdr:nvSpPr>
      <xdr:spPr>
        <a:xfrm>
          <a:off x="6921500" y="168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148697</xdr:rowOff>
    </xdr:from>
    <xdr:ext cx="599010" cy="259045"/>
    <xdr:sp macro="" textlink="">
      <xdr:nvSpPr>
        <xdr:cNvPr id="485" name="テキスト ボックス 484"/>
        <xdr:cNvSpPr txBox="1"/>
      </xdr:nvSpPr>
      <xdr:spPr>
        <a:xfrm>
          <a:off x="6672795" y="1660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43509</xdr:rowOff>
    </xdr:from>
    <xdr:to>
      <xdr:col>85</xdr:col>
      <xdr:colOff>127000</xdr:colOff>
      <xdr:row>38</xdr:row>
      <xdr:rowOff>54246</xdr:rowOff>
    </xdr:to>
    <xdr:cxnSp macro="">
      <xdr:nvCxnSpPr>
        <xdr:cNvPr id="514" name="直線コネクタ 513"/>
        <xdr:cNvCxnSpPr/>
      </xdr:nvCxnSpPr>
      <xdr:spPr>
        <a:xfrm flipV="1">
          <a:off x="15481300" y="6558609"/>
          <a:ext cx="838200" cy="1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51258</xdr:rowOff>
    </xdr:from>
    <xdr:to>
      <xdr:col>81</xdr:col>
      <xdr:colOff>50800</xdr:colOff>
      <xdr:row>38</xdr:row>
      <xdr:rowOff>54246</xdr:rowOff>
    </xdr:to>
    <xdr:cxnSp macro="">
      <xdr:nvCxnSpPr>
        <xdr:cNvPr id="517" name="直線コネクタ 516"/>
        <xdr:cNvCxnSpPr/>
      </xdr:nvCxnSpPr>
      <xdr:spPr>
        <a:xfrm>
          <a:off x="14592300" y="6566358"/>
          <a:ext cx="8890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47353</xdr:rowOff>
    </xdr:from>
    <xdr:to>
      <xdr:col>76</xdr:col>
      <xdr:colOff>114300</xdr:colOff>
      <xdr:row>38</xdr:row>
      <xdr:rowOff>51258</xdr:rowOff>
    </xdr:to>
    <xdr:cxnSp macro="">
      <xdr:nvCxnSpPr>
        <xdr:cNvPr id="520" name="直線コネクタ 519"/>
        <xdr:cNvCxnSpPr/>
      </xdr:nvCxnSpPr>
      <xdr:spPr>
        <a:xfrm>
          <a:off x="13703300" y="6562453"/>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29907</xdr:rowOff>
    </xdr:from>
    <xdr:to>
      <xdr:col>71</xdr:col>
      <xdr:colOff>177800</xdr:colOff>
      <xdr:row>38</xdr:row>
      <xdr:rowOff>47353</xdr:rowOff>
    </xdr:to>
    <xdr:cxnSp macro="">
      <xdr:nvCxnSpPr>
        <xdr:cNvPr id="523" name="直線コネクタ 522"/>
        <xdr:cNvCxnSpPr/>
      </xdr:nvCxnSpPr>
      <xdr:spPr>
        <a:xfrm>
          <a:off x="12814300" y="6545007"/>
          <a:ext cx="889000" cy="1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164159</xdr:rowOff>
    </xdr:from>
    <xdr:to>
      <xdr:col>85</xdr:col>
      <xdr:colOff>177800</xdr:colOff>
      <xdr:row>38</xdr:row>
      <xdr:rowOff>94309</xdr:rowOff>
    </xdr:to>
    <xdr:sp macro="" textlink="">
      <xdr:nvSpPr>
        <xdr:cNvPr id="533" name="楕円 532"/>
        <xdr:cNvSpPr/>
      </xdr:nvSpPr>
      <xdr:spPr>
        <a:xfrm>
          <a:off x="16268700" y="650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142586</xdr:rowOff>
    </xdr:from>
    <xdr:ext cx="534377" cy="259045"/>
    <xdr:sp macro="" textlink="">
      <xdr:nvSpPr>
        <xdr:cNvPr id="534" name="消防費該当値テキスト"/>
        <xdr:cNvSpPr txBox="1"/>
      </xdr:nvSpPr>
      <xdr:spPr>
        <a:xfrm>
          <a:off x="16370300" y="648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3446</xdr:rowOff>
    </xdr:from>
    <xdr:to>
      <xdr:col>81</xdr:col>
      <xdr:colOff>101600</xdr:colOff>
      <xdr:row>38</xdr:row>
      <xdr:rowOff>105046</xdr:rowOff>
    </xdr:to>
    <xdr:sp macro="" textlink="">
      <xdr:nvSpPr>
        <xdr:cNvPr id="535" name="楕円 534"/>
        <xdr:cNvSpPr/>
      </xdr:nvSpPr>
      <xdr:spPr>
        <a:xfrm>
          <a:off x="15430500" y="65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96173</xdr:rowOff>
    </xdr:from>
    <xdr:ext cx="534377" cy="259045"/>
    <xdr:sp macro="" textlink="">
      <xdr:nvSpPr>
        <xdr:cNvPr id="536" name="テキスト ボックス 535"/>
        <xdr:cNvSpPr txBox="1"/>
      </xdr:nvSpPr>
      <xdr:spPr>
        <a:xfrm>
          <a:off x="15214111" y="661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458</xdr:rowOff>
    </xdr:from>
    <xdr:to>
      <xdr:col>76</xdr:col>
      <xdr:colOff>165100</xdr:colOff>
      <xdr:row>38</xdr:row>
      <xdr:rowOff>102058</xdr:rowOff>
    </xdr:to>
    <xdr:sp macro="" textlink="">
      <xdr:nvSpPr>
        <xdr:cNvPr id="537" name="楕円 536"/>
        <xdr:cNvSpPr/>
      </xdr:nvSpPr>
      <xdr:spPr>
        <a:xfrm>
          <a:off x="14541500" y="65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93185</xdr:rowOff>
    </xdr:from>
    <xdr:ext cx="534377" cy="259045"/>
    <xdr:sp macro="" textlink="">
      <xdr:nvSpPr>
        <xdr:cNvPr id="538" name="テキスト ボックス 537"/>
        <xdr:cNvSpPr txBox="1"/>
      </xdr:nvSpPr>
      <xdr:spPr>
        <a:xfrm>
          <a:off x="14325111" y="66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168003</xdr:rowOff>
    </xdr:from>
    <xdr:to>
      <xdr:col>72</xdr:col>
      <xdr:colOff>38100</xdr:colOff>
      <xdr:row>38</xdr:row>
      <xdr:rowOff>98153</xdr:rowOff>
    </xdr:to>
    <xdr:sp macro="" textlink="">
      <xdr:nvSpPr>
        <xdr:cNvPr id="539" name="楕円 538"/>
        <xdr:cNvSpPr/>
      </xdr:nvSpPr>
      <xdr:spPr>
        <a:xfrm>
          <a:off x="13652500" y="651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89280</xdr:rowOff>
    </xdr:from>
    <xdr:ext cx="534377" cy="259045"/>
    <xdr:sp macro="" textlink="">
      <xdr:nvSpPr>
        <xdr:cNvPr id="540" name="テキスト ボックス 539"/>
        <xdr:cNvSpPr txBox="1"/>
      </xdr:nvSpPr>
      <xdr:spPr>
        <a:xfrm>
          <a:off x="13436111" y="660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150557</xdr:rowOff>
    </xdr:from>
    <xdr:to>
      <xdr:col>67</xdr:col>
      <xdr:colOff>101600</xdr:colOff>
      <xdr:row>38</xdr:row>
      <xdr:rowOff>80707</xdr:rowOff>
    </xdr:to>
    <xdr:sp macro="" textlink="">
      <xdr:nvSpPr>
        <xdr:cNvPr id="541" name="楕円 540"/>
        <xdr:cNvSpPr/>
      </xdr:nvSpPr>
      <xdr:spPr>
        <a:xfrm>
          <a:off x="12763500" y="649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71834</xdr:rowOff>
    </xdr:from>
    <xdr:ext cx="534377" cy="259045"/>
    <xdr:sp macro="" textlink="">
      <xdr:nvSpPr>
        <xdr:cNvPr id="542" name="テキスト ボックス 541"/>
        <xdr:cNvSpPr txBox="1"/>
      </xdr:nvSpPr>
      <xdr:spPr>
        <a:xfrm>
          <a:off x="12547111" y="658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161306</xdr:rowOff>
    </xdr:from>
    <xdr:to>
      <xdr:col>85</xdr:col>
      <xdr:colOff>127000</xdr:colOff>
      <xdr:row>57</xdr:row>
      <xdr:rowOff>92902</xdr:rowOff>
    </xdr:to>
    <xdr:cxnSp macro="">
      <xdr:nvCxnSpPr>
        <xdr:cNvPr id="571" name="直線コネクタ 570"/>
        <xdr:cNvCxnSpPr/>
      </xdr:nvCxnSpPr>
      <xdr:spPr>
        <a:xfrm flipV="1">
          <a:off x="15481300" y="9762506"/>
          <a:ext cx="838200" cy="10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48085</xdr:rowOff>
    </xdr:from>
    <xdr:ext cx="599010" cy="259045"/>
    <xdr:sp macro="" textlink="">
      <xdr:nvSpPr>
        <xdr:cNvPr id="572" name="教育費平均値テキスト"/>
        <xdr:cNvSpPr txBox="1"/>
      </xdr:nvSpPr>
      <xdr:spPr>
        <a:xfrm>
          <a:off x="16370300" y="9820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92902</xdr:rowOff>
    </xdr:from>
    <xdr:to>
      <xdr:col>81</xdr:col>
      <xdr:colOff>50800</xdr:colOff>
      <xdr:row>57</xdr:row>
      <xdr:rowOff>136387</xdr:rowOff>
    </xdr:to>
    <xdr:cxnSp macro="">
      <xdr:nvCxnSpPr>
        <xdr:cNvPr id="574" name="直線コネクタ 573"/>
        <xdr:cNvCxnSpPr/>
      </xdr:nvCxnSpPr>
      <xdr:spPr>
        <a:xfrm flipV="1">
          <a:off x="14592300" y="9865552"/>
          <a:ext cx="889000" cy="4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25023</xdr:rowOff>
    </xdr:from>
    <xdr:ext cx="599010" cy="259045"/>
    <xdr:sp macro="" textlink="">
      <xdr:nvSpPr>
        <xdr:cNvPr id="576" name="テキスト ボックス 575"/>
        <xdr:cNvSpPr txBox="1"/>
      </xdr:nvSpPr>
      <xdr:spPr>
        <a:xfrm>
          <a:off x="15181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7721</xdr:rowOff>
    </xdr:from>
    <xdr:to>
      <xdr:col>76</xdr:col>
      <xdr:colOff>114300</xdr:colOff>
      <xdr:row>57</xdr:row>
      <xdr:rowOff>136387</xdr:rowOff>
    </xdr:to>
    <xdr:cxnSp macro="">
      <xdr:nvCxnSpPr>
        <xdr:cNvPr id="577" name="直線コネクタ 576"/>
        <xdr:cNvCxnSpPr/>
      </xdr:nvCxnSpPr>
      <xdr:spPr>
        <a:xfrm>
          <a:off x="13703300" y="9780371"/>
          <a:ext cx="889000" cy="12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24589</xdr:rowOff>
    </xdr:from>
    <xdr:ext cx="599010" cy="259045"/>
    <xdr:sp macro="" textlink="">
      <xdr:nvSpPr>
        <xdr:cNvPr id="579" name="テキスト ボックス 578"/>
        <xdr:cNvSpPr txBox="1"/>
      </xdr:nvSpPr>
      <xdr:spPr>
        <a:xfrm>
          <a:off x="14292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116118</xdr:rowOff>
    </xdr:from>
    <xdr:to>
      <xdr:col>71</xdr:col>
      <xdr:colOff>177800</xdr:colOff>
      <xdr:row>57</xdr:row>
      <xdr:rowOff>7721</xdr:rowOff>
    </xdr:to>
    <xdr:cxnSp macro="">
      <xdr:nvCxnSpPr>
        <xdr:cNvPr id="580" name="直線コネクタ 579"/>
        <xdr:cNvCxnSpPr/>
      </xdr:nvCxnSpPr>
      <xdr:spPr>
        <a:xfrm>
          <a:off x="12814300" y="9545868"/>
          <a:ext cx="889000" cy="23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10219</xdr:rowOff>
    </xdr:from>
    <xdr:ext cx="599010" cy="259045"/>
    <xdr:sp macro="" textlink="">
      <xdr:nvSpPr>
        <xdr:cNvPr id="582" name="テキスト ボックス 581"/>
        <xdr:cNvSpPr txBox="1"/>
      </xdr:nvSpPr>
      <xdr:spPr>
        <a:xfrm>
          <a:off x="13403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20167</xdr:rowOff>
    </xdr:from>
    <xdr:ext cx="599010" cy="259045"/>
    <xdr:sp macro="" textlink="">
      <xdr:nvSpPr>
        <xdr:cNvPr id="584" name="テキスト ボックス 583"/>
        <xdr:cNvSpPr txBox="1"/>
      </xdr:nvSpPr>
      <xdr:spPr>
        <a:xfrm>
          <a:off x="12514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110506</xdr:rowOff>
    </xdr:from>
    <xdr:to>
      <xdr:col>85</xdr:col>
      <xdr:colOff>177800</xdr:colOff>
      <xdr:row>57</xdr:row>
      <xdr:rowOff>40656</xdr:rowOff>
    </xdr:to>
    <xdr:sp macro="" textlink="">
      <xdr:nvSpPr>
        <xdr:cNvPr id="590" name="楕円 589"/>
        <xdr:cNvSpPr/>
      </xdr:nvSpPr>
      <xdr:spPr>
        <a:xfrm>
          <a:off x="16268700" y="971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133383</xdr:rowOff>
    </xdr:from>
    <xdr:ext cx="599010" cy="259045"/>
    <xdr:sp macro="" textlink="">
      <xdr:nvSpPr>
        <xdr:cNvPr id="591" name="教育費該当値テキスト"/>
        <xdr:cNvSpPr txBox="1"/>
      </xdr:nvSpPr>
      <xdr:spPr>
        <a:xfrm>
          <a:off x="16370300" y="956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42102</xdr:rowOff>
    </xdr:from>
    <xdr:to>
      <xdr:col>81</xdr:col>
      <xdr:colOff>101600</xdr:colOff>
      <xdr:row>57</xdr:row>
      <xdr:rowOff>143702</xdr:rowOff>
    </xdr:to>
    <xdr:sp macro="" textlink="">
      <xdr:nvSpPr>
        <xdr:cNvPr id="592" name="楕円 591"/>
        <xdr:cNvSpPr/>
      </xdr:nvSpPr>
      <xdr:spPr>
        <a:xfrm>
          <a:off x="15430500" y="981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160229</xdr:rowOff>
    </xdr:from>
    <xdr:ext cx="599010" cy="259045"/>
    <xdr:sp macro="" textlink="">
      <xdr:nvSpPr>
        <xdr:cNvPr id="593" name="テキスト ボックス 592"/>
        <xdr:cNvSpPr txBox="1"/>
      </xdr:nvSpPr>
      <xdr:spPr>
        <a:xfrm>
          <a:off x="15181795" y="958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85587</xdr:rowOff>
    </xdr:from>
    <xdr:to>
      <xdr:col>76</xdr:col>
      <xdr:colOff>165100</xdr:colOff>
      <xdr:row>58</xdr:row>
      <xdr:rowOff>15737</xdr:rowOff>
    </xdr:to>
    <xdr:sp macro="" textlink="">
      <xdr:nvSpPr>
        <xdr:cNvPr id="594" name="楕円 593"/>
        <xdr:cNvSpPr/>
      </xdr:nvSpPr>
      <xdr:spPr>
        <a:xfrm>
          <a:off x="14541500" y="985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32264</xdr:rowOff>
    </xdr:from>
    <xdr:ext cx="599010" cy="259045"/>
    <xdr:sp macro="" textlink="">
      <xdr:nvSpPr>
        <xdr:cNvPr id="595" name="テキスト ボックス 594"/>
        <xdr:cNvSpPr txBox="1"/>
      </xdr:nvSpPr>
      <xdr:spPr>
        <a:xfrm>
          <a:off x="14292795" y="9633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128371</xdr:rowOff>
    </xdr:from>
    <xdr:to>
      <xdr:col>72</xdr:col>
      <xdr:colOff>38100</xdr:colOff>
      <xdr:row>57</xdr:row>
      <xdr:rowOff>58521</xdr:rowOff>
    </xdr:to>
    <xdr:sp macro="" textlink="">
      <xdr:nvSpPr>
        <xdr:cNvPr id="596" name="楕円 595"/>
        <xdr:cNvSpPr/>
      </xdr:nvSpPr>
      <xdr:spPr>
        <a:xfrm>
          <a:off x="13652500" y="972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75048</xdr:rowOff>
    </xdr:from>
    <xdr:ext cx="599010" cy="259045"/>
    <xdr:sp macro="" textlink="">
      <xdr:nvSpPr>
        <xdr:cNvPr id="597" name="テキスト ボックス 596"/>
        <xdr:cNvSpPr txBox="1"/>
      </xdr:nvSpPr>
      <xdr:spPr>
        <a:xfrm>
          <a:off x="13403795" y="950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65318</xdr:rowOff>
    </xdr:from>
    <xdr:to>
      <xdr:col>67</xdr:col>
      <xdr:colOff>101600</xdr:colOff>
      <xdr:row>55</xdr:row>
      <xdr:rowOff>166918</xdr:rowOff>
    </xdr:to>
    <xdr:sp macro="" textlink="">
      <xdr:nvSpPr>
        <xdr:cNvPr id="598" name="楕円 597"/>
        <xdr:cNvSpPr/>
      </xdr:nvSpPr>
      <xdr:spPr>
        <a:xfrm>
          <a:off x="12763500" y="949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11995</xdr:rowOff>
    </xdr:from>
    <xdr:ext cx="599010" cy="259045"/>
    <xdr:sp macro="" textlink="">
      <xdr:nvSpPr>
        <xdr:cNvPr id="599" name="テキスト ボックス 598"/>
        <xdr:cNvSpPr txBox="1"/>
      </xdr:nvSpPr>
      <xdr:spPr>
        <a:xfrm>
          <a:off x="12514795" y="9270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42121</xdr:rowOff>
    </xdr:from>
    <xdr:to>
      <xdr:col>85</xdr:col>
      <xdr:colOff>127000</xdr:colOff>
      <xdr:row>78</xdr:row>
      <xdr:rowOff>113823</xdr:rowOff>
    </xdr:to>
    <xdr:cxnSp macro="">
      <xdr:nvCxnSpPr>
        <xdr:cNvPr id="628" name="直線コネクタ 627"/>
        <xdr:cNvCxnSpPr/>
      </xdr:nvCxnSpPr>
      <xdr:spPr>
        <a:xfrm flipV="1">
          <a:off x="15481300" y="13243771"/>
          <a:ext cx="838200" cy="24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98596</xdr:rowOff>
    </xdr:from>
    <xdr:ext cx="534377" cy="259045"/>
    <xdr:sp macro="" textlink="">
      <xdr:nvSpPr>
        <xdr:cNvPr id="629" name="災害復旧費平均値テキスト"/>
        <xdr:cNvSpPr txBox="1"/>
      </xdr:nvSpPr>
      <xdr:spPr>
        <a:xfrm>
          <a:off x="16370300" y="1347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69723</xdr:rowOff>
    </xdr:from>
    <xdr:to>
      <xdr:col>81</xdr:col>
      <xdr:colOff>50800</xdr:colOff>
      <xdr:row>78</xdr:row>
      <xdr:rowOff>113823</xdr:rowOff>
    </xdr:to>
    <xdr:cxnSp macro="">
      <xdr:nvCxnSpPr>
        <xdr:cNvPr id="631" name="直線コネクタ 630"/>
        <xdr:cNvCxnSpPr/>
      </xdr:nvCxnSpPr>
      <xdr:spPr>
        <a:xfrm>
          <a:off x="14592300" y="13442823"/>
          <a:ext cx="889000" cy="4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42467</xdr:rowOff>
    </xdr:from>
    <xdr:ext cx="534377" cy="259045"/>
    <xdr:sp macro="" textlink="">
      <xdr:nvSpPr>
        <xdr:cNvPr id="633" name="テキスト ボックス 632"/>
        <xdr:cNvSpPr txBox="1"/>
      </xdr:nvSpPr>
      <xdr:spPr>
        <a:xfrm>
          <a:off x="15214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69723</xdr:rowOff>
    </xdr:from>
    <xdr:to>
      <xdr:col>76</xdr:col>
      <xdr:colOff>114300</xdr:colOff>
      <xdr:row>78</xdr:row>
      <xdr:rowOff>138717</xdr:rowOff>
    </xdr:to>
    <xdr:cxnSp macro="">
      <xdr:nvCxnSpPr>
        <xdr:cNvPr id="634" name="直線コネクタ 633"/>
        <xdr:cNvCxnSpPr/>
      </xdr:nvCxnSpPr>
      <xdr:spPr>
        <a:xfrm flipV="1">
          <a:off x="13703300" y="13442823"/>
          <a:ext cx="889000" cy="6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49829</xdr:rowOff>
    </xdr:from>
    <xdr:ext cx="534377" cy="259045"/>
    <xdr:sp macro="" textlink="">
      <xdr:nvSpPr>
        <xdr:cNvPr id="636" name="テキスト ボックス 635"/>
        <xdr:cNvSpPr txBox="1"/>
      </xdr:nvSpPr>
      <xdr:spPr>
        <a:xfrm>
          <a:off x="14325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109503</xdr:rowOff>
    </xdr:from>
    <xdr:to>
      <xdr:col>71</xdr:col>
      <xdr:colOff>177800</xdr:colOff>
      <xdr:row>78</xdr:row>
      <xdr:rowOff>138717</xdr:rowOff>
    </xdr:to>
    <xdr:cxnSp macro="">
      <xdr:nvCxnSpPr>
        <xdr:cNvPr id="637" name="直線コネクタ 636"/>
        <xdr:cNvCxnSpPr/>
      </xdr:nvCxnSpPr>
      <xdr:spPr>
        <a:xfrm>
          <a:off x="12814300" y="13482603"/>
          <a:ext cx="889000" cy="2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54094</xdr:rowOff>
    </xdr:from>
    <xdr:ext cx="534377" cy="259045"/>
    <xdr:sp macro="" textlink="">
      <xdr:nvSpPr>
        <xdr:cNvPr id="639" name="テキスト ボックス 638"/>
        <xdr:cNvSpPr txBox="1"/>
      </xdr:nvSpPr>
      <xdr:spPr>
        <a:xfrm>
          <a:off x="13436111" y="1359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50928</xdr:rowOff>
    </xdr:from>
    <xdr:ext cx="534377" cy="259045"/>
    <xdr:sp macro="" textlink="">
      <xdr:nvSpPr>
        <xdr:cNvPr id="641" name="テキスト ボックス 640"/>
        <xdr:cNvSpPr txBox="1"/>
      </xdr:nvSpPr>
      <xdr:spPr>
        <a:xfrm>
          <a:off x="12547111" y="1359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162771</xdr:rowOff>
    </xdr:from>
    <xdr:to>
      <xdr:col>85</xdr:col>
      <xdr:colOff>177800</xdr:colOff>
      <xdr:row>77</xdr:row>
      <xdr:rowOff>92921</xdr:rowOff>
    </xdr:to>
    <xdr:sp macro="" textlink="">
      <xdr:nvSpPr>
        <xdr:cNvPr id="647" name="楕円 646"/>
        <xdr:cNvSpPr/>
      </xdr:nvSpPr>
      <xdr:spPr>
        <a:xfrm>
          <a:off x="16268700" y="1319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14198</xdr:rowOff>
    </xdr:from>
    <xdr:ext cx="599010" cy="259045"/>
    <xdr:sp macro="" textlink="">
      <xdr:nvSpPr>
        <xdr:cNvPr id="648" name="災害復旧費該当値テキスト"/>
        <xdr:cNvSpPr txBox="1"/>
      </xdr:nvSpPr>
      <xdr:spPr>
        <a:xfrm>
          <a:off x="16370300" y="13044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63023</xdr:rowOff>
    </xdr:from>
    <xdr:to>
      <xdr:col>81</xdr:col>
      <xdr:colOff>101600</xdr:colOff>
      <xdr:row>78</xdr:row>
      <xdr:rowOff>164623</xdr:rowOff>
    </xdr:to>
    <xdr:sp macro="" textlink="">
      <xdr:nvSpPr>
        <xdr:cNvPr id="649" name="楕円 648"/>
        <xdr:cNvSpPr/>
      </xdr:nvSpPr>
      <xdr:spPr>
        <a:xfrm>
          <a:off x="15430500" y="1343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9700</xdr:rowOff>
    </xdr:from>
    <xdr:ext cx="534377" cy="259045"/>
    <xdr:sp macro="" textlink="">
      <xdr:nvSpPr>
        <xdr:cNvPr id="650" name="テキスト ボックス 649"/>
        <xdr:cNvSpPr txBox="1"/>
      </xdr:nvSpPr>
      <xdr:spPr>
        <a:xfrm>
          <a:off x="15214111" y="1321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18923</xdr:rowOff>
    </xdr:from>
    <xdr:to>
      <xdr:col>76</xdr:col>
      <xdr:colOff>165100</xdr:colOff>
      <xdr:row>78</xdr:row>
      <xdr:rowOff>120523</xdr:rowOff>
    </xdr:to>
    <xdr:sp macro="" textlink="">
      <xdr:nvSpPr>
        <xdr:cNvPr id="651" name="楕円 650"/>
        <xdr:cNvSpPr/>
      </xdr:nvSpPr>
      <xdr:spPr>
        <a:xfrm>
          <a:off x="14541500" y="133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137050</xdr:rowOff>
    </xdr:from>
    <xdr:ext cx="534377" cy="259045"/>
    <xdr:sp macro="" textlink="">
      <xdr:nvSpPr>
        <xdr:cNvPr id="652" name="テキスト ボックス 651"/>
        <xdr:cNvSpPr txBox="1"/>
      </xdr:nvSpPr>
      <xdr:spPr>
        <a:xfrm>
          <a:off x="14325111" y="131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87917</xdr:rowOff>
    </xdr:from>
    <xdr:to>
      <xdr:col>72</xdr:col>
      <xdr:colOff>38100</xdr:colOff>
      <xdr:row>79</xdr:row>
      <xdr:rowOff>18067</xdr:rowOff>
    </xdr:to>
    <xdr:sp macro="" textlink="">
      <xdr:nvSpPr>
        <xdr:cNvPr id="653" name="楕円 652"/>
        <xdr:cNvSpPr/>
      </xdr:nvSpPr>
      <xdr:spPr>
        <a:xfrm>
          <a:off x="13652500" y="1346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34594</xdr:rowOff>
    </xdr:from>
    <xdr:ext cx="534377" cy="259045"/>
    <xdr:sp macro="" textlink="">
      <xdr:nvSpPr>
        <xdr:cNvPr id="654" name="テキスト ボックス 653"/>
        <xdr:cNvSpPr txBox="1"/>
      </xdr:nvSpPr>
      <xdr:spPr>
        <a:xfrm>
          <a:off x="13436111" y="1323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58703</xdr:rowOff>
    </xdr:from>
    <xdr:to>
      <xdr:col>67</xdr:col>
      <xdr:colOff>101600</xdr:colOff>
      <xdr:row>78</xdr:row>
      <xdr:rowOff>160303</xdr:rowOff>
    </xdr:to>
    <xdr:sp macro="" textlink="">
      <xdr:nvSpPr>
        <xdr:cNvPr id="655" name="楕円 654"/>
        <xdr:cNvSpPr/>
      </xdr:nvSpPr>
      <xdr:spPr>
        <a:xfrm>
          <a:off x="12763500" y="1343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5380</xdr:rowOff>
    </xdr:from>
    <xdr:ext cx="534377" cy="259045"/>
    <xdr:sp macro="" textlink="">
      <xdr:nvSpPr>
        <xdr:cNvPr id="656" name="テキスト ボックス 655"/>
        <xdr:cNvSpPr txBox="1"/>
      </xdr:nvSpPr>
      <xdr:spPr>
        <a:xfrm>
          <a:off x="12547111" y="1320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136229</xdr:rowOff>
    </xdr:from>
    <xdr:to>
      <xdr:col>85</xdr:col>
      <xdr:colOff>127000</xdr:colOff>
      <xdr:row>98</xdr:row>
      <xdr:rowOff>11423</xdr:rowOff>
    </xdr:to>
    <xdr:cxnSp macro="">
      <xdr:nvCxnSpPr>
        <xdr:cNvPr id="687" name="直線コネクタ 686"/>
        <xdr:cNvCxnSpPr/>
      </xdr:nvCxnSpPr>
      <xdr:spPr>
        <a:xfrm flipV="1">
          <a:off x="15481300" y="16766879"/>
          <a:ext cx="838200" cy="4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124226</xdr:rowOff>
    </xdr:from>
    <xdr:ext cx="599010" cy="259045"/>
    <xdr:sp macro="" textlink="">
      <xdr:nvSpPr>
        <xdr:cNvPr id="688" name="公債費平均値テキスト"/>
        <xdr:cNvSpPr txBox="1"/>
      </xdr:nvSpPr>
      <xdr:spPr>
        <a:xfrm>
          <a:off x="16370300" y="16754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11423</xdr:rowOff>
    </xdr:from>
    <xdr:to>
      <xdr:col>81</xdr:col>
      <xdr:colOff>50800</xdr:colOff>
      <xdr:row>98</xdr:row>
      <xdr:rowOff>68946</xdr:rowOff>
    </xdr:to>
    <xdr:cxnSp macro="">
      <xdr:nvCxnSpPr>
        <xdr:cNvPr id="690" name="直線コネクタ 689"/>
        <xdr:cNvCxnSpPr/>
      </xdr:nvCxnSpPr>
      <xdr:spPr>
        <a:xfrm flipV="1">
          <a:off x="14592300" y="16813523"/>
          <a:ext cx="889000" cy="5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74299</xdr:rowOff>
    </xdr:from>
    <xdr:ext cx="599010" cy="259045"/>
    <xdr:sp macro="" textlink="">
      <xdr:nvSpPr>
        <xdr:cNvPr id="692" name="テキスト ボックス 691"/>
        <xdr:cNvSpPr txBox="1"/>
      </xdr:nvSpPr>
      <xdr:spPr>
        <a:xfrm>
          <a:off x="15181795" y="168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68946</xdr:rowOff>
    </xdr:from>
    <xdr:to>
      <xdr:col>76</xdr:col>
      <xdr:colOff>114300</xdr:colOff>
      <xdr:row>98</xdr:row>
      <xdr:rowOff>69836</xdr:rowOff>
    </xdr:to>
    <xdr:cxnSp macro="">
      <xdr:nvCxnSpPr>
        <xdr:cNvPr id="693" name="直線コネクタ 692"/>
        <xdr:cNvCxnSpPr/>
      </xdr:nvCxnSpPr>
      <xdr:spPr>
        <a:xfrm flipV="1">
          <a:off x="13703300" y="16871046"/>
          <a:ext cx="889000" cy="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55563</xdr:rowOff>
    </xdr:from>
    <xdr:to>
      <xdr:col>71</xdr:col>
      <xdr:colOff>177800</xdr:colOff>
      <xdr:row>98</xdr:row>
      <xdr:rowOff>69836</xdr:rowOff>
    </xdr:to>
    <xdr:cxnSp macro="">
      <xdr:nvCxnSpPr>
        <xdr:cNvPr id="696" name="直線コネクタ 695"/>
        <xdr:cNvCxnSpPr/>
      </xdr:nvCxnSpPr>
      <xdr:spPr>
        <a:xfrm>
          <a:off x="12814300" y="16857663"/>
          <a:ext cx="889000" cy="1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85429</xdr:rowOff>
    </xdr:from>
    <xdr:to>
      <xdr:col>85</xdr:col>
      <xdr:colOff>177800</xdr:colOff>
      <xdr:row>98</xdr:row>
      <xdr:rowOff>15579</xdr:rowOff>
    </xdr:to>
    <xdr:sp macro="" textlink="">
      <xdr:nvSpPr>
        <xdr:cNvPr id="706" name="楕円 705"/>
        <xdr:cNvSpPr/>
      </xdr:nvSpPr>
      <xdr:spPr>
        <a:xfrm>
          <a:off x="16268700" y="1671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108306</xdr:rowOff>
    </xdr:from>
    <xdr:ext cx="599010" cy="259045"/>
    <xdr:sp macro="" textlink="">
      <xdr:nvSpPr>
        <xdr:cNvPr id="707" name="公債費該当値テキスト"/>
        <xdr:cNvSpPr txBox="1"/>
      </xdr:nvSpPr>
      <xdr:spPr>
        <a:xfrm>
          <a:off x="16370300" y="16567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132073</xdr:rowOff>
    </xdr:from>
    <xdr:to>
      <xdr:col>81</xdr:col>
      <xdr:colOff>101600</xdr:colOff>
      <xdr:row>98</xdr:row>
      <xdr:rowOff>62223</xdr:rowOff>
    </xdr:to>
    <xdr:sp macro="" textlink="">
      <xdr:nvSpPr>
        <xdr:cNvPr id="708" name="楕円 707"/>
        <xdr:cNvSpPr/>
      </xdr:nvSpPr>
      <xdr:spPr>
        <a:xfrm>
          <a:off x="15430500" y="1676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78750</xdr:rowOff>
    </xdr:from>
    <xdr:ext cx="599010" cy="259045"/>
    <xdr:sp macro="" textlink="">
      <xdr:nvSpPr>
        <xdr:cNvPr id="709" name="テキスト ボックス 708"/>
        <xdr:cNvSpPr txBox="1"/>
      </xdr:nvSpPr>
      <xdr:spPr>
        <a:xfrm>
          <a:off x="15181795" y="16537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18146</xdr:rowOff>
    </xdr:from>
    <xdr:to>
      <xdr:col>76</xdr:col>
      <xdr:colOff>165100</xdr:colOff>
      <xdr:row>98</xdr:row>
      <xdr:rowOff>119746</xdr:rowOff>
    </xdr:to>
    <xdr:sp macro="" textlink="">
      <xdr:nvSpPr>
        <xdr:cNvPr id="710" name="楕円 709"/>
        <xdr:cNvSpPr/>
      </xdr:nvSpPr>
      <xdr:spPr>
        <a:xfrm>
          <a:off x="14541500" y="1682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110873</xdr:rowOff>
    </xdr:from>
    <xdr:ext cx="599010" cy="259045"/>
    <xdr:sp macro="" textlink="">
      <xdr:nvSpPr>
        <xdr:cNvPr id="711" name="テキスト ボックス 710"/>
        <xdr:cNvSpPr txBox="1"/>
      </xdr:nvSpPr>
      <xdr:spPr>
        <a:xfrm>
          <a:off x="14292795" y="1691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19036</xdr:rowOff>
    </xdr:from>
    <xdr:to>
      <xdr:col>72</xdr:col>
      <xdr:colOff>38100</xdr:colOff>
      <xdr:row>98</xdr:row>
      <xdr:rowOff>120636</xdr:rowOff>
    </xdr:to>
    <xdr:sp macro="" textlink="">
      <xdr:nvSpPr>
        <xdr:cNvPr id="712" name="楕円 711"/>
        <xdr:cNvSpPr/>
      </xdr:nvSpPr>
      <xdr:spPr>
        <a:xfrm>
          <a:off x="13652500" y="1682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111763</xdr:rowOff>
    </xdr:from>
    <xdr:ext cx="599010" cy="259045"/>
    <xdr:sp macro="" textlink="">
      <xdr:nvSpPr>
        <xdr:cNvPr id="713" name="テキスト ボックス 712"/>
        <xdr:cNvSpPr txBox="1"/>
      </xdr:nvSpPr>
      <xdr:spPr>
        <a:xfrm>
          <a:off x="13403795" y="1691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4763</xdr:rowOff>
    </xdr:from>
    <xdr:to>
      <xdr:col>67</xdr:col>
      <xdr:colOff>101600</xdr:colOff>
      <xdr:row>98</xdr:row>
      <xdr:rowOff>106363</xdr:rowOff>
    </xdr:to>
    <xdr:sp macro="" textlink="">
      <xdr:nvSpPr>
        <xdr:cNvPr id="714" name="楕円 713"/>
        <xdr:cNvSpPr/>
      </xdr:nvSpPr>
      <xdr:spPr>
        <a:xfrm>
          <a:off x="12763500" y="1680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97490</xdr:rowOff>
    </xdr:from>
    <xdr:ext cx="599010" cy="259045"/>
    <xdr:sp macro="" textlink="">
      <xdr:nvSpPr>
        <xdr:cNvPr id="715" name="テキスト ボックス 714"/>
        <xdr:cNvSpPr txBox="1"/>
      </xdr:nvSpPr>
      <xdr:spPr>
        <a:xfrm>
          <a:off x="12514795" y="1689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議会費の住民一人当たりのコストは、類似団体と比較して大きく上回っているが、現在の本村議会運営上必要経費であるため今後も同額程度で推移するものと見込まれる。</a:t>
          </a:r>
          <a:endParaRPr lang="ja-JP" altLang="ja-JP" sz="1400">
            <a:effectLst/>
          </a:endParaRPr>
        </a:p>
        <a:p>
          <a:r>
            <a:rPr kumimoji="1" lang="ja-JP" altLang="ja-JP" sz="1100">
              <a:solidFill>
                <a:schemeClr val="dk1"/>
              </a:solidFill>
              <a:effectLst/>
              <a:latin typeface="+mn-lt"/>
              <a:ea typeface="+mn-ea"/>
              <a:cs typeface="+mn-cs"/>
            </a:rPr>
            <a:t>総務費、衛生費および消防費は、類似団体と比較して下回っている。</a:t>
          </a:r>
          <a:endParaRPr lang="ja-JP" altLang="ja-JP" sz="1400">
            <a:effectLst/>
          </a:endParaRPr>
        </a:p>
        <a:p>
          <a:r>
            <a:rPr kumimoji="1" lang="ja-JP" altLang="ja-JP" sz="1100">
              <a:solidFill>
                <a:schemeClr val="dk1"/>
              </a:solidFill>
              <a:effectLst/>
              <a:latin typeface="+mn-lt"/>
              <a:ea typeface="+mn-ea"/>
              <a:cs typeface="+mn-cs"/>
            </a:rPr>
            <a:t>民生費、商工費、土木費および教育費は、類似団体と比較して上回っている。民生費においては、老人福祉費の増加や、児童福祉費の増加が考えられるので、今後上昇が見込まれる。商工費については、</a:t>
          </a:r>
          <a:r>
            <a:rPr kumimoji="1" lang="ja-JP" altLang="en-US" sz="1100">
              <a:solidFill>
                <a:schemeClr val="dk1"/>
              </a:solidFill>
              <a:effectLst/>
              <a:latin typeface="+mn-lt"/>
              <a:ea typeface="+mn-ea"/>
              <a:cs typeface="+mn-cs"/>
            </a:rPr>
            <a:t>新型コロナウイルスにかかる経済対策経費の増加により大幅に増えている。</a:t>
          </a:r>
          <a:r>
            <a:rPr kumimoji="1" lang="ja-JP" altLang="ja-JP" sz="1100">
              <a:solidFill>
                <a:schemeClr val="dk1"/>
              </a:solidFill>
              <a:effectLst/>
              <a:latin typeface="+mn-lt"/>
              <a:ea typeface="+mn-ea"/>
              <a:cs typeface="+mn-cs"/>
            </a:rPr>
            <a:t>土木費においては、</a:t>
          </a:r>
          <a:r>
            <a:rPr kumimoji="1" lang="ja-JP" altLang="en-US" sz="1100">
              <a:solidFill>
                <a:schemeClr val="dk1"/>
              </a:solidFill>
              <a:effectLst/>
              <a:latin typeface="+mn-lt"/>
              <a:ea typeface="+mn-ea"/>
              <a:cs typeface="+mn-cs"/>
            </a:rPr>
            <a:t>前年と比較すると減少しているが、インフラ施設の更新等の</a:t>
          </a:r>
          <a:r>
            <a:rPr kumimoji="1" lang="ja-JP" altLang="ja-JP" sz="1100">
              <a:solidFill>
                <a:schemeClr val="dk1"/>
              </a:solidFill>
              <a:effectLst/>
              <a:latin typeface="+mn-lt"/>
              <a:ea typeface="+mn-ea"/>
              <a:cs typeface="+mn-cs"/>
            </a:rPr>
            <a:t>ため</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上昇傾向にある。教育費においては、クロスカントリー事業における管理費の増加や、今後学校</a:t>
          </a:r>
          <a:r>
            <a:rPr kumimoji="1" lang="en-US" altLang="ja-JP" sz="1100">
              <a:solidFill>
                <a:schemeClr val="dk1"/>
              </a:solidFill>
              <a:effectLst/>
              <a:latin typeface="+mn-lt"/>
              <a:ea typeface="+mn-ea"/>
              <a:cs typeface="+mn-cs"/>
            </a:rPr>
            <a:t>ICT</a:t>
          </a:r>
          <a:r>
            <a:rPr kumimoji="1" lang="ja-JP" altLang="ja-JP" sz="1100">
              <a:solidFill>
                <a:schemeClr val="dk1"/>
              </a:solidFill>
              <a:effectLst/>
              <a:latin typeface="+mn-lt"/>
              <a:ea typeface="+mn-ea"/>
              <a:cs typeface="+mn-cs"/>
            </a:rPr>
            <a:t>関連経費の増加が見込まれる。</a:t>
          </a:r>
          <a:endParaRPr lang="ja-JP" altLang="ja-JP" sz="1400">
            <a:effectLst/>
          </a:endParaRPr>
        </a:p>
        <a:p>
          <a:r>
            <a:rPr kumimoji="1" lang="ja-JP" altLang="ja-JP" sz="1100">
              <a:solidFill>
                <a:schemeClr val="dk1"/>
              </a:solidFill>
              <a:effectLst/>
              <a:latin typeface="+mn-lt"/>
              <a:ea typeface="+mn-ea"/>
              <a:cs typeface="+mn-cs"/>
            </a:rPr>
            <a:t>農林水産業費については、</a:t>
          </a:r>
          <a:r>
            <a:rPr kumimoji="1" lang="ja-JP" altLang="en-US" sz="1100">
              <a:solidFill>
                <a:schemeClr val="dk1"/>
              </a:solidFill>
              <a:effectLst/>
              <a:latin typeface="+mn-lt"/>
              <a:ea typeface="+mn-ea"/>
              <a:cs typeface="+mn-cs"/>
            </a:rPr>
            <a:t>前年と比較すると大きく減少しているが、</a:t>
          </a:r>
          <a:r>
            <a:rPr kumimoji="1" lang="ja-JP" altLang="ja-JP" sz="1100">
              <a:solidFill>
                <a:schemeClr val="dk1"/>
              </a:solidFill>
              <a:effectLst/>
              <a:latin typeface="+mn-lt"/>
              <a:ea typeface="+mn-ea"/>
              <a:cs typeface="+mn-cs"/>
            </a:rPr>
            <a:t>令和元年度に林業関連の普通建設事業費の増加により、一時的に増加してい</a:t>
          </a:r>
          <a:r>
            <a:rPr kumimoji="1" lang="ja-JP" altLang="en-US" sz="1100">
              <a:solidFill>
                <a:schemeClr val="dk1"/>
              </a:solidFill>
              <a:effectLst/>
              <a:latin typeface="+mn-lt"/>
              <a:ea typeface="+mn-ea"/>
              <a:cs typeface="+mn-cs"/>
            </a:rPr>
            <a:t>たことが要因である。</a:t>
          </a:r>
          <a:endParaRPr lang="ja-JP" altLang="ja-JP" sz="1400">
            <a:effectLst/>
          </a:endParaRPr>
        </a:p>
        <a:p>
          <a:r>
            <a:rPr kumimoji="1" lang="ja-JP" altLang="ja-JP" sz="1100">
              <a:solidFill>
                <a:schemeClr val="dk1"/>
              </a:solidFill>
              <a:effectLst/>
              <a:latin typeface="+mn-lt"/>
              <a:ea typeface="+mn-ea"/>
              <a:cs typeface="+mn-cs"/>
            </a:rPr>
            <a:t>公債費は、平成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年度借り入れ分の起債償還開始に伴</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元利償還額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増加しており、毎年新規発行を行っているため、今後も上昇していくことが見込まれる。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熊本県水上村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年度実質収支</a:t>
          </a:r>
          <a:r>
            <a:rPr kumimoji="1" lang="en-US" altLang="ja-JP" sz="1100">
              <a:solidFill>
                <a:schemeClr val="dk1"/>
              </a:solidFill>
              <a:effectLst/>
              <a:latin typeface="+mn-lt"/>
              <a:ea typeface="+mn-ea"/>
              <a:cs typeface="+mn-cs"/>
            </a:rPr>
            <a:t>41.57</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一時的な増加であり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令和２年７月豪雨災害に伴う特別交付税の増額が大きな要因である。</a:t>
          </a:r>
          <a:r>
            <a:rPr kumimoji="1" lang="ja-JP" altLang="ja-JP" sz="1100">
              <a:solidFill>
                <a:schemeClr val="dk1"/>
              </a:solidFill>
              <a:effectLst/>
              <a:latin typeface="+mn-lt"/>
              <a:ea typeface="+mn-ea"/>
              <a:cs typeface="+mn-cs"/>
            </a:rPr>
            <a:t>また本村の特徴としては、基金積立金現在高が非常に大きいが、これは財政力指数</a:t>
          </a:r>
          <a:r>
            <a:rPr kumimoji="1" lang="en-US" altLang="ja-JP" sz="1100">
              <a:solidFill>
                <a:schemeClr val="dk1"/>
              </a:solidFill>
              <a:effectLst/>
              <a:latin typeface="+mn-lt"/>
              <a:ea typeface="+mn-ea"/>
              <a:cs typeface="+mn-cs"/>
            </a:rPr>
            <a:t>0.16</a:t>
          </a:r>
          <a:r>
            <a:rPr kumimoji="1" lang="ja-JP" altLang="ja-JP" sz="1100">
              <a:solidFill>
                <a:schemeClr val="dk1"/>
              </a:solidFill>
              <a:effectLst/>
              <a:latin typeface="+mn-lt"/>
              <a:ea typeface="+mn-ea"/>
              <a:cs typeface="+mn-cs"/>
            </a:rPr>
            <a:t>をみても、交付税に頼る財政運営上不測の事態に備えるための最低限必要な財源である。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熊本県水上村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一般会計及び各事業会計とも平成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年度以降、引き続き、赤字は発生していない状況にある。</a:t>
          </a:r>
          <a:endParaRPr lang="ja-JP" altLang="ja-JP" sz="1400">
            <a:effectLst/>
          </a:endParaRPr>
        </a:p>
        <a:p>
          <a:r>
            <a:rPr kumimoji="1" lang="ja-JP" altLang="ja-JP" sz="1100">
              <a:solidFill>
                <a:schemeClr val="dk1"/>
              </a:solidFill>
              <a:effectLst/>
              <a:latin typeface="+mn-lt"/>
              <a:ea typeface="+mn-ea"/>
              <a:cs typeface="+mn-cs"/>
            </a:rPr>
            <a:t>　本村の特別会計</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会計において、資金不足に陥ったものはなく、簡易水道事業会計及び下水道事業</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会計においては赤字補てん財源繰出もない。今後も特別会計においては独立採算での運営を十分念頭に置いた計画的な事業運営に努める。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35074_&#27700;&#19978;&#26449;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51.2</v>
          </cell>
          <cell r="BX53">
            <v>54.7</v>
          </cell>
          <cell r="CF53">
            <v>55.7</v>
          </cell>
          <cell r="CN53">
            <v>56.3</v>
          </cell>
          <cell r="CV53">
            <v>57.7</v>
          </cell>
        </row>
        <row r="55">
          <cell r="AN55" t="str">
            <v>類似団体内平均値</v>
          </cell>
          <cell r="BP55">
            <v>0</v>
          </cell>
          <cell r="BX55">
            <v>0</v>
          </cell>
          <cell r="CF55">
            <v>0</v>
          </cell>
          <cell r="CN55">
            <v>0</v>
          </cell>
          <cell r="CV55">
            <v>0</v>
          </cell>
        </row>
        <row r="57">
          <cell r="BP57">
            <v>56.3</v>
          </cell>
          <cell r="BX57">
            <v>57.7</v>
          </cell>
          <cell r="CF57">
            <v>58.9</v>
          </cell>
          <cell r="CN57">
            <v>60</v>
          </cell>
          <cell r="CV57">
            <v>60.9</v>
          </cell>
        </row>
        <row r="72">
          <cell r="BP72" t="str">
            <v>H28</v>
          </cell>
          <cell r="BX72" t="str">
            <v>H29</v>
          </cell>
          <cell r="CF72" t="str">
            <v>H30</v>
          </cell>
          <cell r="CN72" t="str">
            <v>R01</v>
          </cell>
          <cell r="CV72" t="str">
            <v>R02</v>
          </cell>
        </row>
        <row r="73">
          <cell r="AN73" t="str">
            <v>当該団体値</v>
          </cell>
        </row>
        <row r="75">
          <cell r="BP75">
            <v>7.8</v>
          </cell>
          <cell r="BX75">
            <v>6.8</v>
          </cell>
          <cell r="CF75">
            <v>6.4</v>
          </cell>
          <cell r="CN75">
            <v>8</v>
          </cell>
          <cell r="CV75">
            <v>9.6999999999999993</v>
          </cell>
        </row>
        <row r="77">
          <cell r="AN77" t="str">
            <v>類似団体内平均値</v>
          </cell>
          <cell r="BP77">
            <v>0</v>
          </cell>
          <cell r="BX77">
            <v>0</v>
          </cell>
          <cell r="CF77">
            <v>0</v>
          </cell>
          <cell r="CN77">
            <v>0</v>
          </cell>
          <cell r="CV77">
            <v>0</v>
          </cell>
        </row>
        <row r="79">
          <cell r="BP79">
            <v>7.4</v>
          </cell>
          <cell r="BX79">
            <v>7.1</v>
          </cell>
          <cell r="CF79">
            <v>7.1</v>
          </cell>
          <cell r="CN79">
            <v>7.3</v>
          </cell>
          <cell r="CV79">
            <v>7.4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4684946</v>
      </c>
      <c r="BO4" s="395"/>
      <c r="BP4" s="395"/>
      <c r="BQ4" s="395"/>
      <c r="BR4" s="395"/>
      <c r="BS4" s="395"/>
      <c r="BT4" s="395"/>
      <c r="BU4" s="396"/>
      <c r="BV4" s="394">
        <v>3747192</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41.6</v>
      </c>
      <c r="CU4" s="401"/>
      <c r="CV4" s="401"/>
      <c r="CW4" s="401"/>
      <c r="CX4" s="401"/>
      <c r="CY4" s="401"/>
      <c r="CZ4" s="401"/>
      <c r="DA4" s="402"/>
      <c r="DB4" s="400">
        <v>19</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3857049</v>
      </c>
      <c r="BO5" s="432"/>
      <c r="BP5" s="432"/>
      <c r="BQ5" s="432"/>
      <c r="BR5" s="432"/>
      <c r="BS5" s="432"/>
      <c r="BT5" s="432"/>
      <c r="BU5" s="433"/>
      <c r="BV5" s="431">
        <v>3384812</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84.7</v>
      </c>
      <c r="CU5" s="429"/>
      <c r="CV5" s="429"/>
      <c r="CW5" s="429"/>
      <c r="CX5" s="429"/>
      <c r="CY5" s="429"/>
      <c r="CZ5" s="429"/>
      <c r="DA5" s="430"/>
      <c r="DB5" s="428">
        <v>88.1</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101</v>
      </c>
      <c r="AV6" s="464"/>
      <c r="AW6" s="464"/>
      <c r="AX6" s="464"/>
      <c r="AY6" s="465" t="s">
        <v>102</v>
      </c>
      <c r="AZ6" s="466"/>
      <c r="BA6" s="466"/>
      <c r="BB6" s="466"/>
      <c r="BC6" s="466"/>
      <c r="BD6" s="466"/>
      <c r="BE6" s="466"/>
      <c r="BF6" s="466"/>
      <c r="BG6" s="466"/>
      <c r="BH6" s="466"/>
      <c r="BI6" s="466"/>
      <c r="BJ6" s="466"/>
      <c r="BK6" s="466"/>
      <c r="BL6" s="466"/>
      <c r="BM6" s="467"/>
      <c r="BN6" s="431">
        <v>827897</v>
      </c>
      <c r="BO6" s="432"/>
      <c r="BP6" s="432"/>
      <c r="BQ6" s="432"/>
      <c r="BR6" s="432"/>
      <c r="BS6" s="432"/>
      <c r="BT6" s="432"/>
      <c r="BU6" s="433"/>
      <c r="BV6" s="431">
        <v>362380</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86.9</v>
      </c>
      <c r="CU6" s="469"/>
      <c r="CV6" s="469"/>
      <c r="CW6" s="469"/>
      <c r="CX6" s="469"/>
      <c r="CY6" s="469"/>
      <c r="CZ6" s="469"/>
      <c r="DA6" s="470"/>
      <c r="DB6" s="468">
        <v>90.5</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57175</v>
      </c>
      <c r="BO7" s="432"/>
      <c r="BP7" s="432"/>
      <c r="BQ7" s="432"/>
      <c r="BR7" s="432"/>
      <c r="BS7" s="432"/>
      <c r="BT7" s="432"/>
      <c r="BU7" s="433"/>
      <c r="BV7" s="431">
        <v>38810</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1853979</v>
      </c>
      <c r="CU7" s="432"/>
      <c r="CV7" s="432"/>
      <c r="CW7" s="432"/>
      <c r="CX7" s="432"/>
      <c r="CY7" s="432"/>
      <c r="CZ7" s="432"/>
      <c r="DA7" s="433"/>
      <c r="DB7" s="431">
        <v>1701698</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105</v>
      </c>
      <c r="AV8" s="464"/>
      <c r="AW8" s="464"/>
      <c r="AX8" s="464"/>
      <c r="AY8" s="465" t="s">
        <v>109</v>
      </c>
      <c r="AZ8" s="466"/>
      <c r="BA8" s="466"/>
      <c r="BB8" s="466"/>
      <c r="BC8" s="466"/>
      <c r="BD8" s="466"/>
      <c r="BE8" s="466"/>
      <c r="BF8" s="466"/>
      <c r="BG8" s="466"/>
      <c r="BH8" s="466"/>
      <c r="BI8" s="466"/>
      <c r="BJ8" s="466"/>
      <c r="BK8" s="466"/>
      <c r="BL8" s="466"/>
      <c r="BM8" s="467"/>
      <c r="BN8" s="431">
        <v>770722</v>
      </c>
      <c r="BO8" s="432"/>
      <c r="BP8" s="432"/>
      <c r="BQ8" s="432"/>
      <c r="BR8" s="432"/>
      <c r="BS8" s="432"/>
      <c r="BT8" s="432"/>
      <c r="BU8" s="433"/>
      <c r="BV8" s="431">
        <v>323570</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0.16</v>
      </c>
      <c r="CU8" s="472"/>
      <c r="CV8" s="472"/>
      <c r="CW8" s="472"/>
      <c r="CX8" s="472"/>
      <c r="CY8" s="472"/>
      <c r="CZ8" s="472"/>
      <c r="DA8" s="473"/>
      <c r="DB8" s="471">
        <v>0.15</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2033</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115</v>
      </c>
      <c r="AV9" s="464"/>
      <c r="AW9" s="464"/>
      <c r="AX9" s="464"/>
      <c r="AY9" s="465" t="s">
        <v>116</v>
      </c>
      <c r="AZ9" s="466"/>
      <c r="BA9" s="466"/>
      <c r="BB9" s="466"/>
      <c r="BC9" s="466"/>
      <c r="BD9" s="466"/>
      <c r="BE9" s="466"/>
      <c r="BF9" s="466"/>
      <c r="BG9" s="466"/>
      <c r="BH9" s="466"/>
      <c r="BI9" s="466"/>
      <c r="BJ9" s="466"/>
      <c r="BK9" s="466"/>
      <c r="BL9" s="466"/>
      <c r="BM9" s="467"/>
      <c r="BN9" s="431">
        <v>447152</v>
      </c>
      <c r="BO9" s="432"/>
      <c r="BP9" s="432"/>
      <c r="BQ9" s="432"/>
      <c r="BR9" s="432"/>
      <c r="BS9" s="432"/>
      <c r="BT9" s="432"/>
      <c r="BU9" s="433"/>
      <c r="BV9" s="431">
        <v>49495</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12.8</v>
      </c>
      <c r="CU9" s="429"/>
      <c r="CV9" s="429"/>
      <c r="CW9" s="429"/>
      <c r="CX9" s="429"/>
      <c r="CY9" s="429"/>
      <c r="CZ9" s="429"/>
      <c r="DA9" s="430"/>
      <c r="DB9" s="428">
        <v>14.6</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2232</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134962</v>
      </c>
      <c r="BO10" s="432"/>
      <c r="BP10" s="432"/>
      <c r="BQ10" s="432"/>
      <c r="BR10" s="432"/>
      <c r="BS10" s="432"/>
      <c r="BT10" s="432"/>
      <c r="BU10" s="433"/>
      <c r="BV10" s="431">
        <v>4840</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126</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130</v>
      </c>
      <c r="DC11" s="472"/>
      <c r="DD11" s="472"/>
      <c r="DE11" s="472"/>
      <c r="DF11" s="472"/>
      <c r="DG11" s="472"/>
      <c r="DH11" s="472"/>
      <c r="DI11" s="473"/>
      <c r="DJ11" s="186"/>
      <c r="DK11" s="186"/>
      <c r="DL11" s="186"/>
      <c r="DM11" s="186"/>
      <c r="DN11" s="186"/>
      <c r="DO11" s="186"/>
    </row>
    <row r="12" spans="1:119" ht="18.75" customHeight="1" x14ac:dyDescent="0.15">
      <c r="A12" s="187"/>
      <c r="B12" s="491" t="s">
        <v>131</v>
      </c>
      <c r="C12" s="492"/>
      <c r="D12" s="492"/>
      <c r="E12" s="492"/>
      <c r="F12" s="492"/>
      <c r="G12" s="492"/>
      <c r="H12" s="492"/>
      <c r="I12" s="492"/>
      <c r="J12" s="492"/>
      <c r="K12" s="493"/>
      <c r="L12" s="500" t="s">
        <v>132</v>
      </c>
      <c r="M12" s="501"/>
      <c r="N12" s="501"/>
      <c r="O12" s="501"/>
      <c r="P12" s="501"/>
      <c r="Q12" s="502"/>
      <c r="R12" s="503">
        <v>2135</v>
      </c>
      <c r="S12" s="504"/>
      <c r="T12" s="504"/>
      <c r="U12" s="504"/>
      <c r="V12" s="505"/>
      <c r="W12" s="506" t="s">
        <v>1</v>
      </c>
      <c r="X12" s="464"/>
      <c r="Y12" s="464"/>
      <c r="Z12" s="464"/>
      <c r="AA12" s="464"/>
      <c r="AB12" s="507"/>
      <c r="AC12" s="508" t="s">
        <v>133</v>
      </c>
      <c r="AD12" s="509"/>
      <c r="AE12" s="509"/>
      <c r="AF12" s="509"/>
      <c r="AG12" s="510"/>
      <c r="AH12" s="508" t="s">
        <v>134</v>
      </c>
      <c r="AI12" s="509"/>
      <c r="AJ12" s="509"/>
      <c r="AK12" s="509"/>
      <c r="AL12" s="511"/>
      <c r="AM12" s="460" t="s">
        <v>135</v>
      </c>
      <c r="AN12" s="461"/>
      <c r="AO12" s="461"/>
      <c r="AP12" s="461"/>
      <c r="AQ12" s="461"/>
      <c r="AR12" s="461"/>
      <c r="AS12" s="461"/>
      <c r="AT12" s="462"/>
      <c r="AU12" s="463" t="s">
        <v>136</v>
      </c>
      <c r="AV12" s="464"/>
      <c r="AW12" s="464"/>
      <c r="AX12" s="464"/>
      <c r="AY12" s="465" t="s">
        <v>137</v>
      </c>
      <c r="AZ12" s="466"/>
      <c r="BA12" s="466"/>
      <c r="BB12" s="466"/>
      <c r="BC12" s="466"/>
      <c r="BD12" s="466"/>
      <c r="BE12" s="466"/>
      <c r="BF12" s="466"/>
      <c r="BG12" s="466"/>
      <c r="BH12" s="466"/>
      <c r="BI12" s="466"/>
      <c r="BJ12" s="466"/>
      <c r="BK12" s="466"/>
      <c r="BL12" s="466"/>
      <c r="BM12" s="467"/>
      <c r="BN12" s="431">
        <v>30000</v>
      </c>
      <c r="BO12" s="432"/>
      <c r="BP12" s="432"/>
      <c r="BQ12" s="432"/>
      <c r="BR12" s="432"/>
      <c r="BS12" s="432"/>
      <c r="BT12" s="432"/>
      <c r="BU12" s="433"/>
      <c r="BV12" s="431">
        <v>0</v>
      </c>
      <c r="BW12" s="432"/>
      <c r="BX12" s="432"/>
      <c r="BY12" s="432"/>
      <c r="BZ12" s="432"/>
      <c r="CA12" s="432"/>
      <c r="CB12" s="432"/>
      <c r="CC12" s="433"/>
      <c r="CD12" s="434" t="s">
        <v>138</v>
      </c>
      <c r="CE12" s="435"/>
      <c r="CF12" s="435"/>
      <c r="CG12" s="435"/>
      <c r="CH12" s="435"/>
      <c r="CI12" s="435"/>
      <c r="CJ12" s="435"/>
      <c r="CK12" s="435"/>
      <c r="CL12" s="435"/>
      <c r="CM12" s="435"/>
      <c r="CN12" s="435"/>
      <c r="CO12" s="435"/>
      <c r="CP12" s="435"/>
      <c r="CQ12" s="435"/>
      <c r="CR12" s="435"/>
      <c r="CS12" s="436"/>
      <c r="CT12" s="471" t="s">
        <v>139</v>
      </c>
      <c r="CU12" s="472"/>
      <c r="CV12" s="472"/>
      <c r="CW12" s="472"/>
      <c r="CX12" s="472"/>
      <c r="CY12" s="472"/>
      <c r="CZ12" s="472"/>
      <c r="DA12" s="473"/>
      <c r="DB12" s="471" t="s">
        <v>130</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140</v>
      </c>
      <c r="N13" s="523"/>
      <c r="O13" s="523"/>
      <c r="P13" s="523"/>
      <c r="Q13" s="524"/>
      <c r="R13" s="515">
        <v>2126</v>
      </c>
      <c r="S13" s="516"/>
      <c r="T13" s="516"/>
      <c r="U13" s="516"/>
      <c r="V13" s="517"/>
      <c r="W13" s="447" t="s">
        <v>141</v>
      </c>
      <c r="X13" s="448"/>
      <c r="Y13" s="448"/>
      <c r="Z13" s="448"/>
      <c r="AA13" s="448"/>
      <c r="AB13" s="438"/>
      <c r="AC13" s="482">
        <v>311</v>
      </c>
      <c r="AD13" s="483"/>
      <c r="AE13" s="483"/>
      <c r="AF13" s="483"/>
      <c r="AG13" s="525"/>
      <c r="AH13" s="482">
        <v>353</v>
      </c>
      <c r="AI13" s="483"/>
      <c r="AJ13" s="483"/>
      <c r="AK13" s="483"/>
      <c r="AL13" s="484"/>
      <c r="AM13" s="460" t="s">
        <v>142</v>
      </c>
      <c r="AN13" s="461"/>
      <c r="AO13" s="461"/>
      <c r="AP13" s="461"/>
      <c r="AQ13" s="461"/>
      <c r="AR13" s="461"/>
      <c r="AS13" s="461"/>
      <c r="AT13" s="462"/>
      <c r="AU13" s="463" t="s">
        <v>126</v>
      </c>
      <c r="AV13" s="464"/>
      <c r="AW13" s="464"/>
      <c r="AX13" s="464"/>
      <c r="AY13" s="465" t="s">
        <v>143</v>
      </c>
      <c r="AZ13" s="466"/>
      <c r="BA13" s="466"/>
      <c r="BB13" s="466"/>
      <c r="BC13" s="466"/>
      <c r="BD13" s="466"/>
      <c r="BE13" s="466"/>
      <c r="BF13" s="466"/>
      <c r="BG13" s="466"/>
      <c r="BH13" s="466"/>
      <c r="BI13" s="466"/>
      <c r="BJ13" s="466"/>
      <c r="BK13" s="466"/>
      <c r="BL13" s="466"/>
      <c r="BM13" s="467"/>
      <c r="BN13" s="431">
        <v>552114</v>
      </c>
      <c r="BO13" s="432"/>
      <c r="BP13" s="432"/>
      <c r="BQ13" s="432"/>
      <c r="BR13" s="432"/>
      <c r="BS13" s="432"/>
      <c r="BT13" s="432"/>
      <c r="BU13" s="433"/>
      <c r="BV13" s="431">
        <v>54335</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9.6999999999999993</v>
      </c>
      <c r="CU13" s="429"/>
      <c r="CV13" s="429"/>
      <c r="CW13" s="429"/>
      <c r="CX13" s="429"/>
      <c r="CY13" s="429"/>
      <c r="CZ13" s="429"/>
      <c r="DA13" s="430"/>
      <c r="DB13" s="428">
        <v>8</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145</v>
      </c>
      <c r="M14" s="513"/>
      <c r="N14" s="513"/>
      <c r="O14" s="513"/>
      <c r="P14" s="513"/>
      <c r="Q14" s="514"/>
      <c r="R14" s="515">
        <v>2166</v>
      </c>
      <c r="S14" s="516"/>
      <c r="T14" s="516"/>
      <c r="U14" s="516"/>
      <c r="V14" s="517"/>
      <c r="W14" s="421"/>
      <c r="X14" s="422"/>
      <c r="Y14" s="422"/>
      <c r="Z14" s="422"/>
      <c r="AA14" s="422"/>
      <c r="AB14" s="411"/>
      <c r="AC14" s="518">
        <v>29.4</v>
      </c>
      <c r="AD14" s="519"/>
      <c r="AE14" s="519"/>
      <c r="AF14" s="519"/>
      <c r="AG14" s="520"/>
      <c r="AH14" s="518">
        <v>31.1</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t="s">
        <v>139</v>
      </c>
      <c r="CU14" s="530"/>
      <c r="CV14" s="530"/>
      <c r="CW14" s="530"/>
      <c r="CX14" s="530"/>
      <c r="CY14" s="530"/>
      <c r="CZ14" s="530"/>
      <c r="DA14" s="531"/>
      <c r="DB14" s="529" t="s">
        <v>139</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147</v>
      </c>
      <c r="N15" s="523"/>
      <c r="O15" s="523"/>
      <c r="P15" s="523"/>
      <c r="Q15" s="524"/>
      <c r="R15" s="515">
        <v>2156</v>
      </c>
      <c r="S15" s="516"/>
      <c r="T15" s="516"/>
      <c r="U15" s="516"/>
      <c r="V15" s="517"/>
      <c r="W15" s="447" t="s">
        <v>148</v>
      </c>
      <c r="X15" s="448"/>
      <c r="Y15" s="448"/>
      <c r="Z15" s="448"/>
      <c r="AA15" s="448"/>
      <c r="AB15" s="438"/>
      <c r="AC15" s="482">
        <v>214</v>
      </c>
      <c r="AD15" s="483"/>
      <c r="AE15" s="483"/>
      <c r="AF15" s="483"/>
      <c r="AG15" s="525"/>
      <c r="AH15" s="482">
        <v>243</v>
      </c>
      <c r="AI15" s="483"/>
      <c r="AJ15" s="483"/>
      <c r="AK15" s="483"/>
      <c r="AL15" s="484"/>
      <c r="AM15" s="460"/>
      <c r="AN15" s="461"/>
      <c r="AO15" s="461"/>
      <c r="AP15" s="461"/>
      <c r="AQ15" s="461"/>
      <c r="AR15" s="461"/>
      <c r="AS15" s="461"/>
      <c r="AT15" s="462"/>
      <c r="AU15" s="463"/>
      <c r="AV15" s="464"/>
      <c r="AW15" s="464"/>
      <c r="AX15" s="464"/>
      <c r="AY15" s="391" t="s">
        <v>149</v>
      </c>
      <c r="AZ15" s="392"/>
      <c r="BA15" s="392"/>
      <c r="BB15" s="392"/>
      <c r="BC15" s="392"/>
      <c r="BD15" s="392"/>
      <c r="BE15" s="392"/>
      <c r="BF15" s="392"/>
      <c r="BG15" s="392"/>
      <c r="BH15" s="392"/>
      <c r="BI15" s="392"/>
      <c r="BJ15" s="392"/>
      <c r="BK15" s="392"/>
      <c r="BL15" s="392"/>
      <c r="BM15" s="393"/>
      <c r="BN15" s="394">
        <v>282032</v>
      </c>
      <c r="BO15" s="395"/>
      <c r="BP15" s="395"/>
      <c r="BQ15" s="395"/>
      <c r="BR15" s="395"/>
      <c r="BS15" s="395"/>
      <c r="BT15" s="395"/>
      <c r="BU15" s="396"/>
      <c r="BV15" s="394">
        <v>249596</v>
      </c>
      <c r="BW15" s="395"/>
      <c r="BX15" s="395"/>
      <c r="BY15" s="395"/>
      <c r="BZ15" s="395"/>
      <c r="CA15" s="395"/>
      <c r="CB15" s="395"/>
      <c r="CC15" s="396"/>
      <c r="CD15" s="532" t="s">
        <v>150</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151</v>
      </c>
      <c r="M16" s="543"/>
      <c r="N16" s="543"/>
      <c r="O16" s="543"/>
      <c r="P16" s="543"/>
      <c r="Q16" s="544"/>
      <c r="R16" s="535" t="s">
        <v>152</v>
      </c>
      <c r="S16" s="536"/>
      <c r="T16" s="536"/>
      <c r="U16" s="536"/>
      <c r="V16" s="537"/>
      <c r="W16" s="421"/>
      <c r="X16" s="422"/>
      <c r="Y16" s="422"/>
      <c r="Z16" s="422"/>
      <c r="AA16" s="422"/>
      <c r="AB16" s="411"/>
      <c r="AC16" s="518">
        <v>20.2</v>
      </c>
      <c r="AD16" s="519"/>
      <c r="AE16" s="519"/>
      <c r="AF16" s="519"/>
      <c r="AG16" s="520"/>
      <c r="AH16" s="518">
        <v>21.4</v>
      </c>
      <c r="AI16" s="519"/>
      <c r="AJ16" s="519"/>
      <c r="AK16" s="519"/>
      <c r="AL16" s="521"/>
      <c r="AM16" s="460"/>
      <c r="AN16" s="461"/>
      <c r="AO16" s="461"/>
      <c r="AP16" s="461"/>
      <c r="AQ16" s="461"/>
      <c r="AR16" s="461"/>
      <c r="AS16" s="461"/>
      <c r="AT16" s="462"/>
      <c r="AU16" s="463"/>
      <c r="AV16" s="464"/>
      <c r="AW16" s="464"/>
      <c r="AX16" s="464"/>
      <c r="AY16" s="465" t="s">
        <v>153</v>
      </c>
      <c r="AZ16" s="466"/>
      <c r="BA16" s="466"/>
      <c r="BB16" s="466"/>
      <c r="BC16" s="466"/>
      <c r="BD16" s="466"/>
      <c r="BE16" s="466"/>
      <c r="BF16" s="466"/>
      <c r="BG16" s="466"/>
      <c r="BH16" s="466"/>
      <c r="BI16" s="466"/>
      <c r="BJ16" s="466"/>
      <c r="BK16" s="466"/>
      <c r="BL16" s="466"/>
      <c r="BM16" s="467"/>
      <c r="BN16" s="431">
        <v>1749114</v>
      </c>
      <c r="BO16" s="432"/>
      <c r="BP16" s="432"/>
      <c r="BQ16" s="432"/>
      <c r="BR16" s="432"/>
      <c r="BS16" s="432"/>
      <c r="BT16" s="432"/>
      <c r="BU16" s="433"/>
      <c r="BV16" s="431">
        <v>1603731</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154</v>
      </c>
      <c r="N17" s="539"/>
      <c r="O17" s="539"/>
      <c r="P17" s="539"/>
      <c r="Q17" s="540"/>
      <c r="R17" s="535" t="s">
        <v>155</v>
      </c>
      <c r="S17" s="536"/>
      <c r="T17" s="536"/>
      <c r="U17" s="536"/>
      <c r="V17" s="537"/>
      <c r="W17" s="447" t="s">
        <v>156</v>
      </c>
      <c r="X17" s="448"/>
      <c r="Y17" s="448"/>
      <c r="Z17" s="448"/>
      <c r="AA17" s="448"/>
      <c r="AB17" s="438"/>
      <c r="AC17" s="482">
        <v>532</v>
      </c>
      <c r="AD17" s="483"/>
      <c r="AE17" s="483"/>
      <c r="AF17" s="483"/>
      <c r="AG17" s="525"/>
      <c r="AH17" s="482">
        <v>540</v>
      </c>
      <c r="AI17" s="483"/>
      <c r="AJ17" s="483"/>
      <c r="AK17" s="483"/>
      <c r="AL17" s="484"/>
      <c r="AM17" s="460"/>
      <c r="AN17" s="461"/>
      <c r="AO17" s="461"/>
      <c r="AP17" s="461"/>
      <c r="AQ17" s="461"/>
      <c r="AR17" s="461"/>
      <c r="AS17" s="461"/>
      <c r="AT17" s="462"/>
      <c r="AU17" s="463"/>
      <c r="AV17" s="464"/>
      <c r="AW17" s="464"/>
      <c r="AX17" s="464"/>
      <c r="AY17" s="465" t="s">
        <v>157</v>
      </c>
      <c r="AZ17" s="466"/>
      <c r="BA17" s="466"/>
      <c r="BB17" s="466"/>
      <c r="BC17" s="466"/>
      <c r="BD17" s="466"/>
      <c r="BE17" s="466"/>
      <c r="BF17" s="466"/>
      <c r="BG17" s="466"/>
      <c r="BH17" s="466"/>
      <c r="BI17" s="466"/>
      <c r="BJ17" s="466"/>
      <c r="BK17" s="466"/>
      <c r="BL17" s="466"/>
      <c r="BM17" s="467"/>
      <c r="BN17" s="431">
        <v>338496</v>
      </c>
      <c r="BO17" s="432"/>
      <c r="BP17" s="432"/>
      <c r="BQ17" s="432"/>
      <c r="BR17" s="432"/>
      <c r="BS17" s="432"/>
      <c r="BT17" s="432"/>
      <c r="BU17" s="433"/>
      <c r="BV17" s="431">
        <v>303997</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158</v>
      </c>
      <c r="C18" s="474"/>
      <c r="D18" s="474"/>
      <c r="E18" s="546"/>
      <c r="F18" s="546"/>
      <c r="G18" s="546"/>
      <c r="H18" s="546"/>
      <c r="I18" s="546"/>
      <c r="J18" s="546"/>
      <c r="K18" s="546"/>
      <c r="L18" s="547">
        <v>190.96</v>
      </c>
      <c r="M18" s="547"/>
      <c r="N18" s="547"/>
      <c r="O18" s="547"/>
      <c r="P18" s="547"/>
      <c r="Q18" s="547"/>
      <c r="R18" s="548"/>
      <c r="S18" s="548"/>
      <c r="T18" s="548"/>
      <c r="U18" s="548"/>
      <c r="V18" s="549"/>
      <c r="W18" s="449"/>
      <c r="X18" s="450"/>
      <c r="Y18" s="450"/>
      <c r="Z18" s="450"/>
      <c r="AA18" s="450"/>
      <c r="AB18" s="441"/>
      <c r="AC18" s="550">
        <v>50.3</v>
      </c>
      <c r="AD18" s="551"/>
      <c r="AE18" s="551"/>
      <c r="AF18" s="551"/>
      <c r="AG18" s="552"/>
      <c r="AH18" s="550">
        <v>47.5</v>
      </c>
      <c r="AI18" s="551"/>
      <c r="AJ18" s="551"/>
      <c r="AK18" s="551"/>
      <c r="AL18" s="553"/>
      <c r="AM18" s="460"/>
      <c r="AN18" s="461"/>
      <c r="AO18" s="461"/>
      <c r="AP18" s="461"/>
      <c r="AQ18" s="461"/>
      <c r="AR18" s="461"/>
      <c r="AS18" s="461"/>
      <c r="AT18" s="462"/>
      <c r="AU18" s="463"/>
      <c r="AV18" s="464"/>
      <c r="AW18" s="464"/>
      <c r="AX18" s="464"/>
      <c r="AY18" s="465" t="s">
        <v>159</v>
      </c>
      <c r="AZ18" s="466"/>
      <c r="BA18" s="466"/>
      <c r="BB18" s="466"/>
      <c r="BC18" s="466"/>
      <c r="BD18" s="466"/>
      <c r="BE18" s="466"/>
      <c r="BF18" s="466"/>
      <c r="BG18" s="466"/>
      <c r="BH18" s="466"/>
      <c r="BI18" s="466"/>
      <c r="BJ18" s="466"/>
      <c r="BK18" s="466"/>
      <c r="BL18" s="466"/>
      <c r="BM18" s="467"/>
      <c r="BN18" s="431">
        <v>1571249</v>
      </c>
      <c r="BO18" s="432"/>
      <c r="BP18" s="432"/>
      <c r="BQ18" s="432"/>
      <c r="BR18" s="432"/>
      <c r="BS18" s="432"/>
      <c r="BT18" s="432"/>
      <c r="BU18" s="433"/>
      <c r="BV18" s="431">
        <v>1518151</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160</v>
      </c>
      <c r="C19" s="474"/>
      <c r="D19" s="474"/>
      <c r="E19" s="546"/>
      <c r="F19" s="546"/>
      <c r="G19" s="546"/>
      <c r="H19" s="546"/>
      <c r="I19" s="546"/>
      <c r="J19" s="546"/>
      <c r="K19" s="546"/>
      <c r="L19" s="554">
        <v>11</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161</v>
      </c>
      <c r="AZ19" s="466"/>
      <c r="BA19" s="466"/>
      <c r="BB19" s="466"/>
      <c r="BC19" s="466"/>
      <c r="BD19" s="466"/>
      <c r="BE19" s="466"/>
      <c r="BF19" s="466"/>
      <c r="BG19" s="466"/>
      <c r="BH19" s="466"/>
      <c r="BI19" s="466"/>
      <c r="BJ19" s="466"/>
      <c r="BK19" s="466"/>
      <c r="BL19" s="466"/>
      <c r="BM19" s="467"/>
      <c r="BN19" s="431">
        <v>3124644</v>
      </c>
      <c r="BO19" s="432"/>
      <c r="BP19" s="432"/>
      <c r="BQ19" s="432"/>
      <c r="BR19" s="432"/>
      <c r="BS19" s="432"/>
      <c r="BT19" s="432"/>
      <c r="BU19" s="433"/>
      <c r="BV19" s="431">
        <v>2359301</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162</v>
      </c>
      <c r="C20" s="474"/>
      <c r="D20" s="474"/>
      <c r="E20" s="546"/>
      <c r="F20" s="546"/>
      <c r="G20" s="546"/>
      <c r="H20" s="546"/>
      <c r="I20" s="546"/>
      <c r="J20" s="546"/>
      <c r="K20" s="546"/>
      <c r="L20" s="554">
        <v>786</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163</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164</v>
      </c>
      <c r="C22" s="569"/>
      <c r="D22" s="570"/>
      <c r="E22" s="443" t="s">
        <v>1</v>
      </c>
      <c r="F22" s="448"/>
      <c r="G22" s="448"/>
      <c r="H22" s="448"/>
      <c r="I22" s="448"/>
      <c r="J22" s="448"/>
      <c r="K22" s="438"/>
      <c r="L22" s="443" t="s">
        <v>165</v>
      </c>
      <c r="M22" s="448"/>
      <c r="N22" s="448"/>
      <c r="O22" s="448"/>
      <c r="P22" s="438"/>
      <c r="Q22" s="577" t="s">
        <v>166</v>
      </c>
      <c r="R22" s="578"/>
      <c r="S22" s="578"/>
      <c r="T22" s="578"/>
      <c r="U22" s="578"/>
      <c r="V22" s="579"/>
      <c r="W22" s="583" t="s">
        <v>167</v>
      </c>
      <c r="X22" s="569"/>
      <c r="Y22" s="570"/>
      <c r="Z22" s="443" t="s">
        <v>1</v>
      </c>
      <c r="AA22" s="448"/>
      <c r="AB22" s="448"/>
      <c r="AC22" s="448"/>
      <c r="AD22" s="448"/>
      <c r="AE22" s="448"/>
      <c r="AF22" s="448"/>
      <c r="AG22" s="438"/>
      <c r="AH22" s="594" t="s">
        <v>168</v>
      </c>
      <c r="AI22" s="448"/>
      <c r="AJ22" s="448"/>
      <c r="AK22" s="448"/>
      <c r="AL22" s="438"/>
      <c r="AM22" s="594" t="s">
        <v>169</v>
      </c>
      <c r="AN22" s="595"/>
      <c r="AO22" s="595"/>
      <c r="AP22" s="595"/>
      <c r="AQ22" s="595"/>
      <c r="AR22" s="596"/>
      <c r="AS22" s="577" t="s">
        <v>166</v>
      </c>
      <c r="AT22" s="578"/>
      <c r="AU22" s="578"/>
      <c r="AV22" s="578"/>
      <c r="AW22" s="578"/>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7"/>
      <c r="AN23" s="598"/>
      <c r="AO23" s="598"/>
      <c r="AP23" s="598"/>
      <c r="AQ23" s="598"/>
      <c r="AR23" s="599"/>
      <c r="AS23" s="580"/>
      <c r="AT23" s="581"/>
      <c r="AU23" s="581"/>
      <c r="AV23" s="581"/>
      <c r="AW23" s="581"/>
      <c r="AX23" s="601"/>
      <c r="AY23" s="391" t="s">
        <v>170</v>
      </c>
      <c r="AZ23" s="392"/>
      <c r="BA23" s="392"/>
      <c r="BB23" s="392"/>
      <c r="BC23" s="392"/>
      <c r="BD23" s="392"/>
      <c r="BE23" s="392"/>
      <c r="BF23" s="392"/>
      <c r="BG23" s="392"/>
      <c r="BH23" s="392"/>
      <c r="BI23" s="392"/>
      <c r="BJ23" s="392"/>
      <c r="BK23" s="392"/>
      <c r="BL23" s="392"/>
      <c r="BM23" s="393"/>
      <c r="BN23" s="431">
        <v>3832994</v>
      </c>
      <c r="BO23" s="432"/>
      <c r="BP23" s="432"/>
      <c r="BQ23" s="432"/>
      <c r="BR23" s="432"/>
      <c r="BS23" s="432"/>
      <c r="BT23" s="432"/>
      <c r="BU23" s="433"/>
      <c r="BV23" s="431">
        <v>3831160</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171</v>
      </c>
      <c r="F24" s="461"/>
      <c r="G24" s="461"/>
      <c r="H24" s="461"/>
      <c r="I24" s="461"/>
      <c r="J24" s="461"/>
      <c r="K24" s="462"/>
      <c r="L24" s="482">
        <v>1</v>
      </c>
      <c r="M24" s="483"/>
      <c r="N24" s="483"/>
      <c r="O24" s="483"/>
      <c r="P24" s="525"/>
      <c r="Q24" s="482">
        <v>7360</v>
      </c>
      <c r="R24" s="483"/>
      <c r="S24" s="483"/>
      <c r="T24" s="483"/>
      <c r="U24" s="483"/>
      <c r="V24" s="525"/>
      <c r="W24" s="584"/>
      <c r="X24" s="572"/>
      <c r="Y24" s="573"/>
      <c r="Z24" s="481" t="s">
        <v>172</v>
      </c>
      <c r="AA24" s="461"/>
      <c r="AB24" s="461"/>
      <c r="AC24" s="461"/>
      <c r="AD24" s="461"/>
      <c r="AE24" s="461"/>
      <c r="AF24" s="461"/>
      <c r="AG24" s="462"/>
      <c r="AH24" s="482">
        <v>52</v>
      </c>
      <c r="AI24" s="483"/>
      <c r="AJ24" s="483"/>
      <c r="AK24" s="483"/>
      <c r="AL24" s="525"/>
      <c r="AM24" s="482">
        <v>140764</v>
      </c>
      <c r="AN24" s="483"/>
      <c r="AO24" s="483"/>
      <c r="AP24" s="483"/>
      <c r="AQ24" s="483"/>
      <c r="AR24" s="525"/>
      <c r="AS24" s="482">
        <v>2707</v>
      </c>
      <c r="AT24" s="483"/>
      <c r="AU24" s="483"/>
      <c r="AV24" s="483"/>
      <c r="AW24" s="483"/>
      <c r="AX24" s="484"/>
      <c r="AY24" s="602" t="s">
        <v>173</v>
      </c>
      <c r="AZ24" s="603"/>
      <c r="BA24" s="603"/>
      <c r="BB24" s="603"/>
      <c r="BC24" s="603"/>
      <c r="BD24" s="603"/>
      <c r="BE24" s="603"/>
      <c r="BF24" s="603"/>
      <c r="BG24" s="603"/>
      <c r="BH24" s="603"/>
      <c r="BI24" s="603"/>
      <c r="BJ24" s="603"/>
      <c r="BK24" s="603"/>
      <c r="BL24" s="603"/>
      <c r="BM24" s="604"/>
      <c r="BN24" s="431">
        <v>3788794</v>
      </c>
      <c r="BO24" s="432"/>
      <c r="BP24" s="432"/>
      <c r="BQ24" s="432"/>
      <c r="BR24" s="432"/>
      <c r="BS24" s="432"/>
      <c r="BT24" s="432"/>
      <c r="BU24" s="433"/>
      <c r="BV24" s="431">
        <v>3816860</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174</v>
      </c>
      <c r="F25" s="461"/>
      <c r="G25" s="461"/>
      <c r="H25" s="461"/>
      <c r="I25" s="461"/>
      <c r="J25" s="461"/>
      <c r="K25" s="462"/>
      <c r="L25" s="482">
        <v>1</v>
      </c>
      <c r="M25" s="483"/>
      <c r="N25" s="483"/>
      <c r="O25" s="483"/>
      <c r="P25" s="525"/>
      <c r="Q25" s="482">
        <v>5710</v>
      </c>
      <c r="R25" s="483"/>
      <c r="S25" s="483"/>
      <c r="T25" s="483"/>
      <c r="U25" s="483"/>
      <c r="V25" s="525"/>
      <c r="W25" s="584"/>
      <c r="X25" s="572"/>
      <c r="Y25" s="573"/>
      <c r="Z25" s="481" t="s">
        <v>175</v>
      </c>
      <c r="AA25" s="461"/>
      <c r="AB25" s="461"/>
      <c r="AC25" s="461"/>
      <c r="AD25" s="461"/>
      <c r="AE25" s="461"/>
      <c r="AF25" s="461"/>
      <c r="AG25" s="462"/>
      <c r="AH25" s="482" t="s">
        <v>139</v>
      </c>
      <c r="AI25" s="483"/>
      <c r="AJ25" s="483"/>
      <c r="AK25" s="483"/>
      <c r="AL25" s="525"/>
      <c r="AM25" s="482" t="s">
        <v>139</v>
      </c>
      <c r="AN25" s="483"/>
      <c r="AO25" s="483"/>
      <c r="AP25" s="483"/>
      <c r="AQ25" s="483"/>
      <c r="AR25" s="525"/>
      <c r="AS25" s="482" t="s">
        <v>139</v>
      </c>
      <c r="AT25" s="483"/>
      <c r="AU25" s="483"/>
      <c r="AV25" s="483"/>
      <c r="AW25" s="483"/>
      <c r="AX25" s="484"/>
      <c r="AY25" s="391" t="s">
        <v>176</v>
      </c>
      <c r="AZ25" s="392"/>
      <c r="BA25" s="392"/>
      <c r="BB25" s="392"/>
      <c r="BC25" s="392"/>
      <c r="BD25" s="392"/>
      <c r="BE25" s="392"/>
      <c r="BF25" s="392"/>
      <c r="BG25" s="392"/>
      <c r="BH25" s="392"/>
      <c r="BI25" s="392"/>
      <c r="BJ25" s="392"/>
      <c r="BK25" s="392"/>
      <c r="BL25" s="392"/>
      <c r="BM25" s="393"/>
      <c r="BN25" s="394">
        <v>58726</v>
      </c>
      <c r="BO25" s="395"/>
      <c r="BP25" s="395"/>
      <c r="BQ25" s="395"/>
      <c r="BR25" s="395"/>
      <c r="BS25" s="395"/>
      <c r="BT25" s="395"/>
      <c r="BU25" s="396"/>
      <c r="BV25" s="394">
        <v>50517</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177</v>
      </c>
      <c r="F26" s="461"/>
      <c r="G26" s="461"/>
      <c r="H26" s="461"/>
      <c r="I26" s="461"/>
      <c r="J26" s="461"/>
      <c r="K26" s="462"/>
      <c r="L26" s="482">
        <v>1</v>
      </c>
      <c r="M26" s="483"/>
      <c r="N26" s="483"/>
      <c r="O26" s="483"/>
      <c r="P26" s="525"/>
      <c r="Q26" s="482">
        <v>5020</v>
      </c>
      <c r="R26" s="483"/>
      <c r="S26" s="483"/>
      <c r="T26" s="483"/>
      <c r="U26" s="483"/>
      <c r="V26" s="525"/>
      <c r="W26" s="584"/>
      <c r="X26" s="572"/>
      <c r="Y26" s="573"/>
      <c r="Z26" s="481" t="s">
        <v>178</v>
      </c>
      <c r="AA26" s="608"/>
      <c r="AB26" s="608"/>
      <c r="AC26" s="608"/>
      <c r="AD26" s="608"/>
      <c r="AE26" s="608"/>
      <c r="AF26" s="608"/>
      <c r="AG26" s="609"/>
      <c r="AH26" s="482">
        <v>3</v>
      </c>
      <c r="AI26" s="483"/>
      <c r="AJ26" s="483"/>
      <c r="AK26" s="483"/>
      <c r="AL26" s="525"/>
      <c r="AM26" s="482">
        <v>8805</v>
      </c>
      <c r="AN26" s="483"/>
      <c r="AO26" s="483"/>
      <c r="AP26" s="483"/>
      <c r="AQ26" s="483"/>
      <c r="AR26" s="525"/>
      <c r="AS26" s="482">
        <v>2935</v>
      </c>
      <c r="AT26" s="483"/>
      <c r="AU26" s="483"/>
      <c r="AV26" s="483"/>
      <c r="AW26" s="483"/>
      <c r="AX26" s="484"/>
      <c r="AY26" s="434" t="s">
        <v>179</v>
      </c>
      <c r="AZ26" s="435"/>
      <c r="BA26" s="435"/>
      <c r="BB26" s="435"/>
      <c r="BC26" s="435"/>
      <c r="BD26" s="435"/>
      <c r="BE26" s="435"/>
      <c r="BF26" s="435"/>
      <c r="BG26" s="435"/>
      <c r="BH26" s="435"/>
      <c r="BI26" s="435"/>
      <c r="BJ26" s="435"/>
      <c r="BK26" s="435"/>
      <c r="BL26" s="435"/>
      <c r="BM26" s="436"/>
      <c r="BN26" s="431" t="s">
        <v>139</v>
      </c>
      <c r="BO26" s="432"/>
      <c r="BP26" s="432"/>
      <c r="BQ26" s="432"/>
      <c r="BR26" s="432"/>
      <c r="BS26" s="432"/>
      <c r="BT26" s="432"/>
      <c r="BU26" s="433"/>
      <c r="BV26" s="431" t="s">
        <v>139</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180</v>
      </c>
      <c r="F27" s="461"/>
      <c r="G27" s="461"/>
      <c r="H27" s="461"/>
      <c r="I27" s="461"/>
      <c r="J27" s="461"/>
      <c r="K27" s="462"/>
      <c r="L27" s="482">
        <v>1</v>
      </c>
      <c r="M27" s="483"/>
      <c r="N27" s="483"/>
      <c r="O27" s="483"/>
      <c r="P27" s="525"/>
      <c r="Q27" s="482">
        <v>2951</v>
      </c>
      <c r="R27" s="483"/>
      <c r="S27" s="483"/>
      <c r="T27" s="483"/>
      <c r="U27" s="483"/>
      <c r="V27" s="525"/>
      <c r="W27" s="584"/>
      <c r="X27" s="572"/>
      <c r="Y27" s="573"/>
      <c r="Z27" s="481" t="s">
        <v>181</v>
      </c>
      <c r="AA27" s="461"/>
      <c r="AB27" s="461"/>
      <c r="AC27" s="461"/>
      <c r="AD27" s="461"/>
      <c r="AE27" s="461"/>
      <c r="AF27" s="461"/>
      <c r="AG27" s="462"/>
      <c r="AH27" s="482" t="s">
        <v>139</v>
      </c>
      <c r="AI27" s="483"/>
      <c r="AJ27" s="483"/>
      <c r="AK27" s="483"/>
      <c r="AL27" s="525"/>
      <c r="AM27" s="482" t="s">
        <v>139</v>
      </c>
      <c r="AN27" s="483"/>
      <c r="AO27" s="483"/>
      <c r="AP27" s="483"/>
      <c r="AQ27" s="483"/>
      <c r="AR27" s="525"/>
      <c r="AS27" s="482" t="s">
        <v>182</v>
      </c>
      <c r="AT27" s="483"/>
      <c r="AU27" s="483"/>
      <c r="AV27" s="483"/>
      <c r="AW27" s="483"/>
      <c r="AX27" s="484"/>
      <c r="AY27" s="526" t="s">
        <v>183</v>
      </c>
      <c r="AZ27" s="527"/>
      <c r="BA27" s="527"/>
      <c r="BB27" s="527"/>
      <c r="BC27" s="527"/>
      <c r="BD27" s="527"/>
      <c r="BE27" s="527"/>
      <c r="BF27" s="527"/>
      <c r="BG27" s="527"/>
      <c r="BH27" s="527"/>
      <c r="BI27" s="527"/>
      <c r="BJ27" s="527"/>
      <c r="BK27" s="527"/>
      <c r="BL27" s="527"/>
      <c r="BM27" s="528"/>
      <c r="BN27" s="605">
        <v>85672</v>
      </c>
      <c r="BO27" s="606"/>
      <c r="BP27" s="606"/>
      <c r="BQ27" s="606"/>
      <c r="BR27" s="606"/>
      <c r="BS27" s="606"/>
      <c r="BT27" s="606"/>
      <c r="BU27" s="607"/>
      <c r="BV27" s="605">
        <v>85657</v>
      </c>
      <c r="BW27" s="606"/>
      <c r="BX27" s="606"/>
      <c r="BY27" s="606"/>
      <c r="BZ27" s="606"/>
      <c r="CA27" s="606"/>
      <c r="CB27" s="606"/>
      <c r="CC27" s="607"/>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184</v>
      </c>
      <c r="F28" s="461"/>
      <c r="G28" s="461"/>
      <c r="H28" s="461"/>
      <c r="I28" s="461"/>
      <c r="J28" s="461"/>
      <c r="K28" s="462"/>
      <c r="L28" s="482">
        <v>1</v>
      </c>
      <c r="M28" s="483"/>
      <c r="N28" s="483"/>
      <c r="O28" s="483"/>
      <c r="P28" s="525"/>
      <c r="Q28" s="482">
        <v>2433</v>
      </c>
      <c r="R28" s="483"/>
      <c r="S28" s="483"/>
      <c r="T28" s="483"/>
      <c r="U28" s="483"/>
      <c r="V28" s="525"/>
      <c r="W28" s="584"/>
      <c r="X28" s="572"/>
      <c r="Y28" s="573"/>
      <c r="Z28" s="481" t="s">
        <v>185</v>
      </c>
      <c r="AA28" s="461"/>
      <c r="AB28" s="461"/>
      <c r="AC28" s="461"/>
      <c r="AD28" s="461"/>
      <c r="AE28" s="461"/>
      <c r="AF28" s="461"/>
      <c r="AG28" s="462"/>
      <c r="AH28" s="482" t="s">
        <v>186</v>
      </c>
      <c r="AI28" s="483"/>
      <c r="AJ28" s="483"/>
      <c r="AK28" s="483"/>
      <c r="AL28" s="525"/>
      <c r="AM28" s="482" t="s">
        <v>139</v>
      </c>
      <c r="AN28" s="483"/>
      <c r="AO28" s="483"/>
      <c r="AP28" s="483"/>
      <c r="AQ28" s="483"/>
      <c r="AR28" s="525"/>
      <c r="AS28" s="482" t="s">
        <v>139</v>
      </c>
      <c r="AT28" s="483"/>
      <c r="AU28" s="483"/>
      <c r="AV28" s="483"/>
      <c r="AW28" s="483"/>
      <c r="AX28" s="484"/>
      <c r="AY28" s="610" t="s">
        <v>187</v>
      </c>
      <c r="AZ28" s="611"/>
      <c r="BA28" s="611"/>
      <c r="BB28" s="612"/>
      <c r="BC28" s="391" t="s">
        <v>48</v>
      </c>
      <c r="BD28" s="392"/>
      <c r="BE28" s="392"/>
      <c r="BF28" s="392"/>
      <c r="BG28" s="392"/>
      <c r="BH28" s="392"/>
      <c r="BI28" s="392"/>
      <c r="BJ28" s="392"/>
      <c r="BK28" s="392"/>
      <c r="BL28" s="392"/>
      <c r="BM28" s="393"/>
      <c r="BN28" s="394">
        <v>928311</v>
      </c>
      <c r="BO28" s="395"/>
      <c r="BP28" s="395"/>
      <c r="BQ28" s="395"/>
      <c r="BR28" s="395"/>
      <c r="BS28" s="395"/>
      <c r="BT28" s="395"/>
      <c r="BU28" s="396"/>
      <c r="BV28" s="394">
        <v>823349</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188</v>
      </c>
      <c r="F29" s="461"/>
      <c r="G29" s="461"/>
      <c r="H29" s="461"/>
      <c r="I29" s="461"/>
      <c r="J29" s="461"/>
      <c r="K29" s="462"/>
      <c r="L29" s="482">
        <v>8</v>
      </c>
      <c r="M29" s="483"/>
      <c r="N29" s="483"/>
      <c r="O29" s="483"/>
      <c r="P29" s="525"/>
      <c r="Q29" s="482">
        <v>2214</v>
      </c>
      <c r="R29" s="483"/>
      <c r="S29" s="483"/>
      <c r="T29" s="483"/>
      <c r="U29" s="483"/>
      <c r="V29" s="525"/>
      <c r="W29" s="585"/>
      <c r="X29" s="586"/>
      <c r="Y29" s="587"/>
      <c r="Z29" s="481" t="s">
        <v>189</v>
      </c>
      <c r="AA29" s="461"/>
      <c r="AB29" s="461"/>
      <c r="AC29" s="461"/>
      <c r="AD29" s="461"/>
      <c r="AE29" s="461"/>
      <c r="AF29" s="461"/>
      <c r="AG29" s="462"/>
      <c r="AH29" s="482">
        <v>52</v>
      </c>
      <c r="AI29" s="483"/>
      <c r="AJ29" s="483"/>
      <c r="AK29" s="483"/>
      <c r="AL29" s="525"/>
      <c r="AM29" s="482">
        <v>140764</v>
      </c>
      <c r="AN29" s="483"/>
      <c r="AO29" s="483"/>
      <c r="AP29" s="483"/>
      <c r="AQ29" s="483"/>
      <c r="AR29" s="525"/>
      <c r="AS29" s="482">
        <v>2707</v>
      </c>
      <c r="AT29" s="483"/>
      <c r="AU29" s="483"/>
      <c r="AV29" s="483"/>
      <c r="AW29" s="483"/>
      <c r="AX29" s="484"/>
      <c r="AY29" s="613"/>
      <c r="AZ29" s="614"/>
      <c r="BA29" s="614"/>
      <c r="BB29" s="615"/>
      <c r="BC29" s="465" t="s">
        <v>190</v>
      </c>
      <c r="BD29" s="466"/>
      <c r="BE29" s="466"/>
      <c r="BF29" s="466"/>
      <c r="BG29" s="466"/>
      <c r="BH29" s="466"/>
      <c r="BI29" s="466"/>
      <c r="BJ29" s="466"/>
      <c r="BK29" s="466"/>
      <c r="BL29" s="466"/>
      <c r="BM29" s="467"/>
      <c r="BN29" s="431">
        <v>365181</v>
      </c>
      <c r="BO29" s="432"/>
      <c r="BP29" s="432"/>
      <c r="BQ29" s="432"/>
      <c r="BR29" s="432"/>
      <c r="BS29" s="432"/>
      <c r="BT29" s="432"/>
      <c r="BU29" s="433"/>
      <c r="BV29" s="431">
        <v>522882</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191</v>
      </c>
      <c r="X30" s="592"/>
      <c r="Y30" s="592"/>
      <c r="Z30" s="592"/>
      <c r="AA30" s="592"/>
      <c r="AB30" s="592"/>
      <c r="AC30" s="592"/>
      <c r="AD30" s="592"/>
      <c r="AE30" s="592"/>
      <c r="AF30" s="592"/>
      <c r="AG30" s="593"/>
      <c r="AH30" s="550">
        <v>93.4</v>
      </c>
      <c r="AI30" s="551"/>
      <c r="AJ30" s="551"/>
      <c r="AK30" s="551"/>
      <c r="AL30" s="551"/>
      <c r="AM30" s="551"/>
      <c r="AN30" s="551"/>
      <c r="AO30" s="551"/>
      <c r="AP30" s="551"/>
      <c r="AQ30" s="551"/>
      <c r="AR30" s="551"/>
      <c r="AS30" s="551"/>
      <c r="AT30" s="551"/>
      <c r="AU30" s="551"/>
      <c r="AV30" s="551"/>
      <c r="AW30" s="551"/>
      <c r="AX30" s="553"/>
      <c r="AY30" s="616"/>
      <c r="AZ30" s="617"/>
      <c r="BA30" s="617"/>
      <c r="BB30" s="618"/>
      <c r="BC30" s="602" t="s">
        <v>50</v>
      </c>
      <c r="BD30" s="603"/>
      <c r="BE30" s="603"/>
      <c r="BF30" s="603"/>
      <c r="BG30" s="603"/>
      <c r="BH30" s="603"/>
      <c r="BI30" s="603"/>
      <c r="BJ30" s="603"/>
      <c r="BK30" s="603"/>
      <c r="BL30" s="603"/>
      <c r="BM30" s="604"/>
      <c r="BN30" s="605">
        <v>1838789</v>
      </c>
      <c r="BO30" s="606"/>
      <c r="BP30" s="606"/>
      <c r="BQ30" s="606"/>
      <c r="BR30" s="606"/>
      <c r="BS30" s="606"/>
      <c r="BT30" s="606"/>
      <c r="BU30" s="607"/>
      <c r="BV30" s="605">
        <v>1772345</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198</v>
      </c>
      <c r="D33" s="455"/>
      <c r="E33" s="420" t="s">
        <v>199</v>
      </c>
      <c r="F33" s="420"/>
      <c r="G33" s="420"/>
      <c r="H33" s="420"/>
      <c r="I33" s="420"/>
      <c r="J33" s="420"/>
      <c r="K33" s="420"/>
      <c r="L33" s="420"/>
      <c r="M33" s="420"/>
      <c r="N33" s="420"/>
      <c r="O33" s="420"/>
      <c r="P33" s="420"/>
      <c r="Q33" s="420"/>
      <c r="R33" s="420"/>
      <c r="S33" s="420"/>
      <c r="T33" s="216"/>
      <c r="U33" s="455" t="s">
        <v>200</v>
      </c>
      <c r="V33" s="455"/>
      <c r="W33" s="420" t="s">
        <v>199</v>
      </c>
      <c r="X33" s="420"/>
      <c r="Y33" s="420"/>
      <c r="Z33" s="420"/>
      <c r="AA33" s="420"/>
      <c r="AB33" s="420"/>
      <c r="AC33" s="420"/>
      <c r="AD33" s="420"/>
      <c r="AE33" s="420"/>
      <c r="AF33" s="420"/>
      <c r="AG33" s="420"/>
      <c r="AH33" s="420"/>
      <c r="AI33" s="420"/>
      <c r="AJ33" s="420"/>
      <c r="AK33" s="420"/>
      <c r="AL33" s="216"/>
      <c r="AM33" s="455" t="s">
        <v>198</v>
      </c>
      <c r="AN33" s="455"/>
      <c r="AO33" s="420" t="s">
        <v>199</v>
      </c>
      <c r="AP33" s="420"/>
      <c r="AQ33" s="420"/>
      <c r="AR33" s="420"/>
      <c r="AS33" s="420"/>
      <c r="AT33" s="420"/>
      <c r="AU33" s="420"/>
      <c r="AV33" s="420"/>
      <c r="AW33" s="420"/>
      <c r="AX33" s="420"/>
      <c r="AY33" s="420"/>
      <c r="AZ33" s="420"/>
      <c r="BA33" s="420"/>
      <c r="BB33" s="420"/>
      <c r="BC33" s="420"/>
      <c r="BD33" s="217"/>
      <c r="BE33" s="420" t="s">
        <v>201</v>
      </c>
      <c r="BF33" s="420"/>
      <c r="BG33" s="420" t="s">
        <v>202</v>
      </c>
      <c r="BH33" s="420"/>
      <c r="BI33" s="420"/>
      <c r="BJ33" s="420"/>
      <c r="BK33" s="420"/>
      <c r="BL33" s="420"/>
      <c r="BM33" s="420"/>
      <c r="BN33" s="420"/>
      <c r="BO33" s="420"/>
      <c r="BP33" s="420"/>
      <c r="BQ33" s="420"/>
      <c r="BR33" s="420"/>
      <c r="BS33" s="420"/>
      <c r="BT33" s="420"/>
      <c r="BU33" s="420"/>
      <c r="BV33" s="217"/>
      <c r="BW33" s="455" t="s">
        <v>201</v>
      </c>
      <c r="BX33" s="455"/>
      <c r="BY33" s="420" t="s">
        <v>203</v>
      </c>
      <c r="BZ33" s="420"/>
      <c r="CA33" s="420"/>
      <c r="CB33" s="420"/>
      <c r="CC33" s="420"/>
      <c r="CD33" s="420"/>
      <c r="CE33" s="420"/>
      <c r="CF33" s="420"/>
      <c r="CG33" s="420"/>
      <c r="CH33" s="420"/>
      <c r="CI33" s="420"/>
      <c r="CJ33" s="420"/>
      <c r="CK33" s="420"/>
      <c r="CL33" s="420"/>
      <c r="CM33" s="420"/>
      <c r="CN33" s="216"/>
      <c r="CO33" s="455" t="s">
        <v>200</v>
      </c>
      <c r="CP33" s="455"/>
      <c r="CQ33" s="420" t="s">
        <v>204</v>
      </c>
      <c r="CR33" s="420"/>
      <c r="CS33" s="420"/>
      <c r="CT33" s="420"/>
      <c r="CU33" s="420"/>
      <c r="CV33" s="420"/>
      <c r="CW33" s="420"/>
      <c r="CX33" s="420"/>
      <c r="CY33" s="420"/>
      <c r="CZ33" s="420"/>
      <c r="DA33" s="420"/>
      <c r="DB33" s="420"/>
      <c r="DC33" s="420"/>
      <c r="DD33" s="420"/>
      <c r="DE33" s="420"/>
      <c r="DF33" s="216"/>
      <c r="DG33" s="619" t="s">
        <v>205</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国民健康保険事業（事業勘定）</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6</v>
      </c>
      <c r="BF34" s="620"/>
      <c r="BG34" s="621" t="str">
        <f>IF('各会計、関係団体の財政状況及び健全化判断比率'!B32="","",'各会計、関係団体の財政状況及び健全化判断比率'!B32)</f>
        <v>簡易水道事業特別会計</v>
      </c>
      <c r="BH34" s="621"/>
      <c r="BI34" s="621"/>
      <c r="BJ34" s="621"/>
      <c r="BK34" s="621"/>
      <c r="BL34" s="621"/>
      <c r="BM34" s="621"/>
      <c r="BN34" s="621"/>
      <c r="BO34" s="621"/>
      <c r="BP34" s="621"/>
      <c r="BQ34" s="621"/>
      <c r="BR34" s="621"/>
      <c r="BS34" s="621"/>
      <c r="BT34" s="621"/>
      <c r="BU34" s="621"/>
      <c r="BV34" s="214"/>
      <c r="BW34" s="620">
        <f>IF(BY34="","",MAX(C34:D43,U34:V43,AM34:AN43,BE34:BF43)+1)</f>
        <v>10</v>
      </c>
      <c r="BX34" s="620"/>
      <c r="BY34" s="621" t="str">
        <f>IF('各会計、関係団体の財政状況及び健全化判断比率'!B68="","",'各会計、関係団体の財政状況及び健全化判断比率'!B68)</f>
        <v>球磨郡公立多良木病院企業団</v>
      </c>
      <c r="BZ34" s="621"/>
      <c r="CA34" s="621"/>
      <c r="CB34" s="621"/>
      <c r="CC34" s="621"/>
      <c r="CD34" s="621"/>
      <c r="CE34" s="621"/>
      <c r="CF34" s="621"/>
      <c r="CG34" s="621"/>
      <c r="CH34" s="621"/>
      <c r="CI34" s="621"/>
      <c r="CJ34" s="621"/>
      <c r="CK34" s="621"/>
      <c r="CL34" s="621"/>
      <c r="CM34" s="621"/>
      <c r="CN34" s="214"/>
      <c r="CO34" s="620">
        <f>IF(CQ34="","",MAX(C34:D43,U34:V43,AM34:AN43,BE34:BF43,BW34:BX43)+1)</f>
        <v>17</v>
      </c>
      <c r="CP34" s="620"/>
      <c r="CQ34" s="621" t="str">
        <f>IF('各会計、関係団体の財政状況及び健全化判断比率'!BS7="","",'各会計、関係団体の財政状況及び健全化判断比率'!BS7)</f>
        <v>株式会社　みずかみ</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国民健康保険事業（直診勘定）</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7</v>
      </c>
      <c r="BF35" s="620"/>
      <c r="BG35" s="621" t="str">
        <f>IF('各会計、関係団体の財政状況及び健全化判断比率'!B33="","",'各会計、関係団体の財政状況及び健全化判断比率'!B33)</f>
        <v>下水道事業特別会計</v>
      </c>
      <c r="BH35" s="621"/>
      <c r="BI35" s="621"/>
      <c r="BJ35" s="621"/>
      <c r="BK35" s="621"/>
      <c r="BL35" s="621"/>
      <c r="BM35" s="621"/>
      <c r="BN35" s="621"/>
      <c r="BO35" s="621"/>
      <c r="BP35" s="621"/>
      <c r="BQ35" s="621"/>
      <c r="BR35" s="621"/>
      <c r="BS35" s="621"/>
      <c r="BT35" s="621"/>
      <c r="BU35" s="621"/>
      <c r="BV35" s="214"/>
      <c r="BW35" s="620">
        <f t="shared" ref="BW35:BW43" si="2">IF(BY35="","",BW34+1)</f>
        <v>11</v>
      </c>
      <c r="BX35" s="620"/>
      <c r="BY35" s="621" t="str">
        <f>IF('各会計、関係団体の財政状況及び健全化判断比率'!B69="","",'各会計、関係団体の財政状況及び健全化判断比率'!B69)</f>
        <v>上球磨消防組合</v>
      </c>
      <c r="BZ35" s="621"/>
      <c r="CA35" s="621"/>
      <c r="CB35" s="621"/>
      <c r="CC35" s="621"/>
      <c r="CD35" s="621"/>
      <c r="CE35" s="621"/>
      <c r="CF35" s="621"/>
      <c r="CG35" s="621"/>
      <c r="CH35" s="621"/>
      <c r="CI35" s="621"/>
      <c r="CJ35" s="621"/>
      <c r="CK35" s="621"/>
      <c r="CL35" s="621"/>
      <c r="CM35" s="621"/>
      <c r="CN35" s="214"/>
      <c r="CO35" s="620">
        <f t="shared" ref="CO35:CO43" si="3">IF(CQ35="","",CO34+1)</f>
        <v>18</v>
      </c>
      <c r="CP35" s="620"/>
      <c r="CQ35" s="621" t="str">
        <f>IF('各会計、関係団体の財政状況及び健全化判断比率'!BS8="","",'各会計、関係団体の財政状況及び健全化判断比率'!BS8)</f>
        <v>くま川鉄道株式会社</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介護保険事業</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f t="shared" si="1"/>
        <v>8</v>
      </c>
      <c r="BF36" s="620"/>
      <c r="BG36" s="621" t="str">
        <f>IF('各会計、関係団体の財政状況及び健全化判断比率'!B34="","",'各会計、関係団体の財政状況及び健全化判断比率'!B34)</f>
        <v>農業集落排水事業特別会計</v>
      </c>
      <c r="BH36" s="621"/>
      <c r="BI36" s="621"/>
      <c r="BJ36" s="621"/>
      <c r="BK36" s="621"/>
      <c r="BL36" s="621"/>
      <c r="BM36" s="621"/>
      <c r="BN36" s="621"/>
      <c r="BO36" s="621"/>
      <c r="BP36" s="621"/>
      <c r="BQ36" s="621"/>
      <c r="BR36" s="621"/>
      <c r="BS36" s="621"/>
      <c r="BT36" s="621"/>
      <c r="BU36" s="621"/>
      <c r="BV36" s="214"/>
      <c r="BW36" s="620">
        <f t="shared" si="2"/>
        <v>12</v>
      </c>
      <c r="BX36" s="620"/>
      <c r="BY36" s="621" t="str">
        <f>IF('各会計、関係団体の財政状況及び健全化判断比率'!B70="","",'各会計、関係団体の財政状況及び健全化判断比率'!B70)</f>
        <v>人吉球磨広域行政組合（一般会計）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5</v>
      </c>
      <c r="V37" s="620"/>
      <c r="W37" s="621" t="str">
        <f>IF('各会計、関係団体の財政状況及び健全化判断比率'!B31="","",'各会計、関係団体の財政状況及び健全化判断比率'!B31)</f>
        <v>後期高齢者医療事業</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f t="shared" si="1"/>
        <v>9</v>
      </c>
      <c r="BF37" s="620"/>
      <c r="BG37" s="621" t="str">
        <f>IF('各会計、関係団体の財政状況及び健全化判断比率'!B35="","",'各会計、関係団体の財政状況及び健全化判断比率'!B35)</f>
        <v>林業集落排水事業特別会計</v>
      </c>
      <c r="BH37" s="621"/>
      <c r="BI37" s="621"/>
      <c r="BJ37" s="621"/>
      <c r="BK37" s="621"/>
      <c r="BL37" s="621"/>
      <c r="BM37" s="621"/>
      <c r="BN37" s="621"/>
      <c r="BO37" s="621"/>
      <c r="BP37" s="621"/>
      <c r="BQ37" s="621"/>
      <c r="BR37" s="621"/>
      <c r="BS37" s="621"/>
      <c r="BT37" s="621"/>
      <c r="BU37" s="621"/>
      <c r="BV37" s="214"/>
      <c r="BW37" s="620">
        <f t="shared" si="2"/>
        <v>13</v>
      </c>
      <c r="BX37" s="620"/>
      <c r="BY37" s="621" t="str">
        <f>IF('各会計、関係団体の財政状況及び健全化判断比率'!B71="","",'各会計、関係団体の財政状況及び健全化判断比率'!B71)</f>
        <v>人吉球磨広域行政組合（人吉球磨ふるさと市町村圏特別会計）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14</v>
      </c>
      <c r="BX38" s="620"/>
      <c r="BY38" s="621" t="str">
        <f>IF('各会計、関係団体の財政状況及び健全化判断比率'!B72="","",'各会計、関係団体の財政状況及び健全化判断比率'!B72)</f>
        <v>熊本県後期高齢者医療広域連合（一般会計）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15</v>
      </c>
      <c r="BX39" s="620"/>
      <c r="BY39" s="621" t="str">
        <f>IF('各会計、関係団体の財政状況及び健全化判断比率'!B73="","",'各会計、関係団体の財政状況及び健全化判断比率'!B73)</f>
        <v>熊本県後期高齢者医療広域連合（後期高齢者医療特別会計）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16</v>
      </c>
      <c r="BX40" s="620"/>
      <c r="BY40" s="621" t="str">
        <f>IF('各会計、関係団体の財政状況及び健全化判断比率'!B74="","",'各会計、関係団体の財政状況及び健全化判断比率'!B74)</f>
        <v>熊本県市町村総合事務組合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E+tZLLcIrK1yMfom7NlUkzJJFS+beCxNE9XeiUYINW/HA0Wvt2b04XF7op5ZJulrpL14gH7EYcnhxvUXxFlEqA==" saltValue="dkxBeSm6FAoIim8f4iAYj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SheetLayoutView="100" workbookViewId="0">
      <selection activeCell="C42" sqref="C42:E4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12" t="s">
        <v>571</v>
      </c>
      <c r="D34" s="1212"/>
      <c r="E34" s="1213"/>
      <c r="F34" s="32">
        <v>13.82</v>
      </c>
      <c r="G34" s="33">
        <v>20.46</v>
      </c>
      <c r="H34" s="33">
        <v>16.18</v>
      </c>
      <c r="I34" s="33">
        <v>19.010000000000002</v>
      </c>
      <c r="J34" s="34">
        <v>41.57</v>
      </c>
      <c r="K34" s="22"/>
      <c r="L34" s="22"/>
      <c r="M34" s="22"/>
      <c r="N34" s="22"/>
      <c r="O34" s="22"/>
      <c r="P34" s="22"/>
    </row>
    <row r="35" spans="1:16" ht="39" customHeight="1" x14ac:dyDescent="0.15">
      <c r="A35" s="22"/>
      <c r="B35" s="35"/>
      <c r="C35" s="1206" t="s">
        <v>572</v>
      </c>
      <c r="D35" s="1207"/>
      <c r="E35" s="1208"/>
      <c r="F35" s="36">
        <v>2.14</v>
      </c>
      <c r="G35" s="37">
        <v>2.77</v>
      </c>
      <c r="H35" s="37">
        <v>3.06</v>
      </c>
      <c r="I35" s="37">
        <v>2.87</v>
      </c>
      <c r="J35" s="38">
        <v>1.88</v>
      </c>
      <c r="K35" s="22"/>
      <c r="L35" s="22"/>
      <c r="M35" s="22"/>
      <c r="N35" s="22"/>
      <c r="O35" s="22"/>
      <c r="P35" s="22"/>
    </row>
    <row r="36" spans="1:16" ht="39" customHeight="1" x14ac:dyDescent="0.15">
      <c r="A36" s="22"/>
      <c r="B36" s="35"/>
      <c r="C36" s="1206" t="s">
        <v>573</v>
      </c>
      <c r="D36" s="1207"/>
      <c r="E36" s="1208"/>
      <c r="F36" s="36">
        <v>0.75</v>
      </c>
      <c r="G36" s="37">
        <v>1.1599999999999999</v>
      </c>
      <c r="H36" s="37">
        <v>1.35</v>
      </c>
      <c r="I36" s="37">
        <v>1.7</v>
      </c>
      <c r="J36" s="38">
        <v>1.55</v>
      </c>
      <c r="K36" s="22"/>
      <c r="L36" s="22"/>
      <c r="M36" s="22"/>
      <c r="N36" s="22"/>
      <c r="O36" s="22"/>
      <c r="P36" s="22"/>
    </row>
    <row r="37" spans="1:16" ht="39" customHeight="1" x14ac:dyDescent="0.15">
      <c r="A37" s="22"/>
      <c r="B37" s="35"/>
      <c r="C37" s="1206" t="s">
        <v>574</v>
      </c>
      <c r="D37" s="1207"/>
      <c r="E37" s="1208"/>
      <c r="F37" s="36">
        <v>0.27</v>
      </c>
      <c r="G37" s="37">
        <v>0.28999999999999998</v>
      </c>
      <c r="H37" s="37">
        <v>0.35</v>
      </c>
      <c r="I37" s="37">
        <v>0.38</v>
      </c>
      <c r="J37" s="38">
        <v>1.5</v>
      </c>
      <c r="K37" s="22"/>
      <c r="L37" s="22"/>
      <c r="M37" s="22"/>
      <c r="N37" s="22"/>
      <c r="O37" s="22"/>
      <c r="P37" s="22"/>
    </row>
    <row r="38" spans="1:16" ht="39" customHeight="1" x14ac:dyDescent="0.15">
      <c r="A38" s="22"/>
      <c r="B38" s="35"/>
      <c r="C38" s="1206" t="s">
        <v>575</v>
      </c>
      <c r="D38" s="1207"/>
      <c r="E38" s="1208"/>
      <c r="F38" s="36">
        <v>0.16</v>
      </c>
      <c r="G38" s="37">
        <v>0.13</v>
      </c>
      <c r="H38" s="37">
        <v>0.14000000000000001</v>
      </c>
      <c r="I38" s="37">
        <v>0.16</v>
      </c>
      <c r="J38" s="38">
        <v>0.28999999999999998</v>
      </c>
      <c r="K38" s="22"/>
      <c r="L38" s="22"/>
      <c r="M38" s="22"/>
      <c r="N38" s="22"/>
      <c r="O38" s="22"/>
      <c r="P38" s="22"/>
    </row>
    <row r="39" spans="1:16" ht="39" customHeight="1" x14ac:dyDescent="0.15">
      <c r="A39" s="22"/>
      <c r="B39" s="35"/>
      <c r="C39" s="1206" t="s">
        <v>576</v>
      </c>
      <c r="D39" s="1207"/>
      <c r="E39" s="1208"/>
      <c r="F39" s="36">
        <v>0.06</v>
      </c>
      <c r="G39" s="37">
        <v>0.06</v>
      </c>
      <c r="H39" s="37">
        <v>7.0000000000000007E-2</v>
      </c>
      <c r="I39" s="37">
        <v>0.1</v>
      </c>
      <c r="J39" s="38">
        <v>0.09</v>
      </c>
      <c r="K39" s="22"/>
      <c r="L39" s="22"/>
      <c r="M39" s="22"/>
      <c r="N39" s="22"/>
      <c r="O39" s="22"/>
      <c r="P39" s="22"/>
    </row>
    <row r="40" spans="1:16" ht="39" customHeight="1" x14ac:dyDescent="0.15">
      <c r="A40" s="22"/>
      <c r="B40" s="35"/>
      <c r="C40" s="1206" t="s">
        <v>577</v>
      </c>
      <c r="D40" s="1207"/>
      <c r="E40" s="1208"/>
      <c r="F40" s="36">
        <v>0.27</v>
      </c>
      <c r="G40" s="37">
        <v>0.11</v>
      </c>
      <c r="H40" s="37">
        <v>0.15</v>
      </c>
      <c r="I40" s="37">
        <v>0.11</v>
      </c>
      <c r="J40" s="38">
        <v>7.0000000000000007E-2</v>
      </c>
      <c r="K40" s="22"/>
      <c r="L40" s="22"/>
      <c r="M40" s="22"/>
      <c r="N40" s="22"/>
      <c r="O40" s="22"/>
      <c r="P40" s="22"/>
    </row>
    <row r="41" spans="1:16" ht="39" customHeight="1" x14ac:dyDescent="0.15">
      <c r="A41" s="22"/>
      <c r="B41" s="35"/>
      <c r="C41" s="1206" t="s">
        <v>578</v>
      </c>
      <c r="D41" s="1207"/>
      <c r="E41" s="1208"/>
      <c r="F41" s="36">
        <v>0.05</v>
      </c>
      <c r="G41" s="37">
        <v>0.05</v>
      </c>
      <c r="H41" s="37">
        <v>0.06</v>
      </c>
      <c r="I41" s="37">
        <v>0.06</v>
      </c>
      <c r="J41" s="38">
        <v>0.04</v>
      </c>
      <c r="K41" s="22"/>
      <c r="L41" s="22"/>
      <c r="M41" s="22"/>
      <c r="N41" s="22"/>
      <c r="O41" s="22"/>
      <c r="P41" s="22"/>
    </row>
    <row r="42" spans="1:16" ht="39" customHeight="1" x14ac:dyDescent="0.15">
      <c r="A42" s="22"/>
      <c r="B42" s="39"/>
      <c r="C42" s="1206" t="s">
        <v>579</v>
      </c>
      <c r="D42" s="1207"/>
      <c r="E42" s="1208"/>
      <c r="F42" s="36" t="s">
        <v>522</v>
      </c>
      <c r="G42" s="37" t="s">
        <v>522</v>
      </c>
      <c r="H42" s="37" t="s">
        <v>522</v>
      </c>
      <c r="I42" s="37" t="s">
        <v>522</v>
      </c>
      <c r="J42" s="38" t="s">
        <v>522</v>
      </c>
      <c r="K42" s="22"/>
      <c r="L42" s="22"/>
      <c r="M42" s="22"/>
      <c r="N42" s="22"/>
      <c r="O42" s="22"/>
      <c r="P42" s="22"/>
    </row>
    <row r="43" spans="1:16" ht="39" customHeight="1" thickBot="1" x14ac:dyDescent="0.2">
      <c r="A43" s="22"/>
      <c r="B43" s="40"/>
      <c r="C43" s="1209" t="s">
        <v>580</v>
      </c>
      <c r="D43" s="1210"/>
      <c r="E43" s="1211"/>
      <c r="F43" s="41">
        <v>0</v>
      </c>
      <c r="G43" s="42">
        <v>0.01</v>
      </c>
      <c r="H43" s="42">
        <v>0.02</v>
      </c>
      <c r="I43" s="42">
        <v>0.02</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RA3QoHZ1dXfeeQsInhwxznHHahLA/lHOnoKyOyJjGgy6nndq1MI68jqOf23+DCze1jM343FjT5c7PbRG8Ijcw==" saltValue="zfx9g4sITJiOXDHUBSOK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8"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303</v>
      </c>
      <c r="L45" s="60">
        <v>277</v>
      </c>
      <c r="M45" s="60">
        <v>274</v>
      </c>
      <c r="N45" s="60">
        <v>343</v>
      </c>
      <c r="O45" s="61">
        <v>400</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522</v>
      </c>
      <c r="L46" s="64" t="s">
        <v>522</v>
      </c>
      <c r="M46" s="64" t="s">
        <v>522</v>
      </c>
      <c r="N46" s="64" t="s">
        <v>522</v>
      </c>
      <c r="O46" s="65" t="s">
        <v>522</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522</v>
      </c>
      <c r="L47" s="64" t="s">
        <v>522</v>
      </c>
      <c r="M47" s="64" t="s">
        <v>522</v>
      </c>
      <c r="N47" s="64" t="s">
        <v>522</v>
      </c>
      <c r="O47" s="65" t="s">
        <v>522</v>
      </c>
      <c r="P47" s="48"/>
      <c r="Q47" s="48"/>
      <c r="R47" s="48"/>
      <c r="S47" s="48"/>
      <c r="T47" s="48"/>
      <c r="U47" s="48"/>
    </row>
    <row r="48" spans="1:21" ht="30.75" customHeight="1" x14ac:dyDescent="0.15">
      <c r="A48" s="48"/>
      <c r="B48" s="1216"/>
      <c r="C48" s="1217"/>
      <c r="D48" s="62"/>
      <c r="E48" s="1222" t="s">
        <v>15</v>
      </c>
      <c r="F48" s="1222"/>
      <c r="G48" s="1222"/>
      <c r="H48" s="1222"/>
      <c r="I48" s="1222"/>
      <c r="J48" s="1223"/>
      <c r="K48" s="63">
        <v>63</v>
      </c>
      <c r="L48" s="64">
        <v>61</v>
      </c>
      <c r="M48" s="64">
        <v>61</v>
      </c>
      <c r="N48" s="64">
        <v>62</v>
      </c>
      <c r="O48" s="65">
        <v>66</v>
      </c>
      <c r="P48" s="48"/>
      <c r="Q48" s="48"/>
      <c r="R48" s="48"/>
      <c r="S48" s="48"/>
      <c r="T48" s="48"/>
      <c r="U48" s="48"/>
    </row>
    <row r="49" spans="1:21" ht="30.75" customHeight="1" x14ac:dyDescent="0.15">
      <c r="A49" s="48"/>
      <c r="B49" s="1216"/>
      <c r="C49" s="1217"/>
      <c r="D49" s="62"/>
      <c r="E49" s="1222" t="s">
        <v>16</v>
      </c>
      <c r="F49" s="1222"/>
      <c r="G49" s="1222"/>
      <c r="H49" s="1222"/>
      <c r="I49" s="1222"/>
      <c r="J49" s="1223"/>
      <c r="K49" s="63">
        <v>14</v>
      </c>
      <c r="L49" s="64">
        <v>15</v>
      </c>
      <c r="M49" s="64">
        <v>17</v>
      </c>
      <c r="N49" s="64">
        <v>18</v>
      </c>
      <c r="O49" s="65">
        <v>19</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522</v>
      </c>
      <c r="L50" s="64" t="s">
        <v>522</v>
      </c>
      <c r="M50" s="64" t="s">
        <v>522</v>
      </c>
      <c r="N50" s="64" t="s">
        <v>522</v>
      </c>
      <c r="O50" s="65">
        <v>0</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522</v>
      </c>
      <c r="L51" s="64" t="s">
        <v>522</v>
      </c>
      <c r="M51" s="64" t="s">
        <v>522</v>
      </c>
      <c r="N51" s="64" t="s">
        <v>522</v>
      </c>
      <c r="O51" s="65" t="s">
        <v>522</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272</v>
      </c>
      <c r="L52" s="64">
        <v>263</v>
      </c>
      <c r="M52" s="64">
        <v>264</v>
      </c>
      <c r="N52" s="64">
        <v>253</v>
      </c>
      <c r="O52" s="65">
        <v>312</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108</v>
      </c>
      <c r="L53" s="69">
        <v>90</v>
      </c>
      <c r="M53" s="69">
        <v>88</v>
      </c>
      <c r="N53" s="69">
        <v>170</v>
      </c>
      <c r="O53" s="70">
        <v>173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598</v>
      </c>
      <c r="L57" s="84" t="s">
        <v>598</v>
      </c>
      <c r="M57" s="84" t="s">
        <v>598</v>
      </c>
      <c r="N57" s="84" t="s">
        <v>598</v>
      </c>
      <c r="O57" s="85" t="s">
        <v>598</v>
      </c>
    </row>
    <row r="58" spans="1:21" ht="31.5" customHeight="1" thickBot="1" x14ac:dyDescent="0.2">
      <c r="B58" s="1232"/>
      <c r="C58" s="1233"/>
      <c r="D58" s="1237" t="s">
        <v>27</v>
      </c>
      <c r="E58" s="1238"/>
      <c r="F58" s="1238"/>
      <c r="G58" s="1238"/>
      <c r="H58" s="1238"/>
      <c r="I58" s="1238"/>
      <c r="J58" s="1239"/>
      <c r="K58" s="86" t="s">
        <v>598</v>
      </c>
      <c r="L58" s="87" t="s">
        <v>598</v>
      </c>
      <c r="M58" s="87" t="s">
        <v>598</v>
      </c>
      <c r="N58" s="87" t="s">
        <v>598</v>
      </c>
      <c r="O58" s="88" t="s">
        <v>598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M+5nqodMigU+QO7gNNSRVzL6Dv1v6OUyYEfy7WtQC+/+4amFlHDjz9uNyLtKKcOlODAUAv22VR/LcVUSbMeBQ==" saltValue="j2ZJEdKkMBjhxwzJQ9Svp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28" zoomScaleSheetLayoutView="100" workbookViewId="0">
      <selection activeCell="M41" sqref="M41:M4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40" t="s">
        <v>30</v>
      </c>
      <c r="C41" s="1241"/>
      <c r="D41" s="102"/>
      <c r="E41" s="1246" t="s">
        <v>31</v>
      </c>
      <c r="F41" s="1246"/>
      <c r="G41" s="1246"/>
      <c r="H41" s="1247"/>
      <c r="I41" s="103">
        <v>2993</v>
      </c>
      <c r="J41" s="104">
        <v>3628</v>
      </c>
      <c r="K41" s="104">
        <v>3746</v>
      </c>
      <c r="L41" s="104">
        <v>3831</v>
      </c>
      <c r="M41" s="105">
        <v>3833</v>
      </c>
    </row>
    <row r="42" spans="2:13" ht="27.75" customHeight="1" x14ac:dyDescent="0.15">
      <c r="B42" s="1242"/>
      <c r="C42" s="1243"/>
      <c r="D42" s="106"/>
      <c r="E42" s="1248" t="s">
        <v>32</v>
      </c>
      <c r="F42" s="1248"/>
      <c r="G42" s="1248"/>
      <c r="H42" s="1249"/>
      <c r="I42" s="107" t="s">
        <v>522</v>
      </c>
      <c r="J42" s="108" t="s">
        <v>522</v>
      </c>
      <c r="K42" s="108" t="s">
        <v>522</v>
      </c>
      <c r="L42" s="108" t="s">
        <v>522</v>
      </c>
      <c r="M42" s="109">
        <v>11</v>
      </c>
    </row>
    <row r="43" spans="2:13" ht="27.75" customHeight="1" x14ac:dyDescent="0.15">
      <c r="B43" s="1242"/>
      <c r="C43" s="1243"/>
      <c r="D43" s="106"/>
      <c r="E43" s="1248" t="s">
        <v>33</v>
      </c>
      <c r="F43" s="1248"/>
      <c r="G43" s="1248"/>
      <c r="H43" s="1249"/>
      <c r="I43" s="107">
        <v>625</v>
      </c>
      <c r="J43" s="108">
        <v>561</v>
      </c>
      <c r="K43" s="108">
        <v>496</v>
      </c>
      <c r="L43" s="108">
        <v>440</v>
      </c>
      <c r="M43" s="109">
        <v>403</v>
      </c>
    </row>
    <row r="44" spans="2:13" ht="27.75" customHeight="1" x14ac:dyDescent="0.15">
      <c r="B44" s="1242"/>
      <c r="C44" s="1243"/>
      <c r="D44" s="106"/>
      <c r="E44" s="1248" t="s">
        <v>34</v>
      </c>
      <c r="F44" s="1248"/>
      <c r="G44" s="1248"/>
      <c r="H44" s="1249"/>
      <c r="I44" s="107">
        <v>86</v>
      </c>
      <c r="J44" s="108">
        <v>78</v>
      </c>
      <c r="K44" s="108">
        <v>94</v>
      </c>
      <c r="L44" s="108">
        <v>156</v>
      </c>
      <c r="M44" s="109">
        <v>167</v>
      </c>
    </row>
    <row r="45" spans="2:13" ht="27.75" customHeight="1" x14ac:dyDescent="0.15">
      <c r="B45" s="1242"/>
      <c r="C45" s="1243"/>
      <c r="D45" s="106"/>
      <c r="E45" s="1248" t="s">
        <v>35</v>
      </c>
      <c r="F45" s="1248"/>
      <c r="G45" s="1248"/>
      <c r="H45" s="1249"/>
      <c r="I45" s="107">
        <v>445</v>
      </c>
      <c r="J45" s="108">
        <v>415</v>
      </c>
      <c r="K45" s="108">
        <v>380</v>
      </c>
      <c r="L45" s="108">
        <v>406</v>
      </c>
      <c r="M45" s="109">
        <v>374</v>
      </c>
    </row>
    <row r="46" spans="2:13" ht="27.75" customHeight="1" x14ac:dyDescent="0.15">
      <c r="B46" s="1242"/>
      <c r="C46" s="1243"/>
      <c r="D46" s="110"/>
      <c r="E46" s="1248" t="s">
        <v>36</v>
      </c>
      <c r="F46" s="1248"/>
      <c r="G46" s="1248"/>
      <c r="H46" s="1249"/>
      <c r="I46" s="107" t="s">
        <v>522</v>
      </c>
      <c r="J46" s="108" t="s">
        <v>522</v>
      </c>
      <c r="K46" s="108" t="s">
        <v>522</v>
      </c>
      <c r="L46" s="108" t="s">
        <v>522</v>
      </c>
      <c r="M46" s="109" t="s">
        <v>522</v>
      </c>
    </row>
    <row r="47" spans="2:13" ht="27.75" customHeight="1" x14ac:dyDescent="0.15">
      <c r="B47" s="1242"/>
      <c r="C47" s="1243"/>
      <c r="D47" s="111"/>
      <c r="E47" s="1250" t="s">
        <v>37</v>
      </c>
      <c r="F47" s="1251"/>
      <c r="G47" s="1251"/>
      <c r="H47" s="1252"/>
      <c r="I47" s="107" t="s">
        <v>522</v>
      </c>
      <c r="J47" s="108" t="s">
        <v>522</v>
      </c>
      <c r="K47" s="108" t="s">
        <v>522</v>
      </c>
      <c r="L47" s="108" t="s">
        <v>522</v>
      </c>
      <c r="M47" s="109" t="s">
        <v>522</v>
      </c>
    </row>
    <row r="48" spans="2:13" ht="27.75" customHeight="1" x14ac:dyDescent="0.15">
      <c r="B48" s="1242"/>
      <c r="C48" s="1243"/>
      <c r="D48" s="106"/>
      <c r="E48" s="1248" t="s">
        <v>38</v>
      </c>
      <c r="F48" s="1248"/>
      <c r="G48" s="1248"/>
      <c r="H48" s="1249"/>
      <c r="I48" s="107" t="s">
        <v>522</v>
      </c>
      <c r="J48" s="108" t="s">
        <v>522</v>
      </c>
      <c r="K48" s="108" t="s">
        <v>522</v>
      </c>
      <c r="L48" s="108" t="s">
        <v>522</v>
      </c>
      <c r="M48" s="109" t="s">
        <v>522</v>
      </c>
    </row>
    <row r="49" spans="2:13" ht="27.75" customHeight="1" x14ac:dyDescent="0.15">
      <c r="B49" s="1244"/>
      <c r="C49" s="1245"/>
      <c r="D49" s="106"/>
      <c r="E49" s="1248" t="s">
        <v>39</v>
      </c>
      <c r="F49" s="1248"/>
      <c r="G49" s="1248"/>
      <c r="H49" s="1249"/>
      <c r="I49" s="107" t="s">
        <v>522</v>
      </c>
      <c r="J49" s="108" t="s">
        <v>522</v>
      </c>
      <c r="K49" s="108" t="s">
        <v>522</v>
      </c>
      <c r="L49" s="108" t="s">
        <v>522</v>
      </c>
      <c r="M49" s="109" t="s">
        <v>522</v>
      </c>
    </row>
    <row r="50" spans="2:13" ht="27.75" customHeight="1" x14ac:dyDescent="0.15">
      <c r="B50" s="1253" t="s">
        <v>40</v>
      </c>
      <c r="C50" s="1254"/>
      <c r="D50" s="112"/>
      <c r="E50" s="1248" t="s">
        <v>41</v>
      </c>
      <c r="F50" s="1248"/>
      <c r="G50" s="1248"/>
      <c r="H50" s="1249"/>
      <c r="I50" s="107">
        <v>3542</v>
      </c>
      <c r="J50" s="108">
        <v>3502</v>
      </c>
      <c r="K50" s="108">
        <v>3446</v>
      </c>
      <c r="L50" s="108">
        <v>3318</v>
      </c>
      <c r="M50" s="109">
        <v>3332</v>
      </c>
    </row>
    <row r="51" spans="2:13" ht="27.75" customHeight="1" x14ac:dyDescent="0.15">
      <c r="B51" s="1242"/>
      <c r="C51" s="1243"/>
      <c r="D51" s="106"/>
      <c r="E51" s="1248" t="s">
        <v>42</v>
      </c>
      <c r="F51" s="1248"/>
      <c r="G51" s="1248"/>
      <c r="H51" s="1249"/>
      <c r="I51" s="107" t="s">
        <v>522</v>
      </c>
      <c r="J51" s="108" t="s">
        <v>522</v>
      </c>
      <c r="K51" s="108" t="s">
        <v>522</v>
      </c>
      <c r="L51" s="108" t="s">
        <v>522</v>
      </c>
      <c r="M51" s="109" t="s">
        <v>522</v>
      </c>
    </row>
    <row r="52" spans="2:13" ht="27.75" customHeight="1" x14ac:dyDescent="0.15">
      <c r="B52" s="1244"/>
      <c r="C52" s="1245"/>
      <c r="D52" s="106"/>
      <c r="E52" s="1248" t="s">
        <v>43</v>
      </c>
      <c r="F52" s="1248"/>
      <c r="G52" s="1248"/>
      <c r="H52" s="1249"/>
      <c r="I52" s="107">
        <v>3587</v>
      </c>
      <c r="J52" s="108">
        <v>3050</v>
      </c>
      <c r="K52" s="108">
        <v>3186</v>
      </c>
      <c r="L52" s="108">
        <v>3286</v>
      </c>
      <c r="M52" s="109">
        <v>3439</v>
      </c>
    </row>
    <row r="53" spans="2:13" ht="27.75" customHeight="1" thickBot="1" x14ac:dyDescent="0.2">
      <c r="B53" s="1255" t="s">
        <v>44</v>
      </c>
      <c r="C53" s="1256"/>
      <c r="D53" s="113"/>
      <c r="E53" s="1257" t="s">
        <v>45</v>
      </c>
      <c r="F53" s="1257"/>
      <c r="G53" s="1257"/>
      <c r="H53" s="1258"/>
      <c r="I53" s="114">
        <v>-2980</v>
      </c>
      <c r="J53" s="115">
        <v>-1871</v>
      </c>
      <c r="K53" s="115">
        <v>-1916</v>
      </c>
      <c r="L53" s="115">
        <v>-1771</v>
      </c>
      <c r="M53" s="116">
        <v>-1982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pl/rWhS3kGJhJJhqQdhz+wfglYwtEzTxXeYBgGeOWi6LcfhTdaoCnNOr0DVwAQ/U9OYXMzqJDQd+Xoxq+MoOw==" saltValue="HydxujCqkvtdKfMxMKRU1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A52"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267" t="s">
        <v>48</v>
      </c>
      <c r="D55" s="1267"/>
      <c r="E55" s="1268"/>
      <c r="F55" s="128">
        <v>819</v>
      </c>
      <c r="G55" s="128">
        <v>823</v>
      </c>
      <c r="H55" s="129">
        <v>928</v>
      </c>
    </row>
    <row r="56" spans="2:8" ht="52.5" customHeight="1" x14ac:dyDescent="0.15">
      <c r="B56" s="130"/>
      <c r="C56" s="1269" t="s">
        <v>49</v>
      </c>
      <c r="D56" s="1269"/>
      <c r="E56" s="1270"/>
      <c r="F56" s="131">
        <v>669</v>
      </c>
      <c r="G56" s="131">
        <v>523</v>
      </c>
      <c r="H56" s="132">
        <v>365</v>
      </c>
    </row>
    <row r="57" spans="2:8" ht="53.25" customHeight="1" x14ac:dyDescent="0.15">
      <c r="B57" s="130"/>
      <c r="C57" s="1271" t="s">
        <v>50</v>
      </c>
      <c r="D57" s="1271"/>
      <c r="E57" s="1272"/>
      <c r="F57" s="133">
        <v>1760</v>
      </c>
      <c r="G57" s="133">
        <v>1772</v>
      </c>
      <c r="H57" s="134">
        <v>1839</v>
      </c>
    </row>
    <row r="58" spans="2:8" ht="45.75" customHeight="1" x14ac:dyDescent="0.15">
      <c r="B58" s="135"/>
      <c r="C58" s="1259" t="s">
        <v>599</v>
      </c>
      <c r="D58" s="1260"/>
      <c r="E58" s="1261"/>
      <c r="F58" s="136">
        <v>1001</v>
      </c>
      <c r="G58" s="136">
        <v>985</v>
      </c>
      <c r="H58" s="137">
        <v>965</v>
      </c>
    </row>
    <row r="59" spans="2:8" ht="45.75" customHeight="1" x14ac:dyDescent="0.15">
      <c r="B59" s="135"/>
      <c r="C59" s="1259" t="s">
        <v>600</v>
      </c>
      <c r="D59" s="1260"/>
      <c r="E59" s="1261"/>
      <c r="F59" s="136">
        <v>290</v>
      </c>
      <c r="G59" s="136">
        <v>275</v>
      </c>
      <c r="H59" s="137">
        <v>305</v>
      </c>
    </row>
    <row r="60" spans="2:8" ht="45.75" customHeight="1" x14ac:dyDescent="0.15">
      <c r="B60" s="135"/>
      <c r="C60" s="1259" t="s">
        <v>601</v>
      </c>
      <c r="D60" s="1260"/>
      <c r="E60" s="1261"/>
      <c r="F60" s="136">
        <v>228</v>
      </c>
      <c r="G60" s="136">
        <v>218</v>
      </c>
      <c r="H60" s="137">
        <v>183</v>
      </c>
    </row>
    <row r="61" spans="2:8" ht="45.75" customHeight="1" x14ac:dyDescent="0.15">
      <c r="B61" s="135"/>
      <c r="C61" s="1259" t="s">
        <v>602</v>
      </c>
      <c r="D61" s="1260"/>
      <c r="E61" s="1261"/>
      <c r="F61" s="136">
        <v>8</v>
      </c>
      <c r="G61" s="136">
        <v>37</v>
      </c>
      <c r="H61" s="137">
        <v>95</v>
      </c>
    </row>
    <row r="62" spans="2:8" ht="45.75" customHeight="1" thickBot="1" x14ac:dyDescent="0.2">
      <c r="B62" s="138"/>
      <c r="C62" s="1262" t="s">
        <v>603</v>
      </c>
      <c r="D62" s="1263"/>
      <c r="E62" s="1264"/>
      <c r="F62" s="139">
        <v>92</v>
      </c>
      <c r="G62" s="139">
        <v>91</v>
      </c>
      <c r="H62" s="140">
        <v>91</v>
      </c>
    </row>
    <row r="63" spans="2:8" ht="52.5" customHeight="1" thickBot="1" x14ac:dyDescent="0.2">
      <c r="B63" s="141"/>
      <c r="C63" s="1265" t="s">
        <v>51</v>
      </c>
      <c r="D63" s="1265"/>
      <c r="E63" s="1266"/>
      <c r="F63" s="142">
        <v>3247</v>
      </c>
      <c r="G63" s="142">
        <v>3119</v>
      </c>
      <c r="H63" s="143">
        <v>3132</v>
      </c>
    </row>
    <row r="64" spans="2:8" ht="15" customHeight="1" x14ac:dyDescent="0.15"/>
  </sheetData>
  <sheetProtection algorithmName="SHA-512" hashValue="jjgiXoXJZYo04Se0COe0q0FD+i80udwOtFvPoGXBBY6PGj7F2wUGRWDHUU2jksyhXu3kuymmDk/AUIv3Q2trqg==" saltValue="fk40d2qr9H7GTpEGfpMv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CF82" sqref="CF82"/>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604</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604</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605</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606</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607</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608</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564</v>
      </c>
      <c r="BQ50" s="1307"/>
      <c r="BR50" s="1307"/>
      <c r="BS50" s="1307"/>
      <c r="BT50" s="1307"/>
      <c r="BU50" s="1307"/>
      <c r="BV50" s="1307"/>
      <c r="BW50" s="1307"/>
      <c r="BX50" s="1307" t="s">
        <v>565</v>
      </c>
      <c r="BY50" s="1307"/>
      <c r="BZ50" s="1307"/>
      <c r="CA50" s="1307"/>
      <c r="CB50" s="1307"/>
      <c r="CC50" s="1307"/>
      <c r="CD50" s="1307"/>
      <c r="CE50" s="1307"/>
      <c r="CF50" s="1307" t="s">
        <v>566</v>
      </c>
      <c r="CG50" s="1307"/>
      <c r="CH50" s="1307"/>
      <c r="CI50" s="1307"/>
      <c r="CJ50" s="1307"/>
      <c r="CK50" s="1307"/>
      <c r="CL50" s="1307"/>
      <c r="CM50" s="1307"/>
      <c r="CN50" s="1307" t="s">
        <v>567</v>
      </c>
      <c r="CO50" s="1307"/>
      <c r="CP50" s="1307"/>
      <c r="CQ50" s="1307"/>
      <c r="CR50" s="1307"/>
      <c r="CS50" s="1307"/>
      <c r="CT50" s="1307"/>
      <c r="CU50" s="1307"/>
      <c r="CV50" s="1307" t="s">
        <v>568</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609</v>
      </c>
      <c r="AO51" s="1311"/>
      <c r="AP51" s="1311"/>
      <c r="AQ51" s="1311"/>
      <c r="AR51" s="1311"/>
      <c r="AS51" s="1311"/>
      <c r="AT51" s="1311"/>
      <c r="AU51" s="1311"/>
      <c r="AV51" s="1311"/>
      <c r="AW51" s="1311"/>
      <c r="AX51" s="1311"/>
      <c r="AY51" s="1311"/>
      <c r="AZ51" s="1311"/>
      <c r="BA51" s="1311"/>
      <c r="BB51" s="1311" t="s">
        <v>610</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611</v>
      </c>
      <c r="BC53" s="1311"/>
      <c r="BD53" s="1311"/>
      <c r="BE53" s="1311"/>
      <c r="BF53" s="1311"/>
      <c r="BG53" s="1311"/>
      <c r="BH53" s="1311"/>
      <c r="BI53" s="1311"/>
      <c r="BJ53" s="1311"/>
      <c r="BK53" s="1311"/>
      <c r="BL53" s="1311"/>
      <c r="BM53" s="1311"/>
      <c r="BN53" s="1311"/>
      <c r="BO53" s="1311"/>
      <c r="BP53" s="1312">
        <v>51.2</v>
      </c>
      <c r="BQ53" s="1312"/>
      <c r="BR53" s="1312"/>
      <c r="BS53" s="1312"/>
      <c r="BT53" s="1312"/>
      <c r="BU53" s="1312"/>
      <c r="BV53" s="1312"/>
      <c r="BW53" s="1312"/>
      <c r="BX53" s="1312">
        <v>54.7</v>
      </c>
      <c r="BY53" s="1312"/>
      <c r="BZ53" s="1312"/>
      <c r="CA53" s="1312"/>
      <c r="CB53" s="1312"/>
      <c r="CC53" s="1312"/>
      <c r="CD53" s="1312"/>
      <c r="CE53" s="1312"/>
      <c r="CF53" s="1312">
        <v>55.7</v>
      </c>
      <c r="CG53" s="1312"/>
      <c r="CH53" s="1312"/>
      <c r="CI53" s="1312"/>
      <c r="CJ53" s="1312"/>
      <c r="CK53" s="1312"/>
      <c r="CL53" s="1312"/>
      <c r="CM53" s="1312"/>
      <c r="CN53" s="1312">
        <v>56.3</v>
      </c>
      <c r="CO53" s="1312"/>
      <c r="CP53" s="1312"/>
      <c r="CQ53" s="1312"/>
      <c r="CR53" s="1312"/>
      <c r="CS53" s="1312"/>
      <c r="CT53" s="1312"/>
      <c r="CU53" s="1312"/>
      <c r="CV53" s="1312">
        <v>57.7</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612</v>
      </c>
      <c r="AO55" s="1307"/>
      <c r="AP55" s="1307"/>
      <c r="AQ55" s="1307"/>
      <c r="AR55" s="1307"/>
      <c r="AS55" s="1307"/>
      <c r="AT55" s="1307"/>
      <c r="AU55" s="1307"/>
      <c r="AV55" s="1307"/>
      <c r="AW55" s="1307"/>
      <c r="AX55" s="1307"/>
      <c r="AY55" s="1307"/>
      <c r="AZ55" s="1307"/>
      <c r="BA55" s="1307"/>
      <c r="BB55" s="1311" t="s">
        <v>610</v>
      </c>
      <c r="BC55" s="1311"/>
      <c r="BD55" s="1311"/>
      <c r="BE55" s="1311"/>
      <c r="BF55" s="1311"/>
      <c r="BG55" s="1311"/>
      <c r="BH55" s="1311"/>
      <c r="BI55" s="1311"/>
      <c r="BJ55" s="1311"/>
      <c r="BK55" s="1311"/>
      <c r="BL55" s="1311"/>
      <c r="BM55" s="1311"/>
      <c r="BN55" s="1311"/>
      <c r="BO55" s="1311"/>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611</v>
      </c>
      <c r="BC57" s="1311"/>
      <c r="BD57" s="1311"/>
      <c r="BE57" s="1311"/>
      <c r="BF57" s="1311"/>
      <c r="BG57" s="1311"/>
      <c r="BH57" s="1311"/>
      <c r="BI57" s="1311"/>
      <c r="BJ57" s="1311"/>
      <c r="BK57" s="1311"/>
      <c r="BL57" s="1311"/>
      <c r="BM57" s="1311"/>
      <c r="BN57" s="1311"/>
      <c r="BO57" s="1311"/>
      <c r="BP57" s="1312">
        <v>56.3</v>
      </c>
      <c r="BQ57" s="1312"/>
      <c r="BR57" s="1312"/>
      <c r="BS57" s="1312"/>
      <c r="BT57" s="1312"/>
      <c r="BU57" s="1312"/>
      <c r="BV57" s="1312"/>
      <c r="BW57" s="1312"/>
      <c r="BX57" s="1312">
        <v>57.7</v>
      </c>
      <c r="BY57" s="1312"/>
      <c r="BZ57" s="1312"/>
      <c r="CA57" s="1312"/>
      <c r="CB57" s="1312"/>
      <c r="CC57" s="1312"/>
      <c r="CD57" s="1312"/>
      <c r="CE57" s="1312"/>
      <c r="CF57" s="1312">
        <v>58.9</v>
      </c>
      <c r="CG57" s="1312"/>
      <c r="CH57" s="1312"/>
      <c r="CI57" s="1312"/>
      <c r="CJ57" s="1312"/>
      <c r="CK57" s="1312"/>
      <c r="CL57" s="1312"/>
      <c r="CM57" s="1312"/>
      <c r="CN57" s="1312">
        <v>60</v>
      </c>
      <c r="CO57" s="1312"/>
      <c r="CP57" s="1312"/>
      <c r="CQ57" s="1312"/>
      <c r="CR57" s="1312"/>
      <c r="CS57" s="1312"/>
      <c r="CT57" s="1312"/>
      <c r="CU57" s="1312"/>
      <c r="CV57" s="1312">
        <v>60.9</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613</v>
      </c>
    </row>
    <row r="64" spans="1:109" x14ac:dyDescent="0.15">
      <c r="B64" s="1282"/>
      <c r="G64" s="1289"/>
      <c r="I64" s="1322"/>
      <c r="J64" s="1322"/>
      <c r="K64" s="1322"/>
      <c r="L64" s="1322"/>
      <c r="M64" s="1322"/>
      <c r="N64" s="1323"/>
      <c r="AM64" s="1289"/>
      <c r="AN64" s="1289" t="s">
        <v>606</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614</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608</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564</v>
      </c>
      <c r="BQ72" s="1307"/>
      <c r="BR72" s="1307"/>
      <c r="BS72" s="1307"/>
      <c r="BT72" s="1307"/>
      <c r="BU72" s="1307"/>
      <c r="BV72" s="1307"/>
      <c r="BW72" s="1307"/>
      <c r="BX72" s="1307" t="s">
        <v>565</v>
      </c>
      <c r="BY72" s="1307"/>
      <c r="BZ72" s="1307"/>
      <c r="CA72" s="1307"/>
      <c r="CB72" s="1307"/>
      <c r="CC72" s="1307"/>
      <c r="CD72" s="1307"/>
      <c r="CE72" s="1307"/>
      <c r="CF72" s="1307" t="s">
        <v>566</v>
      </c>
      <c r="CG72" s="1307"/>
      <c r="CH72" s="1307"/>
      <c r="CI72" s="1307"/>
      <c r="CJ72" s="1307"/>
      <c r="CK72" s="1307"/>
      <c r="CL72" s="1307"/>
      <c r="CM72" s="1307"/>
      <c r="CN72" s="1307" t="s">
        <v>567</v>
      </c>
      <c r="CO72" s="1307"/>
      <c r="CP72" s="1307"/>
      <c r="CQ72" s="1307"/>
      <c r="CR72" s="1307"/>
      <c r="CS72" s="1307"/>
      <c r="CT72" s="1307"/>
      <c r="CU72" s="1307"/>
      <c r="CV72" s="1307" t="s">
        <v>568</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609</v>
      </c>
      <c r="AO73" s="1311"/>
      <c r="AP73" s="1311"/>
      <c r="AQ73" s="1311"/>
      <c r="AR73" s="1311"/>
      <c r="AS73" s="1311"/>
      <c r="AT73" s="1311"/>
      <c r="AU73" s="1311"/>
      <c r="AV73" s="1311"/>
      <c r="AW73" s="1311"/>
      <c r="AX73" s="1311"/>
      <c r="AY73" s="1311"/>
      <c r="AZ73" s="1311"/>
      <c r="BA73" s="1311"/>
      <c r="BB73" s="1311" t="s">
        <v>610</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615</v>
      </c>
      <c r="BC75" s="1311"/>
      <c r="BD75" s="1311"/>
      <c r="BE75" s="1311"/>
      <c r="BF75" s="1311"/>
      <c r="BG75" s="1311"/>
      <c r="BH75" s="1311"/>
      <c r="BI75" s="1311"/>
      <c r="BJ75" s="1311"/>
      <c r="BK75" s="1311"/>
      <c r="BL75" s="1311"/>
      <c r="BM75" s="1311"/>
      <c r="BN75" s="1311"/>
      <c r="BO75" s="1311"/>
      <c r="BP75" s="1312">
        <v>7.8</v>
      </c>
      <c r="BQ75" s="1312"/>
      <c r="BR75" s="1312"/>
      <c r="BS75" s="1312"/>
      <c r="BT75" s="1312"/>
      <c r="BU75" s="1312"/>
      <c r="BV75" s="1312"/>
      <c r="BW75" s="1312"/>
      <c r="BX75" s="1312">
        <v>6.8</v>
      </c>
      <c r="BY75" s="1312"/>
      <c r="BZ75" s="1312"/>
      <c r="CA75" s="1312"/>
      <c r="CB75" s="1312"/>
      <c r="CC75" s="1312"/>
      <c r="CD75" s="1312"/>
      <c r="CE75" s="1312"/>
      <c r="CF75" s="1312">
        <v>6.4</v>
      </c>
      <c r="CG75" s="1312"/>
      <c r="CH75" s="1312"/>
      <c r="CI75" s="1312"/>
      <c r="CJ75" s="1312"/>
      <c r="CK75" s="1312"/>
      <c r="CL75" s="1312"/>
      <c r="CM75" s="1312"/>
      <c r="CN75" s="1312">
        <v>8</v>
      </c>
      <c r="CO75" s="1312"/>
      <c r="CP75" s="1312"/>
      <c r="CQ75" s="1312"/>
      <c r="CR75" s="1312"/>
      <c r="CS75" s="1312"/>
      <c r="CT75" s="1312"/>
      <c r="CU75" s="1312"/>
      <c r="CV75" s="1312">
        <v>9.6999999999999993</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612</v>
      </c>
      <c r="AO77" s="1307"/>
      <c r="AP77" s="1307"/>
      <c r="AQ77" s="1307"/>
      <c r="AR77" s="1307"/>
      <c r="AS77" s="1307"/>
      <c r="AT77" s="1307"/>
      <c r="AU77" s="1307"/>
      <c r="AV77" s="1307"/>
      <c r="AW77" s="1307"/>
      <c r="AX77" s="1307"/>
      <c r="AY77" s="1307"/>
      <c r="AZ77" s="1307"/>
      <c r="BA77" s="1307"/>
      <c r="BB77" s="1311" t="s">
        <v>610</v>
      </c>
      <c r="BC77" s="1311"/>
      <c r="BD77" s="1311"/>
      <c r="BE77" s="1311"/>
      <c r="BF77" s="1311"/>
      <c r="BG77" s="1311"/>
      <c r="BH77" s="1311"/>
      <c r="BI77" s="1311"/>
      <c r="BJ77" s="1311"/>
      <c r="BK77" s="1311"/>
      <c r="BL77" s="1311"/>
      <c r="BM77" s="1311"/>
      <c r="BN77" s="1311"/>
      <c r="BO77" s="1311"/>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615</v>
      </c>
      <c r="BC79" s="1311"/>
      <c r="BD79" s="1311"/>
      <c r="BE79" s="1311"/>
      <c r="BF79" s="1311"/>
      <c r="BG79" s="1311"/>
      <c r="BH79" s="1311"/>
      <c r="BI79" s="1311"/>
      <c r="BJ79" s="1311"/>
      <c r="BK79" s="1311"/>
      <c r="BL79" s="1311"/>
      <c r="BM79" s="1311"/>
      <c r="BN79" s="1311"/>
      <c r="BO79" s="1311"/>
      <c r="BP79" s="1312">
        <v>7.4</v>
      </c>
      <c r="BQ79" s="1312"/>
      <c r="BR79" s="1312"/>
      <c r="BS79" s="1312"/>
      <c r="BT79" s="1312"/>
      <c r="BU79" s="1312"/>
      <c r="BV79" s="1312"/>
      <c r="BW79" s="1312"/>
      <c r="BX79" s="1312">
        <v>7.1</v>
      </c>
      <c r="BY79" s="1312"/>
      <c r="BZ79" s="1312"/>
      <c r="CA79" s="1312"/>
      <c r="CB79" s="1312"/>
      <c r="CC79" s="1312"/>
      <c r="CD79" s="1312"/>
      <c r="CE79" s="1312"/>
      <c r="CF79" s="1312">
        <v>7.1</v>
      </c>
      <c r="CG79" s="1312"/>
      <c r="CH79" s="1312"/>
      <c r="CI79" s="1312"/>
      <c r="CJ79" s="1312"/>
      <c r="CK79" s="1312"/>
      <c r="CL79" s="1312"/>
      <c r="CM79" s="1312"/>
      <c r="CN79" s="1312">
        <v>7.3</v>
      </c>
      <c r="CO79" s="1312"/>
      <c r="CP79" s="1312"/>
      <c r="CQ79" s="1312"/>
      <c r="CR79" s="1312"/>
      <c r="CS79" s="1312"/>
      <c r="CT79" s="1312"/>
      <c r="CU79" s="1312"/>
      <c r="CV79" s="1312">
        <v>7.4</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zQwk8s2MA2imOQBtvhSW0RZZ6UUVR7Qik6sZZIUctQEj2BGsl5IBq+26G6zE1kj94QZssVtxqRov/UWIk/vhmw==" saltValue="sQCtJMsgKnj8u6E2f5qUU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S12" zoomScale="90" zoomScaleNormal="90" zoomScaleSheetLayoutView="70" workbookViewId="0">
      <selection activeCell="CF82" sqref="CF8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511</v>
      </c>
    </row>
  </sheetData>
  <sheetProtection algorithmName="SHA-512" hashValue="8/QKNUmC3yLblqex5gZYwGpYUCnuvgN29XJBNwNMFk7DloY7pL2I+YXdo6vMhiU25xeaoa7bS+0H2K/03FswyQ==" saltValue="bWQ4Zvp774ndqjHCBMNfL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31" zoomScaleNormal="100" zoomScaleSheetLayoutView="55" workbookViewId="0">
      <selection activeCell="CF82" sqref="CF8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511</v>
      </c>
    </row>
  </sheetData>
  <sheetProtection algorithmName="SHA-512" hashValue="WAcpoBdeqiimWwraFiEHT4jZUx5KR95Mob1PCwER0Uz8Urum2A+ydGv4N7Fok9Ceytj9Vmo6wiQD7W0lxDMyMg==" saltValue="kd7DwL9Y9Qk6853Z1eTTX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561</v>
      </c>
      <c r="G2" s="157"/>
      <c r="H2" s="158"/>
    </row>
    <row r="3" spans="1:8" x14ac:dyDescent="0.15">
      <c r="A3" s="154" t="s">
        <v>554</v>
      </c>
      <c r="B3" s="159"/>
      <c r="C3" s="160"/>
      <c r="D3" s="161">
        <v>423669</v>
      </c>
      <c r="E3" s="162"/>
      <c r="F3" s="163">
        <v>291945</v>
      </c>
      <c r="G3" s="164"/>
      <c r="H3" s="165"/>
    </row>
    <row r="4" spans="1:8" x14ac:dyDescent="0.15">
      <c r="A4" s="166"/>
      <c r="B4" s="167"/>
      <c r="C4" s="168"/>
      <c r="D4" s="169">
        <v>345879</v>
      </c>
      <c r="E4" s="170"/>
      <c r="F4" s="171">
        <v>127651</v>
      </c>
      <c r="G4" s="172"/>
      <c r="H4" s="173"/>
    </row>
    <row r="5" spans="1:8" x14ac:dyDescent="0.15">
      <c r="A5" s="154" t="s">
        <v>556</v>
      </c>
      <c r="B5" s="159"/>
      <c r="C5" s="160"/>
      <c r="D5" s="161">
        <v>479090</v>
      </c>
      <c r="E5" s="162"/>
      <c r="F5" s="163">
        <v>291173</v>
      </c>
      <c r="G5" s="164"/>
      <c r="H5" s="165"/>
    </row>
    <row r="6" spans="1:8" x14ac:dyDescent="0.15">
      <c r="A6" s="166"/>
      <c r="B6" s="167"/>
      <c r="C6" s="168"/>
      <c r="D6" s="169">
        <v>364806</v>
      </c>
      <c r="E6" s="170"/>
      <c r="F6" s="171">
        <v>119071</v>
      </c>
      <c r="G6" s="172"/>
      <c r="H6" s="173"/>
    </row>
    <row r="7" spans="1:8" x14ac:dyDescent="0.15">
      <c r="A7" s="154" t="s">
        <v>557</v>
      </c>
      <c r="B7" s="159"/>
      <c r="C7" s="160"/>
      <c r="D7" s="161">
        <v>301857</v>
      </c>
      <c r="E7" s="162"/>
      <c r="F7" s="163">
        <v>271581</v>
      </c>
      <c r="G7" s="164"/>
      <c r="H7" s="165"/>
    </row>
    <row r="8" spans="1:8" x14ac:dyDescent="0.15">
      <c r="A8" s="166"/>
      <c r="B8" s="167"/>
      <c r="C8" s="168"/>
      <c r="D8" s="169">
        <v>138840</v>
      </c>
      <c r="E8" s="170"/>
      <c r="F8" s="171">
        <v>117844</v>
      </c>
      <c r="G8" s="172"/>
      <c r="H8" s="173"/>
    </row>
    <row r="9" spans="1:8" x14ac:dyDescent="0.15">
      <c r="A9" s="154" t="s">
        <v>558</v>
      </c>
      <c r="B9" s="159"/>
      <c r="C9" s="160"/>
      <c r="D9" s="161">
        <v>440143</v>
      </c>
      <c r="E9" s="162"/>
      <c r="F9" s="163">
        <v>268375</v>
      </c>
      <c r="G9" s="164"/>
      <c r="H9" s="165"/>
    </row>
    <row r="10" spans="1:8" x14ac:dyDescent="0.15">
      <c r="A10" s="166"/>
      <c r="B10" s="167"/>
      <c r="C10" s="168"/>
      <c r="D10" s="169">
        <v>145558</v>
      </c>
      <c r="E10" s="170"/>
      <c r="F10" s="171">
        <v>119602</v>
      </c>
      <c r="G10" s="172"/>
      <c r="H10" s="173"/>
    </row>
    <row r="11" spans="1:8" x14ac:dyDescent="0.15">
      <c r="A11" s="154" t="s">
        <v>559</v>
      </c>
      <c r="B11" s="159"/>
      <c r="C11" s="160"/>
      <c r="D11" s="161">
        <v>268674</v>
      </c>
      <c r="E11" s="162"/>
      <c r="F11" s="163">
        <v>301035</v>
      </c>
      <c r="G11" s="164"/>
      <c r="H11" s="165"/>
    </row>
    <row r="12" spans="1:8" x14ac:dyDescent="0.15">
      <c r="A12" s="166"/>
      <c r="B12" s="167"/>
      <c r="C12" s="174"/>
      <c r="D12" s="169">
        <v>83420</v>
      </c>
      <c r="E12" s="170"/>
      <c r="F12" s="171">
        <v>154376</v>
      </c>
      <c r="G12" s="172"/>
      <c r="H12" s="173"/>
    </row>
    <row r="13" spans="1:8" x14ac:dyDescent="0.15">
      <c r="A13" s="154"/>
      <c r="B13" s="159"/>
      <c r="C13" s="175"/>
      <c r="D13" s="176">
        <v>382687</v>
      </c>
      <c r="E13" s="177"/>
      <c r="F13" s="178">
        <v>284822</v>
      </c>
      <c r="G13" s="179"/>
      <c r="H13" s="165"/>
    </row>
    <row r="14" spans="1:8" x14ac:dyDescent="0.15">
      <c r="A14" s="166"/>
      <c r="B14" s="167"/>
      <c r="C14" s="168"/>
      <c r="D14" s="169">
        <v>215701</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13.82</v>
      </c>
      <c r="C19" s="180">
        <f>ROUND(VALUE(SUBSTITUTE(実質収支比率等に係る経年分析!G$48,"▲","-")),2)</f>
        <v>20.46</v>
      </c>
      <c r="D19" s="180">
        <f>ROUND(VALUE(SUBSTITUTE(実質収支比率等に係る経年分析!H$48,"▲","-")),2)</f>
        <v>16.18</v>
      </c>
      <c r="E19" s="180">
        <f>ROUND(VALUE(SUBSTITUTE(実質収支比率等に係る経年分析!I$48,"▲","-")),2)</f>
        <v>19.010000000000002</v>
      </c>
      <c r="F19" s="180">
        <f>ROUND(VALUE(SUBSTITUTE(実質収支比率等に係る経年分析!J$48,"▲","-")),2)</f>
        <v>41.57</v>
      </c>
    </row>
    <row r="20" spans="1:11" x14ac:dyDescent="0.15">
      <c r="A20" s="180" t="s">
        <v>55</v>
      </c>
      <c r="B20" s="180">
        <f>ROUND(VALUE(SUBSTITUTE(実質収支比率等に係る経年分析!F$47,"▲","-")),2)</f>
        <v>73.540000000000006</v>
      </c>
      <c r="C20" s="180">
        <f>ROUND(VALUE(SUBSTITUTE(実質収支比率等に係る経年分析!G$47,"▲","-")),2)</f>
        <v>47.05</v>
      </c>
      <c r="D20" s="180">
        <f>ROUND(VALUE(SUBSTITUTE(実質収支比率等に係る経年分析!H$47,"▲","-")),2)</f>
        <v>48.33</v>
      </c>
      <c r="E20" s="180">
        <f>ROUND(VALUE(SUBSTITUTE(実質収支比率等に係る経年分析!I$47,"▲","-")),2)</f>
        <v>48.38</v>
      </c>
      <c r="F20" s="180">
        <f>ROUND(VALUE(SUBSTITUTE(実質収支比率等に係る経年分析!J$47,"▲","-")),2)</f>
        <v>50.07</v>
      </c>
    </row>
    <row r="21" spans="1:11" x14ac:dyDescent="0.15">
      <c r="A21" s="180" t="s">
        <v>56</v>
      </c>
      <c r="B21" s="180">
        <f>IF(ISNUMBER(VALUE(SUBSTITUTE(実質収支比率等に係る経年分析!F$49,"▲","-"))),ROUND(VALUE(SUBSTITUTE(実質収支比率等に係る経年分析!F$49,"▲","-")),2),NA())</f>
        <v>2.4900000000000002</v>
      </c>
      <c r="C21" s="180">
        <f>IF(ISNUMBER(VALUE(SUBSTITUTE(実質収支比率等に係る経年分析!G$49,"▲","-"))),ROUND(VALUE(SUBSTITUTE(実質収支比率等に係る経年分析!G$49,"▲","-")),2),NA())</f>
        <v>-23.77</v>
      </c>
      <c r="D21" s="180">
        <f>IF(ISNUMBER(VALUE(SUBSTITUTE(実質収支比率等に係る経年分析!H$49,"▲","-"))),ROUND(VALUE(SUBSTITUTE(実質収支比率等に係る経年分析!H$49,"▲","-")),2),NA())</f>
        <v>-4.4400000000000004</v>
      </c>
      <c r="E21" s="180">
        <f>IF(ISNUMBER(VALUE(SUBSTITUTE(実質収支比率等に係る経年分析!I$49,"▲","-"))),ROUND(VALUE(SUBSTITUTE(実質収支比率等に係る経年分析!I$49,"▲","-")),2),NA())</f>
        <v>3.19</v>
      </c>
      <c r="F21" s="180">
        <f>IF(ISNUMBER(VALUE(SUBSTITUTE(実質収支比率等に係る経年分析!J$49,"▲","-"))),ROUND(VALUE(SUBSTITUTE(実質収支比率等に係る経年分析!J$49,"▲","-")),2),NA())</f>
        <v>29.78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後期高齢者医療事業</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0.27</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7.0000000000000007E-2</v>
      </c>
    </row>
    <row r="31" spans="1:11" x14ac:dyDescent="0.15">
      <c r="A31" s="181" t="str">
        <f>IF(連結実質赤字比率に係る赤字・黒字の構成分析!C$39="",NA(),連結実質赤字比率に係る赤字・黒字の構成分析!C$39)</f>
        <v>林業集落排水事業特別会計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0.14000000000000001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0.28999999999999998</v>
      </c>
    </row>
    <row r="33" spans="1:16" x14ac:dyDescent="0.15">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0.28999999999999998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v>
      </c>
    </row>
    <row r="34" spans="1:16" x14ac:dyDescent="0.15">
      <c r="A34" s="181" t="str">
        <f>IF(連結実質赤字比率に係る赤字・黒字の構成分析!C$36="",NA(),連結実質赤字比率に係る赤字・黒字の構成分析!C$36)</f>
        <v>介護保険事業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1.1599999999999999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1.55</v>
      </c>
    </row>
    <row r="35" spans="1:16" x14ac:dyDescent="0.15">
      <c r="A35" s="181" t="str">
        <f>IF(連結実質赤字比率に係る赤字・黒字の構成分析!C$35="",NA(),連結実質赤字比率に係る赤字・黒字の構成分析!C$35)</f>
        <v>国民健康保険事業（事業勘定）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2.14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2.77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3.06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2.87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1.88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13.82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20.46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16.18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19.010000000000002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41.57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272</v>
      </c>
      <c r="E42" s="182"/>
      <c r="F42" s="182"/>
      <c r="G42" s="182">
        <f>'実質公債費比率（分子）の構造'!L$52</f>
        <v>263</v>
      </c>
      <c r="H42" s="182"/>
      <c r="I42" s="182"/>
      <c r="J42" s="182">
        <f>'実質公債費比率（分子）の構造'!M$52</f>
        <v>264</v>
      </c>
      <c r="K42" s="182"/>
      <c r="L42" s="182"/>
      <c r="M42" s="182">
        <f>'実質公債費比率（分子）の構造'!N$52</f>
        <v>253</v>
      </c>
      <c r="N42" s="182"/>
      <c r="O42" s="182"/>
      <c r="P42" s="182">
        <f>'実質公債費比率（分子）の構造'!O$52</f>
        <v>312</v>
      </c>
    </row>
    <row r="43" spans="1:16" x14ac:dyDescent="0.15">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f>'実質公債費比率（分子）の構造'!O$50</f>
        <v>0</v>
      </c>
      <c r="O44" s="182"/>
      <c r="P44" s="182"/>
    </row>
    <row r="45" spans="1:16" x14ac:dyDescent="0.15">
      <c r="A45" s="182" t="s">
        <v>65</v>
      </c>
      <c r="B45" s="182">
        <f>'実質公債費比率（分子）の構造'!K$49</f>
        <v>14</v>
      </c>
      <c r="C45" s="182"/>
      <c r="D45" s="182"/>
      <c r="E45" s="182">
        <f>'実質公債費比率（分子）の構造'!L$49</f>
        <v>15</v>
      </c>
      <c r="F45" s="182"/>
      <c r="G45" s="182"/>
      <c r="H45" s="182">
        <f>'実質公債費比率（分子）の構造'!M$49</f>
        <v>17</v>
      </c>
      <c r="I45" s="182"/>
      <c r="J45" s="182"/>
      <c r="K45" s="182">
        <f>'実質公債費比率（分子）の構造'!N$49</f>
        <v>18</v>
      </c>
      <c r="L45" s="182"/>
      <c r="M45" s="182"/>
      <c r="N45" s="182">
        <f>'実質公債費比率（分子）の構造'!O$49</f>
        <v>19</v>
      </c>
      <c r="O45" s="182"/>
      <c r="P45" s="182"/>
    </row>
    <row r="46" spans="1:16" x14ac:dyDescent="0.15">
      <c r="A46" s="182" t="s">
        <v>66</v>
      </c>
      <c r="B46" s="182">
        <f>'実質公債費比率（分子）の構造'!K$48</f>
        <v>63</v>
      </c>
      <c r="C46" s="182"/>
      <c r="D46" s="182"/>
      <c r="E46" s="182">
        <f>'実質公債費比率（分子）の構造'!L$48</f>
        <v>61</v>
      </c>
      <c r="F46" s="182"/>
      <c r="G46" s="182"/>
      <c r="H46" s="182">
        <f>'実質公債費比率（分子）の構造'!M$48</f>
        <v>61</v>
      </c>
      <c r="I46" s="182"/>
      <c r="J46" s="182"/>
      <c r="K46" s="182">
        <f>'実質公債費比率（分子）の構造'!N$48</f>
        <v>62</v>
      </c>
      <c r="L46" s="182"/>
      <c r="M46" s="182"/>
      <c r="N46" s="182">
        <f>'実質公債費比率（分子）の構造'!O$48</f>
        <v>66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303</v>
      </c>
      <c r="C49" s="182"/>
      <c r="D49" s="182"/>
      <c r="E49" s="182">
        <f>'実質公債費比率（分子）の構造'!L$45</f>
        <v>277</v>
      </c>
      <c r="F49" s="182"/>
      <c r="G49" s="182"/>
      <c r="H49" s="182">
        <f>'実質公債費比率（分子）の構造'!M$45</f>
        <v>274</v>
      </c>
      <c r="I49" s="182"/>
      <c r="J49" s="182"/>
      <c r="K49" s="182">
        <f>'実質公債費比率（分子）の構造'!N$45</f>
        <v>343</v>
      </c>
      <c r="L49" s="182"/>
      <c r="M49" s="182"/>
      <c r="N49" s="182">
        <f>'実質公債費比率（分子）の構造'!O$45</f>
        <v>400</v>
      </c>
      <c r="O49" s="182"/>
      <c r="P49" s="182"/>
    </row>
    <row r="50" spans="1:16" x14ac:dyDescent="0.15">
      <c r="A50" s="182" t="s">
        <v>70</v>
      </c>
      <c r="B50" s="182" t="e">
        <f>NA()</f>
        <v>#N/A</v>
      </c>
      <c r="C50" s="182">
        <f>IF(ISNUMBER('実質公債費比率（分子）の構造'!K$53),'実質公債費比率（分子）の構造'!K$53,NA())</f>
        <v>108</v>
      </c>
      <c r="D50" s="182" t="e">
        <f>NA()</f>
        <v>#N/A</v>
      </c>
      <c r="E50" s="182" t="e">
        <f>NA()</f>
        <v>#N/A</v>
      </c>
      <c r="F50" s="182">
        <f>IF(ISNUMBER('実質公債費比率（分子）の構造'!L$53),'実質公債費比率（分子）の構造'!L$53,NA())</f>
        <v>90</v>
      </c>
      <c r="G50" s="182" t="e">
        <f>NA()</f>
        <v>#N/A</v>
      </c>
      <c r="H50" s="182" t="e">
        <f>NA()</f>
        <v>#N/A</v>
      </c>
      <c r="I50" s="182">
        <f>IF(ISNUMBER('実質公債費比率（分子）の構造'!M$53),'実質公債費比率（分子）の構造'!M$53,NA())</f>
        <v>88</v>
      </c>
      <c r="J50" s="182" t="e">
        <f>NA()</f>
        <v>#N/A</v>
      </c>
      <c r="K50" s="182" t="e">
        <f>NA()</f>
        <v>#N/A</v>
      </c>
      <c r="L50" s="182">
        <f>IF(ISNUMBER('実質公債費比率（分子）の構造'!N$53),'実質公債費比率（分子）の構造'!N$53,NA())</f>
        <v>170</v>
      </c>
      <c r="M50" s="182" t="e">
        <f>NA()</f>
        <v>#N/A</v>
      </c>
      <c r="N50" s="182" t="e">
        <f>NA()</f>
        <v>#N/A</v>
      </c>
      <c r="O50" s="182">
        <f>IF(ISNUMBER('実質公債費比率（分子）の構造'!O$53),'実質公債費比率（分子）の構造'!O$53,NA())</f>
        <v>173</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3587</v>
      </c>
      <c r="E56" s="181"/>
      <c r="F56" s="181"/>
      <c r="G56" s="181">
        <f>'将来負担比率（分子）の構造'!J$52</f>
        <v>3050</v>
      </c>
      <c r="H56" s="181"/>
      <c r="I56" s="181"/>
      <c r="J56" s="181">
        <f>'将来負担比率（分子）の構造'!K$52</f>
        <v>3186</v>
      </c>
      <c r="K56" s="181"/>
      <c r="L56" s="181"/>
      <c r="M56" s="181">
        <f>'将来負担比率（分子）の構造'!L$52</f>
        <v>3286</v>
      </c>
      <c r="N56" s="181"/>
      <c r="O56" s="181"/>
      <c r="P56" s="181">
        <f>'将来負担比率（分子）の構造'!M$52</f>
        <v>3439</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3542</v>
      </c>
      <c r="E58" s="181"/>
      <c r="F58" s="181"/>
      <c r="G58" s="181">
        <f>'将来負担比率（分子）の構造'!J$50</f>
        <v>3502</v>
      </c>
      <c r="H58" s="181"/>
      <c r="I58" s="181"/>
      <c r="J58" s="181">
        <f>'将来負担比率（分子）の構造'!K$50</f>
        <v>3446</v>
      </c>
      <c r="K58" s="181"/>
      <c r="L58" s="181"/>
      <c r="M58" s="181">
        <f>'将来負担比率（分子）の構造'!L$50</f>
        <v>3318</v>
      </c>
      <c r="N58" s="181"/>
      <c r="O58" s="181"/>
      <c r="P58" s="181">
        <f>'将来負担比率（分子）の構造'!M$50</f>
        <v>3332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445</v>
      </c>
      <c r="C62" s="181"/>
      <c r="D62" s="181"/>
      <c r="E62" s="181">
        <f>'将来負担比率（分子）の構造'!J$45</f>
        <v>415</v>
      </c>
      <c r="F62" s="181"/>
      <c r="G62" s="181"/>
      <c r="H62" s="181">
        <f>'将来負担比率（分子）の構造'!K$45</f>
        <v>380</v>
      </c>
      <c r="I62" s="181"/>
      <c r="J62" s="181"/>
      <c r="K62" s="181">
        <f>'将来負担比率（分子）の構造'!L$45</f>
        <v>406</v>
      </c>
      <c r="L62" s="181"/>
      <c r="M62" s="181"/>
      <c r="N62" s="181">
        <f>'将来負担比率（分子）の構造'!M$45</f>
        <v>374</v>
      </c>
      <c r="O62" s="181"/>
      <c r="P62" s="181"/>
    </row>
    <row r="63" spans="1:16" x14ac:dyDescent="0.15">
      <c r="A63" s="181" t="s">
        <v>34</v>
      </c>
      <c r="B63" s="181">
        <f>'将来負担比率（分子）の構造'!I$44</f>
        <v>86</v>
      </c>
      <c r="C63" s="181"/>
      <c r="D63" s="181"/>
      <c r="E63" s="181">
        <f>'将来負担比率（分子）の構造'!J$44</f>
        <v>78</v>
      </c>
      <c r="F63" s="181"/>
      <c r="G63" s="181"/>
      <c r="H63" s="181">
        <f>'将来負担比率（分子）の構造'!K$44</f>
        <v>94</v>
      </c>
      <c r="I63" s="181"/>
      <c r="J63" s="181"/>
      <c r="K63" s="181">
        <f>'将来負担比率（分子）の構造'!L$44</f>
        <v>156</v>
      </c>
      <c r="L63" s="181"/>
      <c r="M63" s="181"/>
      <c r="N63" s="181">
        <f>'将来負担比率（分子）の構造'!M$44</f>
        <v>167</v>
      </c>
      <c r="O63" s="181"/>
      <c r="P63" s="181"/>
    </row>
    <row r="64" spans="1:16" x14ac:dyDescent="0.15">
      <c r="A64" s="181" t="s">
        <v>33</v>
      </c>
      <c r="B64" s="181">
        <f>'将来負担比率（分子）の構造'!I$43</f>
        <v>625</v>
      </c>
      <c r="C64" s="181"/>
      <c r="D64" s="181"/>
      <c r="E64" s="181">
        <f>'将来負担比率（分子）の構造'!J$43</f>
        <v>561</v>
      </c>
      <c r="F64" s="181"/>
      <c r="G64" s="181"/>
      <c r="H64" s="181">
        <f>'将来負担比率（分子）の構造'!K$43</f>
        <v>496</v>
      </c>
      <c r="I64" s="181"/>
      <c r="J64" s="181"/>
      <c r="K64" s="181">
        <f>'将来負担比率（分子）の構造'!L$43</f>
        <v>440</v>
      </c>
      <c r="L64" s="181"/>
      <c r="M64" s="181"/>
      <c r="N64" s="181">
        <f>'将来負担比率（分子）の構造'!M$43</f>
        <v>403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f>'将来負担比率（分子）の構造'!M$42</f>
        <v>11</v>
      </c>
      <c r="O65" s="181"/>
      <c r="P65" s="181"/>
    </row>
    <row r="66" spans="1:16" x14ac:dyDescent="0.15">
      <c r="A66" s="181" t="s">
        <v>31</v>
      </c>
      <c r="B66" s="181">
        <f>'将来負担比率（分子）の構造'!I$41</f>
        <v>2993</v>
      </c>
      <c r="C66" s="181"/>
      <c r="D66" s="181"/>
      <c r="E66" s="181">
        <f>'将来負担比率（分子）の構造'!J$41</f>
        <v>3628</v>
      </c>
      <c r="F66" s="181"/>
      <c r="G66" s="181"/>
      <c r="H66" s="181">
        <f>'将来負担比率（分子）の構造'!K$41</f>
        <v>3746</v>
      </c>
      <c r="I66" s="181"/>
      <c r="J66" s="181"/>
      <c r="K66" s="181">
        <f>'将来負担比率（分子）の構造'!L$41</f>
        <v>3831</v>
      </c>
      <c r="L66" s="181"/>
      <c r="M66" s="181"/>
      <c r="N66" s="181">
        <f>'将来負担比率（分子）の構造'!M$41</f>
        <v>3833</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819</v>
      </c>
      <c r="C72" s="185">
        <f>基金残高に係る経年分析!G55</f>
        <v>823</v>
      </c>
      <c r="D72" s="185">
        <f>基金残高に係る経年分析!H55</f>
        <v>928</v>
      </c>
    </row>
    <row r="73" spans="1:16" x14ac:dyDescent="0.15">
      <c r="A73" s="184" t="s">
        <v>77</v>
      </c>
      <c r="B73" s="185">
        <f>基金残高に係る経年分析!F56</f>
        <v>669</v>
      </c>
      <c r="C73" s="185">
        <f>基金残高に係る経年分析!G56</f>
        <v>523</v>
      </c>
      <c r="D73" s="185">
        <f>基金残高に係る経年分析!H56</f>
        <v>365</v>
      </c>
    </row>
    <row r="74" spans="1:16" x14ac:dyDescent="0.15">
      <c r="A74" s="184" t="s">
        <v>78</v>
      </c>
      <c r="B74" s="185">
        <f>基金残高に係る経年分析!F57</f>
        <v>1760</v>
      </c>
      <c r="C74" s="185">
        <f>基金残高に係る経年分析!G57</f>
        <v>1772</v>
      </c>
      <c r="D74" s="185">
        <f>基金残高に係る経年分析!H57</f>
        <v>1839</v>
      </c>
    </row>
  </sheetData>
  <sheetProtection algorithmName="SHA-512" hashValue="AdyXnietUaTmGTpad+keQcNxO3zqjHSROhnPb2Ikav+kvw2fRf63Sm6gvR9nqFZgWjPFCcT0nYF/qSf9iiIQsw==" saltValue="wcC2t9abGahYngKSYpTC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214</v>
      </c>
      <c r="DI1" s="624"/>
      <c r="DJ1" s="624"/>
      <c r="DK1" s="624"/>
      <c r="DL1" s="624"/>
      <c r="DM1" s="624"/>
      <c r="DN1" s="625"/>
      <c r="DO1" s="226"/>
      <c r="DP1" s="623" t="s">
        <v>215</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217</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218</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219</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220</v>
      </c>
      <c r="S4" s="627"/>
      <c r="T4" s="627"/>
      <c r="U4" s="627"/>
      <c r="V4" s="627"/>
      <c r="W4" s="627"/>
      <c r="X4" s="627"/>
      <c r="Y4" s="628"/>
      <c r="Z4" s="626" t="s">
        <v>221</v>
      </c>
      <c r="AA4" s="627"/>
      <c r="AB4" s="627"/>
      <c r="AC4" s="628"/>
      <c r="AD4" s="626" t="s">
        <v>222</v>
      </c>
      <c r="AE4" s="627"/>
      <c r="AF4" s="627"/>
      <c r="AG4" s="627"/>
      <c r="AH4" s="627"/>
      <c r="AI4" s="627"/>
      <c r="AJ4" s="627"/>
      <c r="AK4" s="628"/>
      <c r="AL4" s="626" t="s">
        <v>221</v>
      </c>
      <c r="AM4" s="627"/>
      <c r="AN4" s="627"/>
      <c r="AO4" s="628"/>
      <c r="AP4" s="632" t="s">
        <v>223</v>
      </c>
      <c r="AQ4" s="632"/>
      <c r="AR4" s="632"/>
      <c r="AS4" s="632"/>
      <c r="AT4" s="632"/>
      <c r="AU4" s="632"/>
      <c r="AV4" s="632"/>
      <c r="AW4" s="632"/>
      <c r="AX4" s="632"/>
      <c r="AY4" s="632"/>
      <c r="AZ4" s="632"/>
      <c r="BA4" s="632"/>
      <c r="BB4" s="632"/>
      <c r="BC4" s="632"/>
      <c r="BD4" s="632"/>
      <c r="BE4" s="632"/>
      <c r="BF4" s="632"/>
      <c r="BG4" s="632" t="s">
        <v>224</v>
      </c>
      <c r="BH4" s="632"/>
      <c r="BI4" s="632"/>
      <c r="BJ4" s="632"/>
      <c r="BK4" s="632"/>
      <c r="BL4" s="632"/>
      <c r="BM4" s="632"/>
      <c r="BN4" s="632"/>
      <c r="BO4" s="632" t="s">
        <v>221</v>
      </c>
      <c r="BP4" s="632"/>
      <c r="BQ4" s="632"/>
      <c r="BR4" s="632"/>
      <c r="BS4" s="632" t="s">
        <v>225</v>
      </c>
      <c r="BT4" s="632"/>
      <c r="BU4" s="632"/>
      <c r="BV4" s="632"/>
      <c r="BW4" s="632"/>
      <c r="BX4" s="632"/>
      <c r="BY4" s="632"/>
      <c r="BZ4" s="632"/>
      <c r="CA4" s="632"/>
      <c r="CB4" s="632"/>
      <c r="CD4" s="629" t="s">
        <v>226</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227</v>
      </c>
      <c r="C5" s="634"/>
      <c r="D5" s="634"/>
      <c r="E5" s="634"/>
      <c r="F5" s="634"/>
      <c r="G5" s="634"/>
      <c r="H5" s="634"/>
      <c r="I5" s="634"/>
      <c r="J5" s="634"/>
      <c r="K5" s="634"/>
      <c r="L5" s="634"/>
      <c r="M5" s="634"/>
      <c r="N5" s="634"/>
      <c r="O5" s="634"/>
      <c r="P5" s="634"/>
      <c r="Q5" s="635"/>
      <c r="R5" s="636">
        <v>211087</v>
      </c>
      <c r="S5" s="637"/>
      <c r="T5" s="637"/>
      <c r="U5" s="637"/>
      <c r="V5" s="637"/>
      <c r="W5" s="637"/>
      <c r="X5" s="637"/>
      <c r="Y5" s="638"/>
      <c r="Z5" s="639">
        <v>4.5</v>
      </c>
      <c r="AA5" s="639"/>
      <c r="AB5" s="639"/>
      <c r="AC5" s="639"/>
      <c r="AD5" s="640">
        <v>211087</v>
      </c>
      <c r="AE5" s="640"/>
      <c r="AF5" s="640"/>
      <c r="AG5" s="640"/>
      <c r="AH5" s="640"/>
      <c r="AI5" s="640"/>
      <c r="AJ5" s="640"/>
      <c r="AK5" s="640"/>
      <c r="AL5" s="641">
        <v>11.7</v>
      </c>
      <c r="AM5" s="642"/>
      <c r="AN5" s="642"/>
      <c r="AO5" s="643"/>
      <c r="AP5" s="633" t="s">
        <v>228</v>
      </c>
      <c r="AQ5" s="634"/>
      <c r="AR5" s="634"/>
      <c r="AS5" s="634"/>
      <c r="AT5" s="634"/>
      <c r="AU5" s="634"/>
      <c r="AV5" s="634"/>
      <c r="AW5" s="634"/>
      <c r="AX5" s="634"/>
      <c r="AY5" s="634"/>
      <c r="AZ5" s="634"/>
      <c r="BA5" s="634"/>
      <c r="BB5" s="634"/>
      <c r="BC5" s="634"/>
      <c r="BD5" s="634"/>
      <c r="BE5" s="634"/>
      <c r="BF5" s="635"/>
      <c r="BG5" s="647">
        <v>210232</v>
      </c>
      <c r="BH5" s="648"/>
      <c r="BI5" s="648"/>
      <c r="BJ5" s="648"/>
      <c r="BK5" s="648"/>
      <c r="BL5" s="648"/>
      <c r="BM5" s="648"/>
      <c r="BN5" s="649"/>
      <c r="BO5" s="650">
        <v>99.6</v>
      </c>
      <c r="BP5" s="650"/>
      <c r="BQ5" s="650"/>
      <c r="BR5" s="650"/>
      <c r="BS5" s="651" t="s">
        <v>186</v>
      </c>
      <c r="BT5" s="651"/>
      <c r="BU5" s="651"/>
      <c r="BV5" s="651"/>
      <c r="BW5" s="651"/>
      <c r="BX5" s="651"/>
      <c r="BY5" s="651"/>
      <c r="BZ5" s="651"/>
      <c r="CA5" s="651"/>
      <c r="CB5" s="655"/>
      <c r="CD5" s="629" t="s">
        <v>223</v>
      </c>
      <c r="CE5" s="630"/>
      <c r="CF5" s="630"/>
      <c r="CG5" s="630"/>
      <c r="CH5" s="630"/>
      <c r="CI5" s="630"/>
      <c r="CJ5" s="630"/>
      <c r="CK5" s="630"/>
      <c r="CL5" s="630"/>
      <c r="CM5" s="630"/>
      <c r="CN5" s="630"/>
      <c r="CO5" s="630"/>
      <c r="CP5" s="630"/>
      <c r="CQ5" s="631"/>
      <c r="CR5" s="629" t="s">
        <v>229</v>
      </c>
      <c r="CS5" s="630"/>
      <c r="CT5" s="630"/>
      <c r="CU5" s="630"/>
      <c r="CV5" s="630"/>
      <c r="CW5" s="630"/>
      <c r="CX5" s="630"/>
      <c r="CY5" s="631"/>
      <c r="CZ5" s="629" t="s">
        <v>221</v>
      </c>
      <c r="DA5" s="630"/>
      <c r="DB5" s="630"/>
      <c r="DC5" s="631"/>
      <c r="DD5" s="629" t="s">
        <v>230</v>
      </c>
      <c r="DE5" s="630"/>
      <c r="DF5" s="630"/>
      <c r="DG5" s="630"/>
      <c r="DH5" s="630"/>
      <c r="DI5" s="630"/>
      <c r="DJ5" s="630"/>
      <c r="DK5" s="630"/>
      <c r="DL5" s="630"/>
      <c r="DM5" s="630"/>
      <c r="DN5" s="630"/>
      <c r="DO5" s="630"/>
      <c r="DP5" s="631"/>
      <c r="DQ5" s="629" t="s">
        <v>231</v>
      </c>
      <c r="DR5" s="630"/>
      <c r="DS5" s="630"/>
      <c r="DT5" s="630"/>
      <c r="DU5" s="630"/>
      <c r="DV5" s="630"/>
      <c r="DW5" s="630"/>
      <c r="DX5" s="630"/>
      <c r="DY5" s="630"/>
      <c r="DZ5" s="630"/>
      <c r="EA5" s="630"/>
      <c r="EB5" s="630"/>
      <c r="EC5" s="631"/>
    </row>
    <row r="6" spans="2:143" ht="11.25" customHeight="1" x14ac:dyDescent="0.15">
      <c r="B6" s="644" t="s">
        <v>232</v>
      </c>
      <c r="C6" s="645"/>
      <c r="D6" s="645"/>
      <c r="E6" s="645"/>
      <c r="F6" s="645"/>
      <c r="G6" s="645"/>
      <c r="H6" s="645"/>
      <c r="I6" s="645"/>
      <c r="J6" s="645"/>
      <c r="K6" s="645"/>
      <c r="L6" s="645"/>
      <c r="M6" s="645"/>
      <c r="N6" s="645"/>
      <c r="O6" s="645"/>
      <c r="P6" s="645"/>
      <c r="Q6" s="646"/>
      <c r="R6" s="647">
        <v>75243</v>
      </c>
      <c r="S6" s="648"/>
      <c r="T6" s="648"/>
      <c r="U6" s="648"/>
      <c r="V6" s="648"/>
      <c r="W6" s="648"/>
      <c r="X6" s="648"/>
      <c r="Y6" s="649"/>
      <c r="Z6" s="650">
        <v>1.6</v>
      </c>
      <c r="AA6" s="650"/>
      <c r="AB6" s="650"/>
      <c r="AC6" s="650"/>
      <c r="AD6" s="651">
        <v>75243</v>
      </c>
      <c r="AE6" s="651"/>
      <c r="AF6" s="651"/>
      <c r="AG6" s="651"/>
      <c r="AH6" s="651"/>
      <c r="AI6" s="651"/>
      <c r="AJ6" s="651"/>
      <c r="AK6" s="651"/>
      <c r="AL6" s="652">
        <v>4.2</v>
      </c>
      <c r="AM6" s="653"/>
      <c r="AN6" s="653"/>
      <c r="AO6" s="654"/>
      <c r="AP6" s="644" t="s">
        <v>233</v>
      </c>
      <c r="AQ6" s="645"/>
      <c r="AR6" s="645"/>
      <c r="AS6" s="645"/>
      <c r="AT6" s="645"/>
      <c r="AU6" s="645"/>
      <c r="AV6" s="645"/>
      <c r="AW6" s="645"/>
      <c r="AX6" s="645"/>
      <c r="AY6" s="645"/>
      <c r="AZ6" s="645"/>
      <c r="BA6" s="645"/>
      <c r="BB6" s="645"/>
      <c r="BC6" s="645"/>
      <c r="BD6" s="645"/>
      <c r="BE6" s="645"/>
      <c r="BF6" s="646"/>
      <c r="BG6" s="647">
        <v>210232</v>
      </c>
      <c r="BH6" s="648"/>
      <c r="BI6" s="648"/>
      <c r="BJ6" s="648"/>
      <c r="BK6" s="648"/>
      <c r="BL6" s="648"/>
      <c r="BM6" s="648"/>
      <c r="BN6" s="649"/>
      <c r="BO6" s="650">
        <v>99.6</v>
      </c>
      <c r="BP6" s="650"/>
      <c r="BQ6" s="650"/>
      <c r="BR6" s="650"/>
      <c r="BS6" s="651" t="s">
        <v>186</v>
      </c>
      <c r="BT6" s="651"/>
      <c r="BU6" s="651"/>
      <c r="BV6" s="651"/>
      <c r="BW6" s="651"/>
      <c r="BX6" s="651"/>
      <c r="BY6" s="651"/>
      <c r="BZ6" s="651"/>
      <c r="CA6" s="651"/>
      <c r="CB6" s="655"/>
      <c r="CD6" s="658" t="s">
        <v>234</v>
      </c>
      <c r="CE6" s="659"/>
      <c r="CF6" s="659"/>
      <c r="CG6" s="659"/>
      <c r="CH6" s="659"/>
      <c r="CI6" s="659"/>
      <c r="CJ6" s="659"/>
      <c r="CK6" s="659"/>
      <c r="CL6" s="659"/>
      <c r="CM6" s="659"/>
      <c r="CN6" s="659"/>
      <c r="CO6" s="659"/>
      <c r="CP6" s="659"/>
      <c r="CQ6" s="660"/>
      <c r="CR6" s="647">
        <v>55796</v>
      </c>
      <c r="CS6" s="648"/>
      <c r="CT6" s="648"/>
      <c r="CU6" s="648"/>
      <c r="CV6" s="648"/>
      <c r="CW6" s="648"/>
      <c r="CX6" s="648"/>
      <c r="CY6" s="649"/>
      <c r="CZ6" s="641">
        <v>1.4</v>
      </c>
      <c r="DA6" s="642"/>
      <c r="DB6" s="642"/>
      <c r="DC6" s="661"/>
      <c r="DD6" s="656" t="s">
        <v>186</v>
      </c>
      <c r="DE6" s="648"/>
      <c r="DF6" s="648"/>
      <c r="DG6" s="648"/>
      <c r="DH6" s="648"/>
      <c r="DI6" s="648"/>
      <c r="DJ6" s="648"/>
      <c r="DK6" s="648"/>
      <c r="DL6" s="648"/>
      <c r="DM6" s="648"/>
      <c r="DN6" s="648"/>
      <c r="DO6" s="648"/>
      <c r="DP6" s="649"/>
      <c r="DQ6" s="656">
        <v>55796</v>
      </c>
      <c r="DR6" s="648"/>
      <c r="DS6" s="648"/>
      <c r="DT6" s="648"/>
      <c r="DU6" s="648"/>
      <c r="DV6" s="648"/>
      <c r="DW6" s="648"/>
      <c r="DX6" s="648"/>
      <c r="DY6" s="648"/>
      <c r="DZ6" s="648"/>
      <c r="EA6" s="648"/>
      <c r="EB6" s="648"/>
      <c r="EC6" s="657"/>
    </row>
    <row r="7" spans="2:143" ht="11.25" customHeight="1" x14ac:dyDescent="0.15">
      <c r="B7" s="644" t="s">
        <v>235</v>
      </c>
      <c r="C7" s="645"/>
      <c r="D7" s="645"/>
      <c r="E7" s="645"/>
      <c r="F7" s="645"/>
      <c r="G7" s="645"/>
      <c r="H7" s="645"/>
      <c r="I7" s="645"/>
      <c r="J7" s="645"/>
      <c r="K7" s="645"/>
      <c r="L7" s="645"/>
      <c r="M7" s="645"/>
      <c r="N7" s="645"/>
      <c r="O7" s="645"/>
      <c r="P7" s="645"/>
      <c r="Q7" s="646"/>
      <c r="R7" s="647">
        <v>81</v>
      </c>
      <c r="S7" s="648"/>
      <c r="T7" s="648"/>
      <c r="U7" s="648"/>
      <c r="V7" s="648"/>
      <c r="W7" s="648"/>
      <c r="X7" s="648"/>
      <c r="Y7" s="649"/>
      <c r="Z7" s="650">
        <v>0</v>
      </c>
      <c r="AA7" s="650"/>
      <c r="AB7" s="650"/>
      <c r="AC7" s="650"/>
      <c r="AD7" s="651">
        <v>81</v>
      </c>
      <c r="AE7" s="651"/>
      <c r="AF7" s="651"/>
      <c r="AG7" s="651"/>
      <c r="AH7" s="651"/>
      <c r="AI7" s="651"/>
      <c r="AJ7" s="651"/>
      <c r="AK7" s="651"/>
      <c r="AL7" s="652">
        <v>0</v>
      </c>
      <c r="AM7" s="653"/>
      <c r="AN7" s="653"/>
      <c r="AO7" s="654"/>
      <c r="AP7" s="644" t="s">
        <v>236</v>
      </c>
      <c r="AQ7" s="645"/>
      <c r="AR7" s="645"/>
      <c r="AS7" s="645"/>
      <c r="AT7" s="645"/>
      <c r="AU7" s="645"/>
      <c r="AV7" s="645"/>
      <c r="AW7" s="645"/>
      <c r="AX7" s="645"/>
      <c r="AY7" s="645"/>
      <c r="AZ7" s="645"/>
      <c r="BA7" s="645"/>
      <c r="BB7" s="645"/>
      <c r="BC7" s="645"/>
      <c r="BD7" s="645"/>
      <c r="BE7" s="645"/>
      <c r="BF7" s="646"/>
      <c r="BG7" s="647">
        <v>57693</v>
      </c>
      <c r="BH7" s="648"/>
      <c r="BI7" s="648"/>
      <c r="BJ7" s="648"/>
      <c r="BK7" s="648"/>
      <c r="BL7" s="648"/>
      <c r="BM7" s="648"/>
      <c r="BN7" s="649"/>
      <c r="BO7" s="650">
        <v>27.3</v>
      </c>
      <c r="BP7" s="650"/>
      <c r="BQ7" s="650"/>
      <c r="BR7" s="650"/>
      <c r="BS7" s="651" t="s">
        <v>186</v>
      </c>
      <c r="BT7" s="651"/>
      <c r="BU7" s="651"/>
      <c r="BV7" s="651"/>
      <c r="BW7" s="651"/>
      <c r="BX7" s="651"/>
      <c r="BY7" s="651"/>
      <c r="BZ7" s="651"/>
      <c r="CA7" s="651"/>
      <c r="CB7" s="655"/>
      <c r="CD7" s="662" t="s">
        <v>237</v>
      </c>
      <c r="CE7" s="663"/>
      <c r="CF7" s="663"/>
      <c r="CG7" s="663"/>
      <c r="CH7" s="663"/>
      <c r="CI7" s="663"/>
      <c r="CJ7" s="663"/>
      <c r="CK7" s="663"/>
      <c r="CL7" s="663"/>
      <c r="CM7" s="663"/>
      <c r="CN7" s="663"/>
      <c r="CO7" s="663"/>
      <c r="CP7" s="663"/>
      <c r="CQ7" s="664"/>
      <c r="CR7" s="647">
        <v>842376</v>
      </c>
      <c r="CS7" s="648"/>
      <c r="CT7" s="648"/>
      <c r="CU7" s="648"/>
      <c r="CV7" s="648"/>
      <c r="CW7" s="648"/>
      <c r="CX7" s="648"/>
      <c r="CY7" s="649"/>
      <c r="CZ7" s="650">
        <v>21.8</v>
      </c>
      <c r="DA7" s="650"/>
      <c r="DB7" s="650"/>
      <c r="DC7" s="650"/>
      <c r="DD7" s="656">
        <v>50329</v>
      </c>
      <c r="DE7" s="648"/>
      <c r="DF7" s="648"/>
      <c r="DG7" s="648"/>
      <c r="DH7" s="648"/>
      <c r="DI7" s="648"/>
      <c r="DJ7" s="648"/>
      <c r="DK7" s="648"/>
      <c r="DL7" s="648"/>
      <c r="DM7" s="648"/>
      <c r="DN7" s="648"/>
      <c r="DO7" s="648"/>
      <c r="DP7" s="649"/>
      <c r="DQ7" s="656">
        <v>457370</v>
      </c>
      <c r="DR7" s="648"/>
      <c r="DS7" s="648"/>
      <c r="DT7" s="648"/>
      <c r="DU7" s="648"/>
      <c r="DV7" s="648"/>
      <c r="DW7" s="648"/>
      <c r="DX7" s="648"/>
      <c r="DY7" s="648"/>
      <c r="DZ7" s="648"/>
      <c r="EA7" s="648"/>
      <c r="EB7" s="648"/>
      <c r="EC7" s="657"/>
    </row>
    <row r="8" spans="2:143" ht="11.25" customHeight="1" x14ac:dyDescent="0.15">
      <c r="B8" s="644" t="s">
        <v>238</v>
      </c>
      <c r="C8" s="645"/>
      <c r="D8" s="645"/>
      <c r="E8" s="645"/>
      <c r="F8" s="645"/>
      <c r="G8" s="645"/>
      <c r="H8" s="645"/>
      <c r="I8" s="645"/>
      <c r="J8" s="645"/>
      <c r="K8" s="645"/>
      <c r="L8" s="645"/>
      <c r="M8" s="645"/>
      <c r="N8" s="645"/>
      <c r="O8" s="645"/>
      <c r="P8" s="645"/>
      <c r="Q8" s="646"/>
      <c r="R8" s="647">
        <v>352</v>
      </c>
      <c r="S8" s="648"/>
      <c r="T8" s="648"/>
      <c r="U8" s="648"/>
      <c r="V8" s="648"/>
      <c r="W8" s="648"/>
      <c r="X8" s="648"/>
      <c r="Y8" s="649"/>
      <c r="Z8" s="650">
        <v>0</v>
      </c>
      <c r="AA8" s="650"/>
      <c r="AB8" s="650"/>
      <c r="AC8" s="650"/>
      <c r="AD8" s="651">
        <v>352</v>
      </c>
      <c r="AE8" s="651"/>
      <c r="AF8" s="651"/>
      <c r="AG8" s="651"/>
      <c r="AH8" s="651"/>
      <c r="AI8" s="651"/>
      <c r="AJ8" s="651"/>
      <c r="AK8" s="651"/>
      <c r="AL8" s="652">
        <v>0</v>
      </c>
      <c r="AM8" s="653"/>
      <c r="AN8" s="653"/>
      <c r="AO8" s="654"/>
      <c r="AP8" s="644" t="s">
        <v>239</v>
      </c>
      <c r="AQ8" s="645"/>
      <c r="AR8" s="645"/>
      <c r="AS8" s="645"/>
      <c r="AT8" s="645"/>
      <c r="AU8" s="645"/>
      <c r="AV8" s="645"/>
      <c r="AW8" s="645"/>
      <c r="AX8" s="645"/>
      <c r="AY8" s="645"/>
      <c r="AZ8" s="645"/>
      <c r="BA8" s="645"/>
      <c r="BB8" s="645"/>
      <c r="BC8" s="645"/>
      <c r="BD8" s="645"/>
      <c r="BE8" s="645"/>
      <c r="BF8" s="646"/>
      <c r="BG8" s="647">
        <v>3017</v>
      </c>
      <c r="BH8" s="648"/>
      <c r="BI8" s="648"/>
      <c r="BJ8" s="648"/>
      <c r="BK8" s="648"/>
      <c r="BL8" s="648"/>
      <c r="BM8" s="648"/>
      <c r="BN8" s="649"/>
      <c r="BO8" s="650">
        <v>1.4</v>
      </c>
      <c r="BP8" s="650"/>
      <c r="BQ8" s="650"/>
      <c r="BR8" s="650"/>
      <c r="BS8" s="656" t="s">
        <v>186</v>
      </c>
      <c r="BT8" s="648"/>
      <c r="BU8" s="648"/>
      <c r="BV8" s="648"/>
      <c r="BW8" s="648"/>
      <c r="BX8" s="648"/>
      <c r="BY8" s="648"/>
      <c r="BZ8" s="648"/>
      <c r="CA8" s="648"/>
      <c r="CB8" s="657"/>
      <c r="CD8" s="662" t="s">
        <v>240</v>
      </c>
      <c r="CE8" s="663"/>
      <c r="CF8" s="663"/>
      <c r="CG8" s="663"/>
      <c r="CH8" s="663"/>
      <c r="CI8" s="663"/>
      <c r="CJ8" s="663"/>
      <c r="CK8" s="663"/>
      <c r="CL8" s="663"/>
      <c r="CM8" s="663"/>
      <c r="CN8" s="663"/>
      <c r="CO8" s="663"/>
      <c r="CP8" s="663"/>
      <c r="CQ8" s="664"/>
      <c r="CR8" s="647">
        <v>622324</v>
      </c>
      <c r="CS8" s="648"/>
      <c r="CT8" s="648"/>
      <c r="CU8" s="648"/>
      <c r="CV8" s="648"/>
      <c r="CW8" s="648"/>
      <c r="CX8" s="648"/>
      <c r="CY8" s="649"/>
      <c r="CZ8" s="650">
        <v>16.100000000000001</v>
      </c>
      <c r="DA8" s="650"/>
      <c r="DB8" s="650"/>
      <c r="DC8" s="650"/>
      <c r="DD8" s="656">
        <v>12227</v>
      </c>
      <c r="DE8" s="648"/>
      <c r="DF8" s="648"/>
      <c r="DG8" s="648"/>
      <c r="DH8" s="648"/>
      <c r="DI8" s="648"/>
      <c r="DJ8" s="648"/>
      <c r="DK8" s="648"/>
      <c r="DL8" s="648"/>
      <c r="DM8" s="648"/>
      <c r="DN8" s="648"/>
      <c r="DO8" s="648"/>
      <c r="DP8" s="649"/>
      <c r="DQ8" s="656">
        <v>413788</v>
      </c>
      <c r="DR8" s="648"/>
      <c r="DS8" s="648"/>
      <c r="DT8" s="648"/>
      <c r="DU8" s="648"/>
      <c r="DV8" s="648"/>
      <c r="DW8" s="648"/>
      <c r="DX8" s="648"/>
      <c r="DY8" s="648"/>
      <c r="DZ8" s="648"/>
      <c r="EA8" s="648"/>
      <c r="EB8" s="648"/>
      <c r="EC8" s="657"/>
    </row>
    <row r="9" spans="2:143" ht="11.25" customHeight="1" x14ac:dyDescent="0.15">
      <c r="B9" s="644" t="s">
        <v>241</v>
      </c>
      <c r="C9" s="645"/>
      <c r="D9" s="645"/>
      <c r="E9" s="645"/>
      <c r="F9" s="645"/>
      <c r="G9" s="645"/>
      <c r="H9" s="645"/>
      <c r="I9" s="645"/>
      <c r="J9" s="645"/>
      <c r="K9" s="645"/>
      <c r="L9" s="645"/>
      <c r="M9" s="645"/>
      <c r="N9" s="645"/>
      <c r="O9" s="645"/>
      <c r="P9" s="645"/>
      <c r="Q9" s="646"/>
      <c r="R9" s="647">
        <v>345</v>
      </c>
      <c r="S9" s="648"/>
      <c r="T9" s="648"/>
      <c r="U9" s="648"/>
      <c r="V9" s="648"/>
      <c r="W9" s="648"/>
      <c r="X9" s="648"/>
      <c r="Y9" s="649"/>
      <c r="Z9" s="650">
        <v>0</v>
      </c>
      <c r="AA9" s="650"/>
      <c r="AB9" s="650"/>
      <c r="AC9" s="650"/>
      <c r="AD9" s="651">
        <v>345</v>
      </c>
      <c r="AE9" s="651"/>
      <c r="AF9" s="651"/>
      <c r="AG9" s="651"/>
      <c r="AH9" s="651"/>
      <c r="AI9" s="651"/>
      <c r="AJ9" s="651"/>
      <c r="AK9" s="651"/>
      <c r="AL9" s="652">
        <v>0</v>
      </c>
      <c r="AM9" s="653"/>
      <c r="AN9" s="653"/>
      <c r="AO9" s="654"/>
      <c r="AP9" s="644" t="s">
        <v>242</v>
      </c>
      <c r="AQ9" s="645"/>
      <c r="AR9" s="645"/>
      <c r="AS9" s="645"/>
      <c r="AT9" s="645"/>
      <c r="AU9" s="645"/>
      <c r="AV9" s="645"/>
      <c r="AW9" s="645"/>
      <c r="AX9" s="645"/>
      <c r="AY9" s="645"/>
      <c r="AZ9" s="645"/>
      <c r="BA9" s="645"/>
      <c r="BB9" s="645"/>
      <c r="BC9" s="645"/>
      <c r="BD9" s="645"/>
      <c r="BE9" s="645"/>
      <c r="BF9" s="646"/>
      <c r="BG9" s="647">
        <v>48154</v>
      </c>
      <c r="BH9" s="648"/>
      <c r="BI9" s="648"/>
      <c r="BJ9" s="648"/>
      <c r="BK9" s="648"/>
      <c r="BL9" s="648"/>
      <c r="BM9" s="648"/>
      <c r="BN9" s="649"/>
      <c r="BO9" s="650">
        <v>22.8</v>
      </c>
      <c r="BP9" s="650"/>
      <c r="BQ9" s="650"/>
      <c r="BR9" s="650"/>
      <c r="BS9" s="656" t="s">
        <v>186</v>
      </c>
      <c r="BT9" s="648"/>
      <c r="BU9" s="648"/>
      <c r="BV9" s="648"/>
      <c r="BW9" s="648"/>
      <c r="BX9" s="648"/>
      <c r="BY9" s="648"/>
      <c r="BZ9" s="648"/>
      <c r="CA9" s="648"/>
      <c r="CB9" s="657"/>
      <c r="CD9" s="662" t="s">
        <v>243</v>
      </c>
      <c r="CE9" s="663"/>
      <c r="CF9" s="663"/>
      <c r="CG9" s="663"/>
      <c r="CH9" s="663"/>
      <c r="CI9" s="663"/>
      <c r="CJ9" s="663"/>
      <c r="CK9" s="663"/>
      <c r="CL9" s="663"/>
      <c r="CM9" s="663"/>
      <c r="CN9" s="663"/>
      <c r="CO9" s="663"/>
      <c r="CP9" s="663"/>
      <c r="CQ9" s="664"/>
      <c r="CR9" s="647">
        <v>138365</v>
      </c>
      <c r="CS9" s="648"/>
      <c r="CT9" s="648"/>
      <c r="CU9" s="648"/>
      <c r="CV9" s="648"/>
      <c r="CW9" s="648"/>
      <c r="CX9" s="648"/>
      <c r="CY9" s="649"/>
      <c r="CZ9" s="650">
        <v>3.6</v>
      </c>
      <c r="DA9" s="650"/>
      <c r="DB9" s="650"/>
      <c r="DC9" s="650"/>
      <c r="DD9" s="656">
        <v>1890</v>
      </c>
      <c r="DE9" s="648"/>
      <c r="DF9" s="648"/>
      <c r="DG9" s="648"/>
      <c r="DH9" s="648"/>
      <c r="DI9" s="648"/>
      <c r="DJ9" s="648"/>
      <c r="DK9" s="648"/>
      <c r="DL9" s="648"/>
      <c r="DM9" s="648"/>
      <c r="DN9" s="648"/>
      <c r="DO9" s="648"/>
      <c r="DP9" s="649"/>
      <c r="DQ9" s="656">
        <v>116411</v>
      </c>
      <c r="DR9" s="648"/>
      <c r="DS9" s="648"/>
      <c r="DT9" s="648"/>
      <c r="DU9" s="648"/>
      <c r="DV9" s="648"/>
      <c r="DW9" s="648"/>
      <c r="DX9" s="648"/>
      <c r="DY9" s="648"/>
      <c r="DZ9" s="648"/>
      <c r="EA9" s="648"/>
      <c r="EB9" s="648"/>
      <c r="EC9" s="657"/>
    </row>
    <row r="10" spans="2:143" ht="11.25" customHeight="1" x14ac:dyDescent="0.15">
      <c r="B10" s="644" t="s">
        <v>244</v>
      </c>
      <c r="C10" s="645"/>
      <c r="D10" s="645"/>
      <c r="E10" s="645"/>
      <c r="F10" s="645"/>
      <c r="G10" s="645"/>
      <c r="H10" s="645"/>
      <c r="I10" s="645"/>
      <c r="J10" s="645"/>
      <c r="K10" s="645"/>
      <c r="L10" s="645"/>
      <c r="M10" s="645"/>
      <c r="N10" s="645"/>
      <c r="O10" s="645"/>
      <c r="P10" s="645"/>
      <c r="Q10" s="646"/>
      <c r="R10" s="647" t="s">
        <v>186</v>
      </c>
      <c r="S10" s="648"/>
      <c r="T10" s="648"/>
      <c r="U10" s="648"/>
      <c r="V10" s="648"/>
      <c r="W10" s="648"/>
      <c r="X10" s="648"/>
      <c r="Y10" s="649"/>
      <c r="Z10" s="650" t="s">
        <v>186</v>
      </c>
      <c r="AA10" s="650"/>
      <c r="AB10" s="650"/>
      <c r="AC10" s="650"/>
      <c r="AD10" s="651" t="s">
        <v>186</v>
      </c>
      <c r="AE10" s="651"/>
      <c r="AF10" s="651"/>
      <c r="AG10" s="651"/>
      <c r="AH10" s="651"/>
      <c r="AI10" s="651"/>
      <c r="AJ10" s="651"/>
      <c r="AK10" s="651"/>
      <c r="AL10" s="652" t="s">
        <v>186</v>
      </c>
      <c r="AM10" s="653"/>
      <c r="AN10" s="653"/>
      <c r="AO10" s="654"/>
      <c r="AP10" s="644" t="s">
        <v>245</v>
      </c>
      <c r="AQ10" s="645"/>
      <c r="AR10" s="645"/>
      <c r="AS10" s="645"/>
      <c r="AT10" s="645"/>
      <c r="AU10" s="645"/>
      <c r="AV10" s="645"/>
      <c r="AW10" s="645"/>
      <c r="AX10" s="645"/>
      <c r="AY10" s="645"/>
      <c r="AZ10" s="645"/>
      <c r="BA10" s="645"/>
      <c r="BB10" s="645"/>
      <c r="BC10" s="645"/>
      <c r="BD10" s="645"/>
      <c r="BE10" s="645"/>
      <c r="BF10" s="646"/>
      <c r="BG10" s="647">
        <v>3736</v>
      </c>
      <c r="BH10" s="648"/>
      <c r="BI10" s="648"/>
      <c r="BJ10" s="648"/>
      <c r="BK10" s="648"/>
      <c r="BL10" s="648"/>
      <c r="BM10" s="648"/>
      <c r="BN10" s="649"/>
      <c r="BO10" s="650">
        <v>1.8</v>
      </c>
      <c r="BP10" s="650"/>
      <c r="BQ10" s="650"/>
      <c r="BR10" s="650"/>
      <c r="BS10" s="656" t="s">
        <v>186</v>
      </c>
      <c r="BT10" s="648"/>
      <c r="BU10" s="648"/>
      <c r="BV10" s="648"/>
      <c r="BW10" s="648"/>
      <c r="BX10" s="648"/>
      <c r="BY10" s="648"/>
      <c r="BZ10" s="648"/>
      <c r="CA10" s="648"/>
      <c r="CB10" s="657"/>
      <c r="CD10" s="662" t="s">
        <v>246</v>
      </c>
      <c r="CE10" s="663"/>
      <c r="CF10" s="663"/>
      <c r="CG10" s="663"/>
      <c r="CH10" s="663"/>
      <c r="CI10" s="663"/>
      <c r="CJ10" s="663"/>
      <c r="CK10" s="663"/>
      <c r="CL10" s="663"/>
      <c r="CM10" s="663"/>
      <c r="CN10" s="663"/>
      <c r="CO10" s="663"/>
      <c r="CP10" s="663"/>
      <c r="CQ10" s="664"/>
      <c r="CR10" s="647" t="s">
        <v>186</v>
      </c>
      <c r="CS10" s="648"/>
      <c r="CT10" s="648"/>
      <c r="CU10" s="648"/>
      <c r="CV10" s="648"/>
      <c r="CW10" s="648"/>
      <c r="CX10" s="648"/>
      <c r="CY10" s="649"/>
      <c r="CZ10" s="650" t="s">
        <v>186</v>
      </c>
      <c r="DA10" s="650"/>
      <c r="DB10" s="650"/>
      <c r="DC10" s="650"/>
      <c r="DD10" s="656" t="s">
        <v>186</v>
      </c>
      <c r="DE10" s="648"/>
      <c r="DF10" s="648"/>
      <c r="DG10" s="648"/>
      <c r="DH10" s="648"/>
      <c r="DI10" s="648"/>
      <c r="DJ10" s="648"/>
      <c r="DK10" s="648"/>
      <c r="DL10" s="648"/>
      <c r="DM10" s="648"/>
      <c r="DN10" s="648"/>
      <c r="DO10" s="648"/>
      <c r="DP10" s="649"/>
      <c r="DQ10" s="656" t="s">
        <v>186</v>
      </c>
      <c r="DR10" s="648"/>
      <c r="DS10" s="648"/>
      <c r="DT10" s="648"/>
      <c r="DU10" s="648"/>
      <c r="DV10" s="648"/>
      <c r="DW10" s="648"/>
      <c r="DX10" s="648"/>
      <c r="DY10" s="648"/>
      <c r="DZ10" s="648"/>
      <c r="EA10" s="648"/>
      <c r="EB10" s="648"/>
      <c r="EC10" s="657"/>
    </row>
    <row r="11" spans="2:143" ht="11.25" customHeight="1" x14ac:dyDescent="0.15">
      <c r="B11" s="644" t="s">
        <v>247</v>
      </c>
      <c r="C11" s="645"/>
      <c r="D11" s="645"/>
      <c r="E11" s="645"/>
      <c r="F11" s="645"/>
      <c r="G11" s="645"/>
      <c r="H11" s="645"/>
      <c r="I11" s="645"/>
      <c r="J11" s="645"/>
      <c r="K11" s="645"/>
      <c r="L11" s="645"/>
      <c r="M11" s="645"/>
      <c r="N11" s="645"/>
      <c r="O11" s="645"/>
      <c r="P11" s="645"/>
      <c r="Q11" s="646"/>
      <c r="R11" s="647">
        <v>45774</v>
      </c>
      <c r="S11" s="648"/>
      <c r="T11" s="648"/>
      <c r="U11" s="648"/>
      <c r="V11" s="648"/>
      <c r="W11" s="648"/>
      <c r="X11" s="648"/>
      <c r="Y11" s="649"/>
      <c r="Z11" s="652">
        <v>1</v>
      </c>
      <c r="AA11" s="653"/>
      <c r="AB11" s="653"/>
      <c r="AC11" s="665"/>
      <c r="AD11" s="656">
        <v>45774</v>
      </c>
      <c r="AE11" s="648"/>
      <c r="AF11" s="648"/>
      <c r="AG11" s="648"/>
      <c r="AH11" s="648"/>
      <c r="AI11" s="648"/>
      <c r="AJ11" s="648"/>
      <c r="AK11" s="649"/>
      <c r="AL11" s="652">
        <v>2.5</v>
      </c>
      <c r="AM11" s="653"/>
      <c r="AN11" s="653"/>
      <c r="AO11" s="654"/>
      <c r="AP11" s="644" t="s">
        <v>248</v>
      </c>
      <c r="AQ11" s="645"/>
      <c r="AR11" s="645"/>
      <c r="AS11" s="645"/>
      <c r="AT11" s="645"/>
      <c r="AU11" s="645"/>
      <c r="AV11" s="645"/>
      <c r="AW11" s="645"/>
      <c r="AX11" s="645"/>
      <c r="AY11" s="645"/>
      <c r="AZ11" s="645"/>
      <c r="BA11" s="645"/>
      <c r="BB11" s="645"/>
      <c r="BC11" s="645"/>
      <c r="BD11" s="645"/>
      <c r="BE11" s="645"/>
      <c r="BF11" s="646"/>
      <c r="BG11" s="647">
        <v>2786</v>
      </c>
      <c r="BH11" s="648"/>
      <c r="BI11" s="648"/>
      <c r="BJ11" s="648"/>
      <c r="BK11" s="648"/>
      <c r="BL11" s="648"/>
      <c r="BM11" s="648"/>
      <c r="BN11" s="649"/>
      <c r="BO11" s="650">
        <v>1.3</v>
      </c>
      <c r="BP11" s="650"/>
      <c r="BQ11" s="650"/>
      <c r="BR11" s="650"/>
      <c r="BS11" s="656" t="s">
        <v>186</v>
      </c>
      <c r="BT11" s="648"/>
      <c r="BU11" s="648"/>
      <c r="BV11" s="648"/>
      <c r="BW11" s="648"/>
      <c r="BX11" s="648"/>
      <c r="BY11" s="648"/>
      <c r="BZ11" s="648"/>
      <c r="CA11" s="648"/>
      <c r="CB11" s="657"/>
      <c r="CD11" s="662" t="s">
        <v>249</v>
      </c>
      <c r="CE11" s="663"/>
      <c r="CF11" s="663"/>
      <c r="CG11" s="663"/>
      <c r="CH11" s="663"/>
      <c r="CI11" s="663"/>
      <c r="CJ11" s="663"/>
      <c r="CK11" s="663"/>
      <c r="CL11" s="663"/>
      <c r="CM11" s="663"/>
      <c r="CN11" s="663"/>
      <c r="CO11" s="663"/>
      <c r="CP11" s="663"/>
      <c r="CQ11" s="664"/>
      <c r="CR11" s="647">
        <v>373081</v>
      </c>
      <c r="CS11" s="648"/>
      <c r="CT11" s="648"/>
      <c r="CU11" s="648"/>
      <c r="CV11" s="648"/>
      <c r="CW11" s="648"/>
      <c r="CX11" s="648"/>
      <c r="CY11" s="649"/>
      <c r="CZ11" s="650">
        <v>9.6999999999999993</v>
      </c>
      <c r="DA11" s="650"/>
      <c r="DB11" s="650"/>
      <c r="DC11" s="650"/>
      <c r="DD11" s="656">
        <v>70535</v>
      </c>
      <c r="DE11" s="648"/>
      <c r="DF11" s="648"/>
      <c r="DG11" s="648"/>
      <c r="DH11" s="648"/>
      <c r="DI11" s="648"/>
      <c r="DJ11" s="648"/>
      <c r="DK11" s="648"/>
      <c r="DL11" s="648"/>
      <c r="DM11" s="648"/>
      <c r="DN11" s="648"/>
      <c r="DO11" s="648"/>
      <c r="DP11" s="649"/>
      <c r="DQ11" s="656">
        <v>247342</v>
      </c>
      <c r="DR11" s="648"/>
      <c r="DS11" s="648"/>
      <c r="DT11" s="648"/>
      <c r="DU11" s="648"/>
      <c r="DV11" s="648"/>
      <c r="DW11" s="648"/>
      <c r="DX11" s="648"/>
      <c r="DY11" s="648"/>
      <c r="DZ11" s="648"/>
      <c r="EA11" s="648"/>
      <c r="EB11" s="648"/>
      <c r="EC11" s="657"/>
    </row>
    <row r="12" spans="2:143" ht="11.25" customHeight="1" x14ac:dyDescent="0.15">
      <c r="B12" s="644" t="s">
        <v>250</v>
      </c>
      <c r="C12" s="645"/>
      <c r="D12" s="645"/>
      <c r="E12" s="645"/>
      <c r="F12" s="645"/>
      <c r="G12" s="645"/>
      <c r="H12" s="645"/>
      <c r="I12" s="645"/>
      <c r="J12" s="645"/>
      <c r="K12" s="645"/>
      <c r="L12" s="645"/>
      <c r="M12" s="645"/>
      <c r="N12" s="645"/>
      <c r="O12" s="645"/>
      <c r="P12" s="645"/>
      <c r="Q12" s="646"/>
      <c r="R12" s="647" t="s">
        <v>186</v>
      </c>
      <c r="S12" s="648"/>
      <c r="T12" s="648"/>
      <c r="U12" s="648"/>
      <c r="V12" s="648"/>
      <c r="W12" s="648"/>
      <c r="X12" s="648"/>
      <c r="Y12" s="649"/>
      <c r="Z12" s="650" t="s">
        <v>186</v>
      </c>
      <c r="AA12" s="650"/>
      <c r="AB12" s="650"/>
      <c r="AC12" s="650"/>
      <c r="AD12" s="651" t="s">
        <v>186</v>
      </c>
      <c r="AE12" s="651"/>
      <c r="AF12" s="651"/>
      <c r="AG12" s="651"/>
      <c r="AH12" s="651"/>
      <c r="AI12" s="651"/>
      <c r="AJ12" s="651"/>
      <c r="AK12" s="651"/>
      <c r="AL12" s="652" t="s">
        <v>186</v>
      </c>
      <c r="AM12" s="653"/>
      <c r="AN12" s="653"/>
      <c r="AO12" s="654"/>
      <c r="AP12" s="644" t="s">
        <v>251</v>
      </c>
      <c r="AQ12" s="645"/>
      <c r="AR12" s="645"/>
      <c r="AS12" s="645"/>
      <c r="AT12" s="645"/>
      <c r="AU12" s="645"/>
      <c r="AV12" s="645"/>
      <c r="AW12" s="645"/>
      <c r="AX12" s="645"/>
      <c r="AY12" s="645"/>
      <c r="AZ12" s="645"/>
      <c r="BA12" s="645"/>
      <c r="BB12" s="645"/>
      <c r="BC12" s="645"/>
      <c r="BD12" s="645"/>
      <c r="BE12" s="645"/>
      <c r="BF12" s="646"/>
      <c r="BG12" s="647">
        <v>139184</v>
      </c>
      <c r="BH12" s="648"/>
      <c r="BI12" s="648"/>
      <c r="BJ12" s="648"/>
      <c r="BK12" s="648"/>
      <c r="BL12" s="648"/>
      <c r="BM12" s="648"/>
      <c r="BN12" s="649"/>
      <c r="BO12" s="650">
        <v>65.900000000000006</v>
      </c>
      <c r="BP12" s="650"/>
      <c r="BQ12" s="650"/>
      <c r="BR12" s="650"/>
      <c r="BS12" s="656" t="s">
        <v>186</v>
      </c>
      <c r="BT12" s="648"/>
      <c r="BU12" s="648"/>
      <c r="BV12" s="648"/>
      <c r="BW12" s="648"/>
      <c r="BX12" s="648"/>
      <c r="BY12" s="648"/>
      <c r="BZ12" s="648"/>
      <c r="CA12" s="648"/>
      <c r="CB12" s="657"/>
      <c r="CD12" s="662" t="s">
        <v>252</v>
      </c>
      <c r="CE12" s="663"/>
      <c r="CF12" s="663"/>
      <c r="CG12" s="663"/>
      <c r="CH12" s="663"/>
      <c r="CI12" s="663"/>
      <c r="CJ12" s="663"/>
      <c r="CK12" s="663"/>
      <c r="CL12" s="663"/>
      <c r="CM12" s="663"/>
      <c r="CN12" s="663"/>
      <c r="CO12" s="663"/>
      <c r="CP12" s="663"/>
      <c r="CQ12" s="664"/>
      <c r="CR12" s="647">
        <v>162897</v>
      </c>
      <c r="CS12" s="648"/>
      <c r="CT12" s="648"/>
      <c r="CU12" s="648"/>
      <c r="CV12" s="648"/>
      <c r="CW12" s="648"/>
      <c r="CX12" s="648"/>
      <c r="CY12" s="649"/>
      <c r="CZ12" s="650">
        <v>4.2</v>
      </c>
      <c r="DA12" s="650"/>
      <c r="DB12" s="650"/>
      <c r="DC12" s="650"/>
      <c r="DD12" s="656">
        <v>19836</v>
      </c>
      <c r="DE12" s="648"/>
      <c r="DF12" s="648"/>
      <c r="DG12" s="648"/>
      <c r="DH12" s="648"/>
      <c r="DI12" s="648"/>
      <c r="DJ12" s="648"/>
      <c r="DK12" s="648"/>
      <c r="DL12" s="648"/>
      <c r="DM12" s="648"/>
      <c r="DN12" s="648"/>
      <c r="DO12" s="648"/>
      <c r="DP12" s="649"/>
      <c r="DQ12" s="656">
        <v>113680</v>
      </c>
      <c r="DR12" s="648"/>
      <c r="DS12" s="648"/>
      <c r="DT12" s="648"/>
      <c r="DU12" s="648"/>
      <c r="DV12" s="648"/>
      <c r="DW12" s="648"/>
      <c r="DX12" s="648"/>
      <c r="DY12" s="648"/>
      <c r="DZ12" s="648"/>
      <c r="EA12" s="648"/>
      <c r="EB12" s="648"/>
      <c r="EC12" s="657"/>
    </row>
    <row r="13" spans="2:143" ht="11.25" customHeight="1" x14ac:dyDescent="0.15">
      <c r="B13" s="644" t="s">
        <v>253</v>
      </c>
      <c r="C13" s="645"/>
      <c r="D13" s="645"/>
      <c r="E13" s="645"/>
      <c r="F13" s="645"/>
      <c r="G13" s="645"/>
      <c r="H13" s="645"/>
      <c r="I13" s="645"/>
      <c r="J13" s="645"/>
      <c r="K13" s="645"/>
      <c r="L13" s="645"/>
      <c r="M13" s="645"/>
      <c r="N13" s="645"/>
      <c r="O13" s="645"/>
      <c r="P13" s="645"/>
      <c r="Q13" s="646"/>
      <c r="R13" s="647" t="s">
        <v>186</v>
      </c>
      <c r="S13" s="648"/>
      <c r="T13" s="648"/>
      <c r="U13" s="648"/>
      <c r="V13" s="648"/>
      <c r="W13" s="648"/>
      <c r="X13" s="648"/>
      <c r="Y13" s="649"/>
      <c r="Z13" s="650" t="s">
        <v>186</v>
      </c>
      <c r="AA13" s="650"/>
      <c r="AB13" s="650"/>
      <c r="AC13" s="650"/>
      <c r="AD13" s="651" t="s">
        <v>186</v>
      </c>
      <c r="AE13" s="651"/>
      <c r="AF13" s="651"/>
      <c r="AG13" s="651"/>
      <c r="AH13" s="651"/>
      <c r="AI13" s="651"/>
      <c r="AJ13" s="651"/>
      <c r="AK13" s="651"/>
      <c r="AL13" s="652" t="s">
        <v>186</v>
      </c>
      <c r="AM13" s="653"/>
      <c r="AN13" s="653"/>
      <c r="AO13" s="654"/>
      <c r="AP13" s="644" t="s">
        <v>254</v>
      </c>
      <c r="AQ13" s="645"/>
      <c r="AR13" s="645"/>
      <c r="AS13" s="645"/>
      <c r="AT13" s="645"/>
      <c r="AU13" s="645"/>
      <c r="AV13" s="645"/>
      <c r="AW13" s="645"/>
      <c r="AX13" s="645"/>
      <c r="AY13" s="645"/>
      <c r="AZ13" s="645"/>
      <c r="BA13" s="645"/>
      <c r="BB13" s="645"/>
      <c r="BC13" s="645"/>
      <c r="BD13" s="645"/>
      <c r="BE13" s="645"/>
      <c r="BF13" s="646"/>
      <c r="BG13" s="647">
        <v>113501</v>
      </c>
      <c r="BH13" s="648"/>
      <c r="BI13" s="648"/>
      <c r="BJ13" s="648"/>
      <c r="BK13" s="648"/>
      <c r="BL13" s="648"/>
      <c r="BM13" s="648"/>
      <c r="BN13" s="649"/>
      <c r="BO13" s="650">
        <v>53.8</v>
      </c>
      <c r="BP13" s="650"/>
      <c r="BQ13" s="650"/>
      <c r="BR13" s="650"/>
      <c r="BS13" s="656" t="s">
        <v>186</v>
      </c>
      <c r="BT13" s="648"/>
      <c r="BU13" s="648"/>
      <c r="BV13" s="648"/>
      <c r="BW13" s="648"/>
      <c r="BX13" s="648"/>
      <c r="BY13" s="648"/>
      <c r="BZ13" s="648"/>
      <c r="CA13" s="648"/>
      <c r="CB13" s="657"/>
      <c r="CD13" s="662" t="s">
        <v>255</v>
      </c>
      <c r="CE13" s="663"/>
      <c r="CF13" s="663"/>
      <c r="CG13" s="663"/>
      <c r="CH13" s="663"/>
      <c r="CI13" s="663"/>
      <c r="CJ13" s="663"/>
      <c r="CK13" s="663"/>
      <c r="CL13" s="663"/>
      <c r="CM13" s="663"/>
      <c r="CN13" s="663"/>
      <c r="CO13" s="663"/>
      <c r="CP13" s="663"/>
      <c r="CQ13" s="664"/>
      <c r="CR13" s="647">
        <v>333697</v>
      </c>
      <c r="CS13" s="648"/>
      <c r="CT13" s="648"/>
      <c r="CU13" s="648"/>
      <c r="CV13" s="648"/>
      <c r="CW13" s="648"/>
      <c r="CX13" s="648"/>
      <c r="CY13" s="649"/>
      <c r="CZ13" s="650">
        <v>8.6999999999999993</v>
      </c>
      <c r="DA13" s="650"/>
      <c r="DB13" s="650"/>
      <c r="DC13" s="650"/>
      <c r="DD13" s="656">
        <v>247172</v>
      </c>
      <c r="DE13" s="648"/>
      <c r="DF13" s="648"/>
      <c r="DG13" s="648"/>
      <c r="DH13" s="648"/>
      <c r="DI13" s="648"/>
      <c r="DJ13" s="648"/>
      <c r="DK13" s="648"/>
      <c r="DL13" s="648"/>
      <c r="DM13" s="648"/>
      <c r="DN13" s="648"/>
      <c r="DO13" s="648"/>
      <c r="DP13" s="649"/>
      <c r="DQ13" s="656">
        <v>95182</v>
      </c>
      <c r="DR13" s="648"/>
      <c r="DS13" s="648"/>
      <c r="DT13" s="648"/>
      <c r="DU13" s="648"/>
      <c r="DV13" s="648"/>
      <c r="DW13" s="648"/>
      <c r="DX13" s="648"/>
      <c r="DY13" s="648"/>
      <c r="DZ13" s="648"/>
      <c r="EA13" s="648"/>
      <c r="EB13" s="648"/>
      <c r="EC13" s="657"/>
    </row>
    <row r="14" spans="2:143" ht="11.25" customHeight="1" x14ac:dyDescent="0.15">
      <c r="B14" s="644" t="s">
        <v>256</v>
      </c>
      <c r="C14" s="645"/>
      <c r="D14" s="645"/>
      <c r="E14" s="645"/>
      <c r="F14" s="645"/>
      <c r="G14" s="645"/>
      <c r="H14" s="645"/>
      <c r="I14" s="645"/>
      <c r="J14" s="645"/>
      <c r="K14" s="645"/>
      <c r="L14" s="645"/>
      <c r="M14" s="645"/>
      <c r="N14" s="645"/>
      <c r="O14" s="645"/>
      <c r="P14" s="645"/>
      <c r="Q14" s="646"/>
      <c r="R14" s="647" t="s">
        <v>186</v>
      </c>
      <c r="S14" s="648"/>
      <c r="T14" s="648"/>
      <c r="U14" s="648"/>
      <c r="V14" s="648"/>
      <c r="W14" s="648"/>
      <c r="X14" s="648"/>
      <c r="Y14" s="649"/>
      <c r="Z14" s="650" t="s">
        <v>186</v>
      </c>
      <c r="AA14" s="650"/>
      <c r="AB14" s="650"/>
      <c r="AC14" s="650"/>
      <c r="AD14" s="651" t="s">
        <v>186</v>
      </c>
      <c r="AE14" s="651"/>
      <c r="AF14" s="651"/>
      <c r="AG14" s="651"/>
      <c r="AH14" s="651"/>
      <c r="AI14" s="651"/>
      <c r="AJ14" s="651"/>
      <c r="AK14" s="651"/>
      <c r="AL14" s="652" t="s">
        <v>186</v>
      </c>
      <c r="AM14" s="653"/>
      <c r="AN14" s="653"/>
      <c r="AO14" s="654"/>
      <c r="AP14" s="644" t="s">
        <v>257</v>
      </c>
      <c r="AQ14" s="645"/>
      <c r="AR14" s="645"/>
      <c r="AS14" s="645"/>
      <c r="AT14" s="645"/>
      <c r="AU14" s="645"/>
      <c r="AV14" s="645"/>
      <c r="AW14" s="645"/>
      <c r="AX14" s="645"/>
      <c r="AY14" s="645"/>
      <c r="AZ14" s="645"/>
      <c r="BA14" s="645"/>
      <c r="BB14" s="645"/>
      <c r="BC14" s="645"/>
      <c r="BD14" s="645"/>
      <c r="BE14" s="645"/>
      <c r="BF14" s="646"/>
      <c r="BG14" s="647">
        <v>9072</v>
      </c>
      <c r="BH14" s="648"/>
      <c r="BI14" s="648"/>
      <c r="BJ14" s="648"/>
      <c r="BK14" s="648"/>
      <c r="BL14" s="648"/>
      <c r="BM14" s="648"/>
      <c r="BN14" s="649"/>
      <c r="BO14" s="650">
        <v>4.3</v>
      </c>
      <c r="BP14" s="650"/>
      <c r="BQ14" s="650"/>
      <c r="BR14" s="650"/>
      <c r="BS14" s="656" t="s">
        <v>186</v>
      </c>
      <c r="BT14" s="648"/>
      <c r="BU14" s="648"/>
      <c r="BV14" s="648"/>
      <c r="BW14" s="648"/>
      <c r="BX14" s="648"/>
      <c r="BY14" s="648"/>
      <c r="BZ14" s="648"/>
      <c r="CA14" s="648"/>
      <c r="CB14" s="657"/>
      <c r="CD14" s="662" t="s">
        <v>258</v>
      </c>
      <c r="CE14" s="663"/>
      <c r="CF14" s="663"/>
      <c r="CG14" s="663"/>
      <c r="CH14" s="663"/>
      <c r="CI14" s="663"/>
      <c r="CJ14" s="663"/>
      <c r="CK14" s="663"/>
      <c r="CL14" s="663"/>
      <c r="CM14" s="663"/>
      <c r="CN14" s="663"/>
      <c r="CO14" s="663"/>
      <c r="CP14" s="663"/>
      <c r="CQ14" s="664"/>
      <c r="CR14" s="647">
        <v>96603</v>
      </c>
      <c r="CS14" s="648"/>
      <c r="CT14" s="648"/>
      <c r="CU14" s="648"/>
      <c r="CV14" s="648"/>
      <c r="CW14" s="648"/>
      <c r="CX14" s="648"/>
      <c r="CY14" s="649"/>
      <c r="CZ14" s="650">
        <v>2.5</v>
      </c>
      <c r="DA14" s="650"/>
      <c r="DB14" s="650"/>
      <c r="DC14" s="650"/>
      <c r="DD14" s="656">
        <v>15620</v>
      </c>
      <c r="DE14" s="648"/>
      <c r="DF14" s="648"/>
      <c r="DG14" s="648"/>
      <c r="DH14" s="648"/>
      <c r="DI14" s="648"/>
      <c r="DJ14" s="648"/>
      <c r="DK14" s="648"/>
      <c r="DL14" s="648"/>
      <c r="DM14" s="648"/>
      <c r="DN14" s="648"/>
      <c r="DO14" s="648"/>
      <c r="DP14" s="649"/>
      <c r="DQ14" s="656">
        <v>73378</v>
      </c>
      <c r="DR14" s="648"/>
      <c r="DS14" s="648"/>
      <c r="DT14" s="648"/>
      <c r="DU14" s="648"/>
      <c r="DV14" s="648"/>
      <c r="DW14" s="648"/>
      <c r="DX14" s="648"/>
      <c r="DY14" s="648"/>
      <c r="DZ14" s="648"/>
      <c r="EA14" s="648"/>
      <c r="EB14" s="648"/>
      <c r="EC14" s="657"/>
    </row>
    <row r="15" spans="2:143" ht="11.25" customHeight="1" x14ac:dyDescent="0.15">
      <c r="B15" s="644" t="s">
        <v>259</v>
      </c>
      <c r="C15" s="645"/>
      <c r="D15" s="645"/>
      <c r="E15" s="645"/>
      <c r="F15" s="645"/>
      <c r="G15" s="645"/>
      <c r="H15" s="645"/>
      <c r="I15" s="645"/>
      <c r="J15" s="645"/>
      <c r="K15" s="645"/>
      <c r="L15" s="645"/>
      <c r="M15" s="645"/>
      <c r="N15" s="645"/>
      <c r="O15" s="645"/>
      <c r="P15" s="645"/>
      <c r="Q15" s="646"/>
      <c r="R15" s="647" t="s">
        <v>186</v>
      </c>
      <c r="S15" s="648"/>
      <c r="T15" s="648"/>
      <c r="U15" s="648"/>
      <c r="V15" s="648"/>
      <c r="W15" s="648"/>
      <c r="X15" s="648"/>
      <c r="Y15" s="649"/>
      <c r="Z15" s="650" t="s">
        <v>186</v>
      </c>
      <c r="AA15" s="650"/>
      <c r="AB15" s="650"/>
      <c r="AC15" s="650"/>
      <c r="AD15" s="651" t="s">
        <v>186</v>
      </c>
      <c r="AE15" s="651"/>
      <c r="AF15" s="651"/>
      <c r="AG15" s="651"/>
      <c r="AH15" s="651"/>
      <c r="AI15" s="651"/>
      <c r="AJ15" s="651"/>
      <c r="AK15" s="651"/>
      <c r="AL15" s="652" t="s">
        <v>186</v>
      </c>
      <c r="AM15" s="653"/>
      <c r="AN15" s="653"/>
      <c r="AO15" s="654"/>
      <c r="AP15" s="644" t="s">
        <v>260</v>
      </c>
      <c r="AQ15" s="645"/>
      <c r="AR15" s="645"/>
      <c r="AS15" s="645"/>
      <c r="AT15" s="645"/>
      <c r="AU15" s="645"/>
      <c r="AV15" s="645"/>
      <c r="AW15" s="645"/>
      <c r="AX15" s="645"/>
      <c r="AY15" s="645"/>
      <c r="AZ15" s="645"/>
      <c r="BA15" s="645"/>
      <c r="BB15" s="645"/>
      <c r="BC15" s="645"/>
      <c r="BD15" s="645"/>
      <c r="BE15" s="645"/>
      <c r="BF15" s="646"/>
      <c r="BG15" s="647">
        <v>4283</v>
      </c>
      <c r="BH15" s="648"/>
      <c r="BI15" s="648"/>
      <c r="BJ15" s="648"/>
      <c r="BK15" s="648"/>
      <c r="BL15" s="648"/>
      <c r="BM15" s="648"/>
      <c r="BN15" s="649"/>
      <c r="BO15" s="650">
        <v>2</v>
      </c>
      <c r="BP15" s="650"/>
      <c r="BQ15" s="650"/>
      <c r="BR15" s="650"/>
      <c r="BS15" s="656" t="s">
        <v>186</v>
      </c>
      <c r="BT15" s="648"/>
      <c r="BU15" s="648"/>
      <c r="BV15" s="648"/>
      <c r="BW15" s="648"/>
      <c r="BX15" s="648"/>
      <c r="BY15" s="648"/>
      <c r="BZ15" s="648"/>
      <c r="CA15" s="648"/>
      <c r="CB15" s="657"/>
      <c r="CD15" s="662" t="s">
        <v>261</v>
      </c>
      <c r="CE15" s="663"/>
      <c r="CF15" s="663"/>
      <c r="CG15" s="663"/>
      <c r="CH15" s="663"/>
      <c r="CI15" s="663"/>
      <c r="CJ15" s="663"/>
      <c r="CK15" s="663"/>
      <c r="CL15" s="663"/>
      <c r="CM15" s="663"/>
      <c r="CN15" s="663"/>
      <c r="CO15" s="663"/>
      <c r="CP15" s="663"/>
      <c r="CQ15" s="664"/>
      <c r="CR15" s="647">
        <v>445485</v>
      </c>
      <c r="CS15" s="648"/>
      <c r="CT15" s="648"/>
      <c r="CU15" s="648"/>
      <c r="CV15" s="648"/>
      <c r="CW15" s="648"/>
      <c r="CX15" s="648"/>
      <c r="CY15" s="649"/>
      <c r="CZ15" s="650">
        <v>11.5</v>
      </c>
      <c r="DA15" s="650"/>
      <c r="DB15" s="650"/>
      <c r="DC15" s="650"/>
      <c r="DD15" s="656">
        <v>156009</v>
      </c>
      <c r="DE15" s="648"/>
      <c r="DF15" s="648"/>
      <c r="DG15" s="648"/>
      <c r="DH15" s="648"/>
      <c r="DI15" s="648"/>
      <c r="DJ15" s="648"/>
      <c r="DK15" s="648"/>
      <c r="DL15" s="648"/>
      <c r="DM15" s="648"/>
      <c r="DN15" s="648"/>
      <c r="DO15" s="648"/>
      <c r="DP15" s="649"/>
      <c r="DQ15" s="656">
        <v>252551</v>
      </c>
      <c r="DR15" s="648"/>
      <c r="DS15" s="648"/>
      <c r="DT15" s="648"/>
      <c r="DU15" s="648"/>
      <c r="DV15" s="648"/>
      <c r="DW15" s="648"/>
      <c r="DX15" s="648"/>
      <c r="DY15" s="648"/>
      <c r="DZ15" s="648"/>
      <c r="EA15" s="648"/>
      <c r="EB15" s="648"/>
      <c r="EC15" s="657"/>
    </row>
    <row r="16" spans="2:143" ht="11.25" customHeight="1" x14ac:dyDescent="0.15">
      <c r="B16" s="644" t="s">
        <v>262</v>
      </c>
      <c r="C16" s="645"/>
      <c r="D16" s="645"/>
      <c r="E16" s="645"/>
      <c r="F16" s="645"/>
      <c r="G16" s="645"/>
      <c r="H16" s="645"/>
      <c r="I16" s="645"/>
      <c r="J16" s="645"/>
      <c r="K16" s="645"/>
      <c r="L16" s="645"/>
      <c r="M16" s="645"/>
      <c r="N16" s="645"/>
      <c r="O16" s="645"/>
      <c r="P16" s="645"/>
      <c r="Q16" s="646"/>
      <c r="R16" s="647">
        <v>2624</v>
      </c>
      <c r="S16" s="648"/>
      <c r="T16" s="648"/>
      <c r="U16" s="648"/>
      <c r="V16" s="648"/>
      <c r="W16" s="648"/>
      <c r="X16" s="648"/>
      <c r="Y16" s="649"/>
      <c r="Z16" s="650">
        <v>0.1</v>
      </c>
      <c r="AA16" s="650"/>
      <c r="AB16" s="650"/>
      <c r="AC16" s="650"/>
      <c r="AD16" s="651">
        <v>2624</v>
      </c>
      <c r="AE16" s="651"/>
      <c r="AF16" s="651"/>
      <c r="AG16" s="651"/>
      <c r="AH16" s="651"/>
      <c r="AI16" s="651"/>
      <c r="AJ16" s="651"/>
      <c r="AK16" s="651"/>
      <c r="AL16" s="652">
        <v>0.1</v>
      </c>
      <c r="AM16" s="653"/>
      <c r="AN16" s="653"/>
      <c r="AO16" s="654"/>
      <c r="AP16" s="644" t="s">
        <v>263</v>
      </c>
      <c r="AQ16" s="645"/>
      <c r="AR16" s="645"/>
      <c r="AS16" s="645"/>
      <c r="AT16" s="645"/>
      <c r="AU16" s="645"/>
      <c r="AV16" s="645"/>
      <c r="AW16" s="645"/>
      <c r="AX16" s="645"/>
      <c r="AY16" s="645"/>
      <c r="AZ16" s="645"/>
      <c r="BA16" s="645"/>
      <c r="BB16" s="645"/>
      <c r="BC16" s="645"/>
      <c r="BD16" s="645"/>
      <c r="BE16" s="645"/>
      <c r="BF16" s="646"/>
      <c r="BG16" s="647" t="s">
        <v>186</v>
      </c>
      <c r="BH16" s="648"/>
      <c r="BI16" s="648"/>
      <c r="BJ16" s="648"/>
      <c r="BK16" s="648"/>
      <c r="BL16" s="648"/>
      <c r="BM16" s="648"/>
      <c r="BN16" s="649"/>
      <c r="BO16" s="650" t="s">
        <v>186</v>
      </c>
      <c r="BP16" s="650"/>
      <c r="BQ16" s="650"/>
      <c r="BR16" s="650"/>
      <c r="BS16" s="656" t="s">
        <v>186</v>
      </c>
      <c r="BT16" s="648"/>
      <c r="BU16" s="648"/>
      <c r="BV16" s="648"/>
      <c r="BW16" s="648"/>
      <c r="BX16" s="648"/>
      <c r="BY16" s="648"/>
      <c r="BZ16" s="648"/>
      <c r="CA16" s="648"/>
      <c r="CB16" s="657"/>
      <c r="CD16" s="662" t="s">
        <v>264</v>
      </c>
      <c r="CE16" s="663"/>
      <c r="CF16" s="663"/>
      <c r="CG16" s="663"/>
      <c r="CH16" s="663"/>
      <c r="CI16" s="663"/>
      <c r="CJ16" s="663"/>
      <c r="CK16" s="663"/>
      <c r="CL16" s="663"/>
      <c r="CM16" s="663"/>
      <c r="CN16" s="663"/>
      <c r="CO16" s="663"/>
      <c r="CP16" s="663"/>
      <c r="CQ16" s="664"/>
      <c r="CR16" s="647">
        <v>386910</v>
      </c>
      <c r="CS16" s="648"/>
      <c r="CT16" s="648"/>
      <c r="CU16" s="648"/>
      <c r="CV16" s="648"/>
      <c r="CW16" s="648"/>
      <c r="CX16" s="648"/>
      <c r="CY16" s="649"/>
      <c r="CZ16" s="650">
        <v>10</v>
      </c>
      <c r="DA16" s="650"/>
      <c r="DB16" s="650"/>
      <c r="DC16" s="650"/>
      <c r="DD16" s="656" t="s">
        <v>186</v>
      </c>
      <c r="DE16" s="648"/>
      <c r="DF16" s="648"/>
      <c r="DG16" s="648"/>
      <c r="DH16" s="648"/>
      <c r="DI16" s="648"/>
      <c r="DJ16" s="648"/>
      <c r="DK16" s="648"/>
      <c r="DL16" s="648"/>
      <c r="DM16" s="648"/>
      <c r="DN16" s="648"/>
      <c r="DO16" s="648"/>
      <c r="DP16" s="649"/>
      <c r="DQ16" s="656">
        <v>71734</v>
      </c>
      <c r="DR16" s="648"/>
      <c r="DS16" s="648"/>
      <c r="DT16" s="648"/>
      <c r="DU16" s="648"/>
      <c r="DV16" s="648"/>
      <c r="DW16" s="648"/>
      <c r="DX16" s="648"/>
      <c r="DY16" s="648"/>
      <c r="DZ16" s="648"/>
      <c r="EA16" s="648"/>
      <c r="EB16" s="648"/>
      <c r="EC16" s="657"/>
    </row>
    <row r="17" spans="2:133" ht="11.25" customHeight="1" x14ac:dyDescent="0.15">
      <c r="B17" s="644" t="s">
        <v>265</v>
      </c>
      <c r="C17" s="645"/>
      <c r="D17" s="645"/>
      <c r="E17" s="645"/>
      <c r="F17" s="645"/>
      <c r="G17" s="645"/>
      <c r="H17" s="645"/>
      <c r="I17" s="645"/>
      <c r="J17" s="645"/>
      <c r="K17" s="645"/>
      <c r="L17" s="645"/>
      <c r="M17" s="645"/>
      <c r="N17" s="645"/>
      <c r="O17" s="645"/>
      <c r="P17" s="645"/>
      <c r="Q17" s="646"/>
      <c r="R17" s="647">
        <v>280</v>
      </c>
      <c r="S17" s="648"/>
      <c r="T17" s="648"/>
      <c r="U17" s="648"/>
      <c r="V17" s="648"/>
      <c r="W17" s="648"/>
      <c r="X17" s="648"/>
      <c r="Y17" s="649"/>
      <c r="Z17" s="650">
        <v>0</v>
      </c>
      <c r="AA17" s="650"/>
      <c r="AB17" s="650"/>
      <c r="AC17" s="650"/>
      <c r="AD17" s="651">
        <v>280</v>
      </c>
      <c r="AE17" s="651"/>
      <c r="AF17" s="651"/>
      <c r="AG17" s="651"/>
      <c r="AH17" s="651"/>
      <c r="AI17" s="651"/>
      <c r="AJ17" s="651"/>
      <c r="AK17" s="651"/>
      <c r="AL17" s="652">
        <v>0</v>
      </c>
      <c r="AM17" s="653"/>
      <c r="AN17" s="653"/>
      <c r="AO17" s="654"/>
      <c r="AP17" s="644" t="s">
        <v>266</v>
      </c>
      <c r="AQ17" s="645"/>
      <c r="AR17" s="645"/>
      <c r="AS17" s="645"/>
      <c r="AT17" s="645"/>
      <c r="AU17" s="645"/>
      <c r="AV17" s="645"/>
      <c r="AW17" s="645"/>
      <c r="AX17" s="645"/>
      <c r="AY17" s="645"/>
      <c r="AZ17" s="645"/>
      <c r="BA17" s="645"/>
      <c r="BB17" s="645"/>
      <c r="BC17" s="645"/>
      <c r="BD17" s="645"/>
      <c r="BE17" s="645"/>
      <c r="BF17" s="646"/>
      <c r="BG17" s="647" t="s">
        <v>186</v>
      </c>
      <c r="BH17" s="648"/>
      <c r="BI17" s="648"/>
      <c r="BJ17" s="648"/>
      <c r="BK17" s="648"/>
      <c r="BL17" s="648"/>
      <c r="BM17" s="648"/>
      <c r="BN17" s="649"/>
      <c r="BO17" s="650" t="s">
        <v>186</v>
      </c>
      <c r="BP17" s="650"/>
      <c r="BQ17" s="650"/>
      <c r="BR17" s="650"/>
      <c r="BS17" s="656" t="s">
        <v>186</v>
      </c>
      <c r="BT17" s="648"/>
      <c r="BU17" s="648"/>
      <c r="BV17" s="648"/>
      <c r="BW17" s="648"/>
      <c r="BX17" s="648"/>
      <c r="BY17" s="648"/>
      <c r="BZ17" s="648"/>
      <c r="CA17" s="648"/>
      <c r="CB17" s="657"/>
      <c r="CD17" s="662" t="s">
        <v>267</v>
      </c>
      <c r="CE17" s="663"/>
      <c r="CF17" s="663"/>
      <c r="CG17" s="663"/>
      <c r="CH17" s="663"/>
      <c r="CI17" s="663"/>
      <c r="CJ17" s="663"/>
      <c r="CK17" s="663"/>
      <c r="CL17" s="663"/>
      <c r="CM17" s="663"/>
      <c r="CN17" s="663"/>
      <c r="CO17" s="663"/>
      <c r="CP17" s="663"/>
      <c r="CQ17" s="664"/>
      <c r="CR17" s="647">
        <v>399515</v>
      </c>
      <c r="CS17" s="648"/>
      <c r="CT17" s="648"/>
      <c r="CU17" s="648"/>
      <c r="CV17" s="648"/>
      <c r="CW17" s="648"/>
      <c r="CX17" s="648"/>
      <c r="CY17" s="649"/>
      <c r="CZ17" s="650">
        <v>10.4</v>
      </c>
      <c r="DA17" s="650"/>
      <c r="DB17" s="650"/>
      <c r="DC17" s="650"/>
      <c r="DD17" s="656" t="s">
        <v>186</v>
      </c>
      <c r="DE17" s="648"/>
      <c r="DF17" s="648"/>
      <c r="DG17" s="648"/>
      <c r="DH17" s="648"/>
      <c r="DI17" s="648"/>
      <c r="DJ17" s="648"/>
      <c r="DK17" s="648"/>
      <c r="DL17" s="648"/>
      <c r="DM17" s="648"/>
      <c r="DN17" s="648"/>
      <c r="DO17" s="648"/>
      <c r="DP17" s="649"/>
      <c r="DQ17" s="656">
        <v>399515</v>
      </c>
      <c r="DR17" s="648"/>
      <c r="DS17" s="648"/>
      <c r="DT17" s="648"/>
      <c r="DU17" s="648"/>
      <c r="DV17" s="648"/>
      <c r="DW17" s="648"/>
      <c r="DX17" s="648"/>
      <c r="DY17" s="648"/>
      <c r="DZ17" s="648"/>
      <c r="EA17" s="648"/>
      <c r="EB17" s="648"/>
      <c r="EC17" s="657"/>
    </row>
    <row r="18" spans="2:133" ht="11.25" customHeight="1" x14ac:dyDescent="0.15">
      <c r="B18" s="644" t="s">
        <v>268</v>
      </c>
      <c r="C18" s="645"/>
      <c r="D18" s="645"/>
      <c r="E18" s="645"/>
      <c r="F18" s="645"/>
      <c r="G18" s="645"/>
      <c r="H18" s="645"/>
      <c r="I18" s="645"/>
      <c r="J18" s="645"/>
      <c r="K18" s="645"/>
      <c r="L18" s="645"/>
      <c r="M18" s="645"/>
      <c r="N18" s="645"/>
      <c r="O18" s="645"/>
      <c r="P18" s="645"/>
      <c r="Q18" s="646"/>
      <c r="R18" s="647">
        <v>1686</v>
      </c>
      <c r="S18" s="648"/>
      <c r="T18" s="648"/>
      <c r="U18" s="648"/>
      <c r="V18" s="648"/>
      <c r="W18" s="648"/>
      <c r="X18" s="648"/>
      <c r="Y18" s="649"/>
      <c r="Z18" s="650">
        <v>0</v>
      </c>
      <c r="AA18" s="650"/>
      <c r="AB18" s="650"/>
      <c r="AC18" s="650"/>
      <c r="AD18" s="651">
        <v>1686</v>
      </c>
      <c r="AE18" s="651"/>
      <c r="AF18" s="651"/>
      <c r="AG18" s="651"/>
      <c r="AH18" s="651"/>
      <c r="AI18" s="651"/>
      <c r="AJ18" s="651"/>
      <c r="AK18" s="651"/>
      <c r="AL18" s="652">
        <v>0.1</v>
      </c>
      <c r="AM18" s="653"/>
      <c r="AN18" s="653"/>
      <c r="AO18" s="654"/>
      <c r="AP18" s="644" t="s">
        <v>269</v>
      </c>
      <c r="AQ18" s="645"/>
      <c r="AR18" s="645"/>
      <c r="AS18" s="645"/>
      <c r="AT18" s="645"/>
      <c r="AU18" s="645"/>
      <c r="AV18" s="645"/>
      <c r="AW18" s="645"/>
      <c r="AX18" s="645"/>
      <c r="AY18" s="645"/>
      <c r="AZ18" s="645"/>
      <c r="BA18" s="645"/>
      <c r="BB18" s="645"/>
      <c r="BC18" s="645"/>
      <c r="BD18" s="645"/>
      <c r="BE18" s="645"/>
      <c r="BF18" s="646"/>
      <c r="BG18" s="647" t="s">
        <v>186</v>
      </c>
      <c r="BH18" s="648"/>
      <c r="BI18" s="648"/>
      <c r="BJ18" s="648"/>
      <c r="BK18" s="648"/>
      <c r="BL18" s="648"/>
      <c r="BM18" s="648"/>
      <c r="BN18" s="649"/>
      <c r="BO18" s="650" t="s">
        <v>186</v>
      </c>
      <c r="BP18" s="650"/>
      <c r="BQ18" s="650"/>
      <c r="BR18" s="650"/>
      <c r="BS18" s="656" t="s">
        <v>186</v>
      </c>
      <c r="BT18" s="648"/>
      <c r="BU18" s="648"/>
      <c r="BV18" s="648"/>
      <c r="BW18" s="648"/>
      <c r="BX18" s="648"/>
      <c r="BY18" s="648"/>
      <c r="BZ18" s="648"/>
      <c r="CA18" s="648"/>
      <c r="CB18" s="657"/>
      <c r="CD18" s="662" t="s">
        <v>270</v>
      </c>
      <c r="CE18" s="663"/>
      <c r="CF18" s="663"/>
      <c r="CG18" s="663"/>
      <c r="CH18" s="663"/>
      <c r="CI18" s="663"/>
      <c r="CJ18" s="663"/>
      <c r="CK18" s="663"/>
      <c r="CL18" s="663"/>
      <c r="CM18" s="663"/>
      <c r="CN18" s="663"/>
      <c r="CO18" s="663"/>
      <c r="CP18" s="663"/>
      <c r="CQ18" s="664"/>
      <c r="CR18" s="647" t="s">
        <v>186</v>
      </c>
      <c r="CS18" s="648"/>
      <c r="CT18" s="648"/>
      <c r="CU18" s="648"/>
      <c r="CV18" s="648"/>
      <c r="CW18" s="648"/>
      <c r="CX18" s="648"/>
      <c r="CY18" s="649"/>
      <c r="CZ18" s="650" t="s">
        <v>186</v>
      </c>
      <c r="DA18" s="650"/>
      <c r="DB18" s="650"/>
      <c r="DC18" s="650"/>
      <c r="DD18" s="656" t="s">
        <v>186</v>
      </c>
      <c r="DE18" s="648"/>
      <c r="DF18" s="648"/>
      <c r="DG18" s="648"/>
      <c r="DH18" s="648"/>
      <c r="DI18" s="648"/>
      <c r="DJ18" s="648"/>
      <c r="DK18" s="648"/>
      <c r="DL18" s="648"/>
      <c r="DM18" s="648"/>
      <c r="DN18" s="648"/>
      <c r="DO18" s="648"/>
      <c r="DP18" s="649"/>
      <c r="DQ18" s="656" t="s">
        <v>186</v>
      </c>
      <c r="DR18" s="648"/>
      <c r="DS18" s="648"/>
      <c r="DT18" s="648"/>
      <c r="DU18" s="648"/>
      <c r="DV18" s="648"/>
      <c r="DW18" s="648"/>
      <c r="DX18" s="648"/>
      <c r="DY18" s="648"/>
      <c r="DZ18" s="648"/>
      <c r="EA18" s="648"/>
      <c r="EB18" s="648"/>
      <c r="EC18" s="657"/>
    </row>
    <row r="19" spans="2:133" ht="11.25" customHeight="1" x14ac:dyDescent="0.15">
      <c r="B19" s="644" t="s">
        <v>271</v>
      </c>
      <c r="C19" s="645"/>
      <c r="D19" s="645"/>
      <c r="E19" s="645"/>
      <c r="F19" s="645"/>
      <c r="G19" s="645"/>
      <c r="H19" s="645"/>
      <c r="I19" s="645"/>
      <c r="J19" s="645"/>
      <c r="K19" s="645"/>
      <c r="L19" s="645"/>
      <c r="M19" s="645"/>
      <c r="N19" s="645"/>
      <c r="O19" s="645"/>
      <c r="P19" s="645"/>
      <c r="Q19" s="646"/>
      <c r="R19" s="647">
        <v>405</v>
      </c>
      <c r="S19" s="648"/>
      <c r="T19" s="648"/>
      <c r="U19" s="648"/>
      <c r="V19" s="648"/>
      <c r="W19" s="648"/>
      <c r="X19" s="648"/>
      <c r="Y19" s="649"/>
      <c r="Z19" s="650">
        <v>0</v>
      </c>
      <c r="AA19" s="650"/>
      <c r="AB19" s="650"/>
      <c r="AC19" s="650"/>
      <c r="AD19" s="651">
        <v>405</v>
      </c>
      <c r="AE19" s="651"/>
      <c r="AF19" s="651"/>
      <c r="AG19" s="651"/>
      <c r="AH19" s="651"/>
      <c r="AI19" s="651"/>
      <c r="AJ19" s="651"/>
      <c r="AK19" s="651"/>
      <c r="AL19" s="652">
        <v>0</v>
      </c>
      <c r="AM19" s="653"/>
      <c r="AN19" s="653"/>
      <c r="AO19" s="654"/>
      <c r="AP19" s="644" t="s">
        <v>272</v>
      </c>
      <c r="AQ19" s="645"/>
      <c r="AR19" s="645"/>
      <c r="AS19" s="645"/>
      <c r="AT19" s="645"/>
      <c r="AU19" s="645"/>
      <c r="AV19" s="645"/>
      <c r="AW19" s="645"/>
      <c r="AX19" s="645"/>
      <c r="AY19" s="645"/>
      <c r="AZ19" s="645"/>
      <c r="BA19" s="645"/>
      <c r="BB19" s="645"/>
      <c r="BC19" s="645"/>
      <c r="BD19" s="645"/>
      <c r="BE19" s="645"/>
      <c r="BF19" s="646"/>
      <c r="BG19" s="647">
        <v>855</v>
      </c>
      <c r="BH19" s="648"/>
      <c r="BI19" s="648"/>
      <c r="BJ19" s="648"/>
      <c r="BK19" s="648"/>
      <c r="BL19" s="648"/>
      <c r="BM19" s="648"/>
      <c r="BN19" s="649"/>
      <c r="BO19" s="650">
        <v>0.4</v>
      </c>
      <c r="BP19" s="650"/>
      <c r="BQ19" s="650"/>
      <c r="BR19" s="650"/>
      <c r="BS19" s="656" t="s">
        <v>186</v>
      </c>
      <c r="BT19" s="648"/>
      <c r="BU19" s="648"/>
      <c r="BV19" s="648"/>
      <c r="BW19" s="648"/>
      <c r="BX19" s="648"/>
      <c r="BY19" s="648"/>
      <c r="BZ19" s="648"/>
      <c r="CA19" s="648"/>
      <c r="CB19" s="657"/>
      <c r="CD19" s="662" t="s">
        <v>273</v>
      </c>
      <c r="CE19" s="663"/>
      <c r="CF19" s="663"/>
      <c r="CG19" s="663"/>
      <c r="CH19" s="663"/>
      <c r="CI19" s="663"/>
      <c r="CJ19" s="663"/>
      <c r="CK19" s="663"/>
      <c r="CL19" s="663"/>
      <c r="CM19" s="663"/>
      <c r="CN19" s="663"/>
      <c r="CO19" s="663"/>
      <c r="CP19" s="663"/>
      <c r="CQ19" s="664"/>
      <c r="CR19" s="647" t="s">
        <v>186</v>
      </c>
      <c r="CS19" s="648"/>
      <c r="CT19" s="648"/>
      <c r="CU19" s="648"/>
      <c r="CV19" s="648"/>
      <c r="CW19" s="648"/>
      <c r="CX19" s="648"/>
      <c r="CY19" s="649"/>
      <c r="CZ19" s="650" t="s">
        <v>186</v>
      </c>
      <c r="DA19" s="650"/>
      <c r="DB19" s="650"/>
      <c r="DC19" s="650"/>
      <c r="DD19" s="656" t="s">
        <v>186</v>
      </c>
      <c r="DE19" s="648"/>
      <c r="DF19" s="648"/>
      <c r="DG19" s="648"/>
      <c r="DH19" s="648"/>
      <c r="DI19" s="648"/>
      <c r="DJ19" s="648"/>
      <c r="DK19" s="648"/>
      <c r="DL19" s="648"/>
      <c r="DM19" s="648"/>
      <c r="DN19" s="648"/>
      <c r="DO19" s="648"/>
      <c r="DP19" s="649"/>
      <c r="DQ19" s="656" t="s">
        <v>186</v>
      </c>
      <c r="DR19" s="648"/>
      <c r="DS19" s="648"/>
      <c r="DT19" s="648"/>
      <c r="DU19" s="648"/>
      <c r="DV19" s="648"/>
      <c r="DW19" s="648"/>
      <c r="DX19" s="648"/>
      <c r="DY19" s="648"/>
      <c r="DZ19" s="648"/>
      <c r="EA19" s="648"/>
      <c r="EB19" s="648"/>
      <c r="EC19" s="657"/>
    </row>
    <row r="20" spans="2:133" ht="11.25" customHeight="1" x14ac:dyDescent="0.15">
      <c r="B20" s="644" t="s">
        <v>274</v>
      </c>
      <c r="C20" s="645"/>
      <c r="D20" s="645"/>
      <c r="E20" s="645"/>
      <c r="F20" s="645"/>
      <c r="G20" s="645"/>
      <c r="H20" s="645"/>
      <c r="I20" s="645"/>
      <c r="J20" s="645"/>
      <c r="K20" s="645"/>
      <c r="L20" s="645"/>
      <c r="M20" s="645"/>
      <c r="N20" s="645"/>
      <c r="O20" s="645"/>
      <c r="P20" s="645"/>
      <c r="Q20" s="646"/>
      <c r="R20" s="647">
        <v>1165</v>
      </c>
      <c r="S20" s="648"/>
      <c r="T20" s="648"/>
      <c r="U20" s="648"/>
      <c r="V20" s="648"/>
      <c r="W20" s="648"/>
      <c r="X20" s="648"/>
      <c r="Y20" s="649"/>
      <c r="Z20" s="650">
        <v>0</v>
      </c>
      <c r="AA20" s="650"/>
      <c r="AB20" s="650"/>
      <c r="AC20" s="650"/>
      <c r="AD20" s="651">
        <v>1165</v>
      </c>
      <c r="AE20" s="651"/>
      <c r="AF20" s="651"/>
      <c r="AG20" s="651"/>
      <c r="AH20" s="651"/>
      <c r="AI20" s="651"/>
      <c r="AJ20" s="651"/>
      <c r="AK20" s="651"/>
      <c r="AL20" s="652">
        <v>0.1</v>
      </c>
      <c r="AM20" s="653"/>
      <c r="AN20" s="653"/>
      <c r="AO20" s="654"/>
      <c r="AP20" s="644" t="s">
        <v>275</v>
      </c>
      <c r="AQ20" s="645"/>
      <c r="AR20" s="645"/>
      <c r="AS20" s="645"/>
      <c r="AT20" s="645"/>
      <c r="AU20" s="645"/>
      <c r="AV20" s="645"/>
      <c r="AW20" s="645"/>
      <c r="AX20" s="645"/>
      <c r="AY20" s="645"/>
      <c r="AZ20" s="645"/>
      <c r="BA20" s="645"/>
      <c r="BB20" s="645"/>
      <c r="BC20" s="645"/>
      <c r="BD20" s="645"/>
      <c r="BE20" s="645"/>
      <c r="BF20" s="646"/>
      <c r="BG20" s="647">
        <v>855</v>
      </c>
      <c r="BH20" s="648"/>
      <c r="BI20" s="648"/>
      <c r="BJ20" s="648"/>
      <c r="BK20" s="648"/>
      <c r="BL20" s="648"/>
      <c r="BM20" s="648"/>
      <c r="BN20" s="649"/>
      <c r="BO20" s="650">
        <v>0.4</v>
      </c>
      <c r="BP20" s="650"/>
      <c r="BQ20" s="650"/>
      <c r="BR20" s="650"/>
      <c r="BS20" s="656" t="s">
        <v>186</v>
      </c>
      <c r="BT20" s="648"/>
      <c r="BU20" s="648"/>
      <c r="BV20" s="648"/>
      <c r="BW20" s="648"/>
      <c r="BX20" s="648"/>
      <c r="BY20" s="648"/>
      <c r="BZ20" s="648"/>
      <c r="CA20" s="648"/>
      <c r="CB20" s="657"/>
      <c r="CD20" s="662" t="s">
        <v>276</v>
      </c>
      <c r="CE20" s="663"/>
      <c r="CF20" s="663"/>
      <c r="CG20" s="663"/>
      <c r="CH20" s="663"/>
      <c r="CI20" s="663"/>
      <c r="CJ20" s="663"/>
      <c r="CK20" s="663"/>
      <c r="CL20" s="663"/>
      <c r="CM20" s="663"/>
      <c r="CN20" s="663"/>
      <c r="CO20" s="663"/>
      <c r="CP20" s="663"/>
      <c r="CQ20" s="664"/>
      <c r="CR20" s="647">
        <v>3857049</v>
      </c>
      <c r="CS20" s="648"/>
      <c r="CT20" s="648"/>
      <c r="CU20" s="648"/>
      <c r="CV20" s="648"/>
      <c r="CW20" s="648"/>
      <c r="CX20" s="648"/>
      <c r="CY20" s="649"/>
      <c r="CZ20" s="650">
        <v>100</v>
      </c>
      <c r="DA20" s="650"/>
      <c r="DB20" s="650"/>
      <c r="DC20" s="650"/>
      <c r="DD20" s="656">
        <v>573618</v>
      </c>
      <c r="DE20" s="648"/>
      <c r="DF20" s="648"/>
      <c r="DG20" s="648"/>
      <c r="DH20" s="648"/>
      <c r="DI20" s="648"/>
      <c r="DJ20" s="648"/>
      <c r="DK20" s="648"/>
      <c r="DL20" s="648"/>
      <c r="DM20" s="648"/>
      <c r="DN20" s="648"/>
      <c r="DO20" s="648"/>
      <c r="DP20" s="649"/>
      <c r="DQ20" s="656">
        <v>2296747</v>
      </c>
      <c r="DR20" s="648"/>
      <c r="DS20" s="648"/>
      <c r="DT20" s="648"/>
      <c r="DU20" s="648"/>
      <c r="DV20" s="648"/>
      <c r="DW20" s="648"/>
      <c r="DX20" s="648"/>
      <c r="DY20" s="648"/>
      <c r="DZ20" s="648"/>
      <c r="EA20" s="648"/>
      <c r="EB20" s="648"/>
      <c r="EC20" s="657"/>
    </row>
    <row r="21" spans="2:133" ht="11.25" customHeight="1" x14ac:dyDescent="0.15">
      <c r="B21" s="644" t="s">
        <v>277</v>
      </c>
      <c r="C21" s="645"/>
      <c r="D21" s="645"/>
      <c r="E21" s="645"/>
      <c r="F21" s="645"/>
      <c r="G21" s="645"/>
      <c r="H21" s="645"/>
      <c r="I21" s="645"/>
      <c r="J21" s="645"/>
      <c r="K21" s="645"/>
      <c r="L21" s="645"/>
      <c r="M21" s="645"/>
      <c r="N21" s="645"/>
      <c r="O21" s="645"/>
      <c r="P21" s="645"/>
      <c r="Q21" s="646"/>
      <c r="R21" s="647">
        <v>116</v>
      </c>
      <c r="S21" s="648"/>
      <c r="T21" s="648"/>
      <c r="U21" s="648"/>
      <c r="V21" s="648"/>
      <c r="W21" s="648"/>
      <c r="X21" s="648"/>
      <c r="Y21" s="649"/>
      <c r="Z21" s="650">
        <v>0</v>
      </c>
      <c r="AA21" s="650"/>
      <c r="AB21" s="650"/>
      <c r="AC21" s="650"/>
      <c r="AD21" s="651">
        <v>116</v>
      </c>
      <c r="AE21" s="651"/>
      <c r="AF21" s="651"/>
      <c r="AG21" s="651"/>
      <c r="AH21" s="651"/>
      <c r="AI21" s="651"/>
      <c r="AJ21" s="651"/>
      <c r="AK21" s="651"/>
      <c r="AL21" s="652">
        <v>0</v>
      </c>
      <c r="AM21" s="653"/>
      <c r="AN21" s="653"/>
      <c r="AO21" s="654"/>
      <c r="AP21" s="666" t="s">
        <v>278</v>
      </c>
      <c r="AQ21" s="667"/>
      <c r="AR21" s="667"/>
      <c r="AS21" s="667"/>
      <c r="AT21" s="667"/>
      <c r="AU21" s="667"/>
      <c r="AV21" s="667"/>
      <c r="AW21" s="667"/>
      <c r="AX21" s="667"/>
      <c r="AY21" s="667"/>
      <c r="AZ21" s="667"/>
      <c r="BA21" s="667"/>
      <c r="BB21" s="667"/>
      <c r="BC21" s="667"/>
      <c r="BD21" s="667"/>
      <c r="BE21" s="667"/>
      <c r="BF21" s="668"/>
      <c r="BG21" s="647">
        <v>855</v>
      </c>
      <c r="BH21" s="648"/>
      <c r="BI21" s="648"/>
      <c r="BJ21" s="648"/>
      <c r="BK21" s="648"/>
      <c r="BL21" s="648"/>
      <c r="BM21" s="648"/>
      <c r="BN21" s="649"/>
      <c r="BO21" s="650">
        <v>0.4</v>
      </c>
      <c r="BP21" s="650"/>
      <c r="BQ21" s="650"/>
      <c r="BR21" s="650"/>
      <c r="BS21" s="656" t="s">
        <v>186</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279</v>
      </c>
      <c r="C22" s="645"/>
      <c r="D22" s="645"/>
      <c r="E22" s="645"/>
      <c r="F22" s="645"/>
      <c r="G22" s="645"/>
      <c r="H22" s="645"/>
      <c r="I22" s="645"/>
      <c r="J22" s="645"/>
      <c r="K22" s="645"/>
      <c r="L22" s="645"/>
      <c r="M22" s="645"/>
      <c r="N22" s="645"/>
      <c r="O22" s="645"/>
      <c r="P22" s="645"/>
      <c r="Q22" s="646"/>
      <c r="R22" s="647">
        <v>1997519</v>
      </c>
      <c r="S22" s="648"/>
      <c r="T22" s="648"/>
      <c r="U22" s="648"/>
      <c r="V22" s="648"/>
      <c r="W22" s="648"/>
      <c r="X22" s="648"/>
      <c r="Y22" s="649"/>
      <c r="Z22" s="650">
        <v>42.6</v>
      </c>
      <c r="AA22" s="650"/>
      <c r="AB22" s="650"/>
      <c r="AC22" s="650"/>
      <c r="AD22" s="651">
        <v>1468490</v>
      </c>
      <c r="AE22" s="651"/>
      <c r="AF22" s="651"/>
      <c r="AG22" s="651"/>
      <c r="AH22" s="651"/>
      <c r="AI22" s="651"/>
      <c r="AJ22" s="651"/>
      <c r="AK22" s="651"/>
      <c r="AL22" s="652">
        <v>81.2</v>
      </c>
      <c r="AM22" s="653"/>
      <c r="AN22" s="653"/>
      <c r="AO22" s="654"/>
      <c r="AP22" s="666" t="s">
        <v>280</v>
      </c>
      <c r="AQ22" s="667"/>
      <c r="AR22" s="667"/>
      <c r="AS22" s="667"/>
      <c r="AT22" s="667"/>
      <c r="AU22" s="667"/>
      <c r="AV22" s="667"/>
      <c r="AW22" s="667"/>
      <c r="AX22" s="667"/>
      <c r="AY22" s="667"/>
      <c r="AZ22" s="667"/>
      <c r="BA22" s="667"/>
      <c r="BB22" s="667"/>
      <c r="BC22" s="667"/>
      <c r="BD22" s="667"/>
      <c r="BE22" s="667"/>
      <c r="BF22" s="668"/>
      <c r="BG22" s="647" t="s">
        <v>186</v>
      </c>
      <c r="BH22" s="648"/>
      <c r="BI22" s="648"/>
      <c r="BJ22" s="648"/>
      <c r="BK22" s="648"/>
      <c r="BL22" s="648"/>
      <c r="BM22" s="648"/>
      <c r="BN22" s="649"/>
      <c r="BO22" s="650" t="s">
        <v>186</v>
      </c>
      <c r="BP22" s="650"/>
      <c r="BQ22" s="650"/>
      <c r="BR22" s="650"/>
      <c r="BS22" s="656" t="s">
        <v>186</v>
      </c>
      <c r="BT22" s="648"/>
      <c r="BU22" s="648"/>
      <c r="BV22" s="648"/>
      <c r="BW22" s="648"/>
      <c r="BX22" s="648"/>
      <c r="BY22" s="648"/>
      <c r="BZ22" s="648"/>
      <c r="CA22" s="648"/>
      <c r="CB22" s="657"/>
      <c r="CD22" s="629" t="s">
        <v>281</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282</v>
      </c>
      <c r="C23" s="645"/>
      <c r="D23" s="645"/>
      <c r="E23" s="645"/>
      <c r="F23" s="645"/>
      <c r="G23" s="645"/>
      <c r="H23" s="645"/>
      <c r="I23" s="645"/>
      <c r="J23" s="645"/>
      <c r="K23" s="645"/>
      <c r="L23" s="645"/>
      <c r="M23" s="645"/>
      <c r="N23" s="645"/>
      <c r="O23" s="645"/>
      <c r="P23" s="645"/>
      <c r="Q23" s="646"/>
      <c r="R23" s="647">
        <v>1468490</v>
      </c>
      <c r="S23" s="648"/>
      <c r="T23" s="648"/>
      <c r="U23" s="648"/>
      <c r="V23" s="648"/>
      <c r="W23" s="648"/>
      <c r="X23" s="648"/>
      <c r="Y23" s="649"/>
      <c r="Z23" s="650">
        <v>31.3</v>
      </c>
      <c r="AA23" s="650"/>
      <c r="AB23" s="650"/>
      <c r="AC23" s="650"/>
      <c r="AD23" s="651">
        <v>1468490</v>
      </c>
      <c r="AE23" s="651"/>
      <c r="AF23" s="651"/>
      <c r="AG23" s="651"/>
      <c r="AH23" s="651"/>
      <c r="AI23" s="651"/>
      <c r="AJ23" s="651"/>
      <c r="AK23" s="651"/>
      <c r="AL23" s="652">
        <v>81.2</v>
      </c>
      <c r="AM23" s="653"/>
      <c r="AN23" s="653"/>
      <c r="AO23" s="654"/>
      <c r="AP23" s="666" t="s">
        <v>283</v>
      </c>
      <c r="AQ23" s="667"/>
      <c r="AR23" s="667"/>
      <c r="AS23" s="667"/>
      <c r="AT23" s="667"/>
      <c r="AU23" s="667"/>
      <c r="AV23" s="667"/>
      <c r="AW23" s="667"/>
      <c r="AX23" s="667"/>
      <c r="AY23" s="667"/>
      <c r="AZ23" s="667"/>
      <c r="BA23" s="667"/>
      <c r="BB23" s="667"/>
      <c r="BC23" s="667"/>
      <c r="BD23" s="667"/>
      <c r="BE23" s="667"/>
      <c r="BF23" s="668"/>
      <c r="BG23" s="647" t="s">
        <v>186</v>
      </c>
      <c r="BH23" s="648"/>
      <c r="BI23" s="648"/>
      <c r="BJ23" s="648"/>
      <c r="BK23" s="648"/>
      <c r="BL23" s="648"/>
      <c r="BM23" s="648"/>
      <c r="BN23" s="649"/>
      <c r="BO23" s="650" t="s">
        <v>186</v>
      </c>
      <c r="BP23" s="650"/>
      <c r="BQ23" s="650"/>
      <c r="BR23" s="650"/>
      <c r="BS23" s="656" t="s">
        <v>186</v>
      </c>
      <c r="BT23" s="648"/>
      <c r="BU23" s="648"/>
      <c r="BV23" s="648"/>
      <c r="BW23" s="648"/>
      <c r="BX23" s="648"/>
      <c r="BY23" s="648"/>
      <c r="BZ23" s="648"/>
      <c r="CA23" s="648"/>
      <c r="CB23" s="657"/>
      <c r="CD23" s="629" t="s">
        <v>223</v>
      </c>
      <c r="CE23" s="630"/>
      <c r="CF23" s="630"/>
      <c r="CG23" s="630"/>
      <c r="CH23" s="630"/>
      <c r="CI23" s="630"/>
      <c r="CJ23" s="630"/>
      <c r="CK23" s="630"/>
      <c r="CL23" s="630"/>
      <c r="CM23" s="630"/>
      <c r="CN23" s="630"/>
      <c r="CO23" s="630"/>
      <c r="CP23" s="630"/>
      <c r="CQ23" s="631"/>
      <c r="CR23" s="629" t="s">
        <v>284</v>
      </c>
      <c r="CS23" s="630"/>
      <c r="CT23" s="630"/>
      <c r="CU23" s="630"/>
      <c r="CV23" s="630"/>
      <c r="CW23" s="630"/>
      <c r="CX23" s="630"/>
      <c r="CY23" s="631"/>
      <c r="CZ23" s="629" t="s">
        <v>285</v>
      </c>
      <c r="DA23" s="630"/>
      <c r="DB23" s="630"/>
      <c r="DC23" s="631"/>
      <c r="DD23" s="629" t="s">
        <v>286</v>
      </c>
      <c r="DE23" s="630"/>
      <c r="DF23" s="630"/>
      <c r="DG23" s="630"/>
      <c r="DH23" s="630"/>
      <c r="DI23" s="630"/>
      <c r="DJ23" s="630"/>
      <c r="DK23" s="631"/>
      <c r="DL23" s="678" t="s">
        <v>287</v>
      </c>
      <c r="DM23" s="679"/>
      <c r="DN23" s="679"/>
      <c r="DO23" s="679"/>
      <c r="DP23" s="679"/>
      <c r="DQ23" s="679"/>
      <c r="DR23" s="679"/>
      <c r="DS23" s="679"/>
      <c r="DT23" s="679"/>
      <c r="DU23" s="679"/>
      <c r="DV23" s="680"/>
      <c r="DW23" s="629" t="s">
        <v>288</v>
      </c>
      <c r="DX23" s="630"/>
      <c r="DY23" s="630"/>
      <c r="DZ23" s="630"/>
      <c r="EA23" s="630"/>
      <c r="EB23" s="630"/>
      <c r="EC23" s="631"/>
    </row>
    <row r="24" spans="2:133" ht="11.25" customHeight="1" x14ac:dyDescent="0.15">
      <c r="B24" s="644" t="s">
        <v>289</v>
      </c>
      <c r="C24" s="645"/>
      <c r="D24" s="645"/>
      <c r="E24" s="645"/>
      <c r="F24" s="645"/>
      <c r="G24" s="645"/>
      <c r="H24" s="645"/>
      <c r="I24" s="645"/>
      <c r="J24" s="645"/>
      <c r="K24" s="645"/>
      <c r="L24" s="645"/>
      <c r="M24" s="645"/>
      <c r="N24" s="645"/>
      <c r="O24" s="645"/>
      <c r="P24" s="645"/>
      <c r="Q24" s="646"/>
      <c r="R24" s="647">
        <v>529029</v>
      </c>
      <c r="S24" s="648"/>
      <c r="T24" s="648"/>
      <c r="U24" s="648"/>
      <c r="V24" s="648"/>
      <c r="W24" s="648"/>
      <c r="X24" s="648"/>
      <c r="Y24" s="649"/>
      <c r="Z24" s="650">
        <v>11.3</v>
      </c>
      <c r="AA24" s="650"/>
      <c r="AB24" s="650"/>
      <c r="AC24" s="650"/>
      <c r="AD24" s="651" t="s">
        <v>186</v>
      </c>
      <c r="AE24" s="651"/>
      <c r="AF24" s="651"/>
      <c r="AG24" s="651"/>
      <c r="AH24" s="651"/>
      <c r="AI24" s="651"/>
      <c r="AJ24" s="651"/>
      <c r="AK24" s="651"/>
      <c r="AL24" s="652" t="s">
        <v>186</v>
      </c>
      <c r="AM24" s="653"/>
      <c r="AN24" s="653"/>
      <c r="AO24" s="654"/>
      <c r="AP24" s="666" t="s">
        <v>290</v>
      </c>
      <c r="AQ24" s="667"/>
      <c r="AR24" s="667"/>
      <c r="AS24" s="667"/>
      <c r="AT24" s="667"/>
      <c r="AU24" s="667"/>
      <c r="AV24" s="667"/>
      <c r="AW24" s="667"/>
      <c r="AX24" s="667"/>
      <c r="AY24" s="667"/>
      <c r="AZ24" s="667"/>
      <c r="BA24" s="667"/>
      <c r="BB24" s="667"/>
      <c r="BC24" s="667"/>
      <c r="BD24" s="667"/>
      <c r="BE24" s="667"/>
      <c r="BF24" s="668"/>
      <c r="BG24" s="647" t="s">
        <v>186</v>
      </c>
      <c r="BH24" s="648"/>
      <c r="BI24" s="648"/>
      <c r="BJ24" s="648"/>
      <c r="BK24" s="648"/>
      <c r="BL24" s="648"/>
      <c r="BM24" s="648"/>
      <c r="BN24" s="649"/>
      <c r="BO24" s="650" t="s">
        <v>186</v>
      </c>
      <c r="BP24" s="650"/>
      <c r="BQ24" s="650"/>
      <c r="BR24" s="650"/>
      <c r="BS24" s="656" t="s">
        <v>186</v>
      </c>
      <c r="BT24" s="648"/>
      <c r="BU24" s="648"/>
      <c r="BV24" s="648"/>
      <c r="BW24" s="648"/>
      <c r="BX24" s="648"/>
      <c r="BY24" s="648"/>
      <c r="BZ24" s="648"/>
      <c r="CA24" s="648"/>
      <c r="CB24" s="657"/>
      <c r="CD24" s="658" t="s">
        <v>291</v>
      </c>
      <c r="CE24" s="659"/>
      <c r="CF24" s="659"/>
      <c r="CG24" s="659"/>
      <c r="CH24" s="659"/>
      <c r="CI24" s="659"/>
      <c r="CJ24" s="659"/>
      <c r="CK24" s="659"/>
      <c r="CL24" s="659"/>
      <c r="CM24" s="659"/>
      <c r="CN24" s="659"/>
      <c r="CO24" s="659"/>
      <c r="CP24" s="659"/>
      <c r="CQ24" s="660"/>
      <c r="CR24" s="636">
        <v>1050166</v>
      </c>
      <c r="CS24" s="637"/>
      <c r="CT24" s="637"/>
      <c r="CU24" s="637"/>
      <c r="CV24" s="637"/>
      <c r="CW24" s="637"/>
      <c r="CX24" s="637"/>
      <c r="CY24" s="638"/>
      <c r="CZ24" s="641">
        <v>27.2</v>
      </c>
      <c r="DA24" s="642"/>
      <c r="DB24" s="642"/>
      <c r="DC24" s="661"/>
      <c r="DD24" s="685">
        <v>867945</v>
      </c>
      <c r="DE24" s="637"/>
      <c r="DF24" s="637"/>
      <c r="DG24" s="637"/>
      <c r="DH24" s="637"/>
      <c r="DI24" s="637"/>
      <c r="DJ24" s="637"/>
      <c r="DK24" s="638"/>
      <c r="DL24" s="685">
        <v>867145</v>
      </c>
      <c r="DM24" s="637"/>
      <c r="DN24" s="637"/>
      <c r="DO24" s="637"/>
      <c r="DP24" s="637"/>
      <c r="DQ24" s="637"/>
      <c r="DR24" s="637"/>
      <c r="DS24" s="637"/>
      <c r="DT24" s="637"/>
      <c r="DU24" s="637"/>
      <c r="DV24" s="638"/>
      <c r="DW24" s="641">
        <v>46.7</v>
      </c>
      <c r="DX24" s="642"/>
      <c r="DY24" s="642"/>
      <c r="DZ24" s="642"/>
      <c r="EA24" s="642"/>
      <c r="EB24" s="642"/>
      <c r="EC24" s="643"/>
    </row>
    <row r="25" spans="2:133" ht="11.25" customHeight="1" x14ac:dyDescent="0.15">
      <c r="B25" s="644" t="s">
        <v>292</v>
      </c>
      <c r="C25" s="645"/>
      <c r="D25" s="645"/>
      <c r="E25" s="645"/>
      <c r="F25" s="645"/>
      <c r="G25" s="645"/>
      <c r="H25" s="645"/>
      <c r="I25" s="645"/>
      <c r="J25" s="645"/>
      <c r="K25" s="645"/>
      <c r="L25" s="645"/>
      <c r="M25" s="645"/>
      <c r="N25" s="645"/>
      <c r="O25" s="645"/>
      <c r="P25" s="645"/>
      <c r="Q25" s="646"/>
      <c r="R25" s="647" t="s">
        <v>186</v>
      </c>
      <c r="S25" s="648"/>
      <c r="T25" s="648"/>
      <c r="U25" s="648"/>
      <c r="V25" s="648"/>
      <c r="W25" s="648"/>
      <c r="X25" s="648"/>
      <c r="Y25" s="649"/>
      <c r="Z25" s="650" t="s">
        <v>186</v>
      </c>
      <c r="AA25" s="650"/>
      <c r="AB25" s="650"/>
      <c r="AC25" s="650"/>
      <c r="AD25" s="651" t="s">
        <v>186</v>
      </c>
      <c r="AE25" s="651"/>
      <c r="AF25" s="651"/>
      <c r="AG25" s="651"/>
      <c r="AH25" s="651"/>
      <c r="AI25" s="651"/>
      <c r="AJ25" s="651"/>
      <c r="AK25" s="651"/>
      <c r="AL25" s="652" t="s">
        <v>186</v>
      </c>
      <c r="AM25" s="653"/>
      <c r="AN25" s="653"/>
      <c r="AO25" s="654"/>
      <c r="AP25" s="666" t="s">
        <v>293</v>
      </c>
      <c r="AQ25" s="667"/>
      <c r="AR25" s="667"/>
      <c r="AS25" s="667"/>
      <c r="AT25" s="667"/>
      <c r="AU25" s="667"/>
      <c r="AV25" s="667"/>
      <c r="AW25" s="667"/>
      <c r="AX25" s="667"/>
      <c r="AY25" s="667"/>
      <c r="AZ25" s="667"/>
      <c r="BA25" s="667"/>
      <c r="BB25" s="667"/>
      <c r="BC25" s="667"/>
      <c r="BD25" s="667"/>
      <c r="BE25" s="667"/>
      <c r="BF25" s="668"/>
      <c r="BG25" s="647" t="s">
        <v>186</v>
      </c>
      <c r="BH25" s="648"/>
      <c r="BI25" s="648"/>
      <c r="BJ25" s="648"/>
      <c r="BK25" s="648"/>
      <c r="BL25" s="648"/>
      <c r="BM25" s="648"/>
      <c r="BN25" s="649"/>
      <c r="BO25" s="650" t="s">
        <v>186</v>
      </c>
      <c r="BP25" s="650"/>
      <c r="BQ25" s="650"/>
      <c r="BR25" s="650"/>
      <c r="BS25" s="656" t="s">
        <v>186</v>
      </c>
      <c r="BT25" s="648"/>
      <c r="BU25" s="648"/>
      <c r="BV25" s="648"/>
      <c r="BW25" s="648"/>
      <c r="BX25" s="648"/>
      <c r="BY25" s="648"/>
      <c r="BZ25" s="648"/>
      <c r="CA25" s="648"/>
      <c r="CB25" s="657"/>
      <c r="CD25" s="662" t="s">
        <v>294</v>
      </c>
      <c r="CE25" s="663"/>
      <c r="CF25" s="663"/>
      <c r="CG25" s="663"/>
      <c r="CH25" s="663"/>
      <c r="CI25" s="663"/>
      <c r="CJ25" s="663"/>
      <c r="CK25" s="663"/>
      <c r="CL25" s="663"/>
      <c r="CM25" s="663"/>
      <c r="CN25" s="663"/>
      <c r="CO25" s="663"/>
      <c r="CP25" s="663"/>
      <c r="CQ25" s="664"/>
      <c r="CR25" s="647">
        <v>497777</v>
      </c>
      <c r="CS25" s="681"/>
      <c r="CT25" s="681"/>
      <c r="CU25" s="681"/>
      <c r="CV25" s="681"/>
      <c r="CW25" s="681"/>
      <c r="CX25" s="681"/>
      <c r="CY25" s="682"/>
      <c r="CZ25" s="652">
        <v>12.9</v>
      </c>
      <c r="DA25" s="683"/>
      <c r="DB25" s="683"/>
      <c r="DC25" s="686"/>
      <c r="DD25" s="656">
        <v>419072</v>
      </c>
      <c r="DE25" s="681"/>
      <c r="DF25" s="681"/>
      <c r="DG25" s="681"/>
      <c r="DH25" s="681"/>
      <c r="DI25" s="681"/>
      <c r="DJ25" s="681"/>
      <c r="DK25" s="682"/>
      <c r="DL25" s="656">
        <v>418668</v>
      </c>
      <c r="DM25" s="681"/>
      <c r="DN25" s="681"/>
      <c r="DO25" s="681"/>
      <c r="DP25" s="681"/>
      <c r="DQ25" s="681"/>
      <c r="DR25" s="681"/>
      <c r="DS25" s="681"/>
      <c r="DT25" s="681"/>
      <c r="DU25" s="681"/>
      <c r="DV25" s="682"/>
      <c r="DW25" s="652">
        <v>22.6</v>
      </c>
      <c r="DX25" s="683"/>
      <c r="DY25" s="683"/>
      <c r="DZ25" s="683"/>
      <c r="EA25" s="683"/>
      <c r="EB25" s="683"/>
      <c r="EC25" s="684"/>
    </row>
    <row r="26" spans="2:133" ht="11.25" customHeight="1" x14ac:dyDescent="0.15">
      <c r="B26" s="644" t="s">
        <v>295</v>
      </c>
      <c r="C26" s="645"/>
      <c r="D26" s="645"/>
      <c r="E26" s="645"/>
      <c r="F26" s="645"/>
      <c r="G26" s="645"/>
      <c r="H26" s="645"/>
      <c r="I26" s="645"/>
      <c r="J26" s="645"/>
      <c r="K26" s="645"/>
      <c r="L26" s="645"/>
      <c r="M26" s="645"/>
      <c r="N26" s="645"/>
      <c r="O26" s="645"/>
      <c r="P26" s="645"/>
      <c r="Q26" s="646"/>
      <c r="R26" s="647">
        <v>2334991</v>
      </c>
      <c r="S26" s="648"/>
      <c r="T26" s="648"/>
      <c r="U26" s="648"/>
      <c r="V26" s="648"/>
      <c r="W26" s="648"/>
      <c r="X26" s="648"/>
      <c r="Y26" s="649"/>
      <c r="Z26" s="650">
        <v>49.8</v>
      </c>
      <c r="AA26" s="650"/>
      <c r="AB26" s="650"/>
      <c r="AC26" s="650"/>
      <c r="AD26" s="651">
        <v>1805962</v>
      </c>
      <c r="AE26" s="651"/>
      <c r="AF26" s="651"/>
      <c r="AG26" s="651"/>
      <c r="AH26" s="651"/>
      <c r="AI26" s="651"/>
      <c r="AJ26" s="651"/>
      <c r="AK26" s="651"/>
      <c r="AL26" s="652">
        <v>99.9</v>
      </c>
      <c r="AM26" s="653"/>
      <c r="AN26" s="653"/>
      <c r="AO26" s="654"/>
      <c r="AP26" s="666" t="s">
        <v>296</v>
      </c>
      <c r="AQ26" s="687"/>
      <c r="AR26" s="687"/>
      <c r="AS26" s="687"/>
      <c r="AT26" s="687"/>
      <c r="AU26" s="687"/>
      <c r="AV26" s="687"/>
      <c r="AW26" s="687"/>
      <c r="AX26" s="687"/>
      <c r="AY26" s="687"/>
      <c r="AZ26" s="687"/>
      <c r="BA26" s="687"/>
      <c r="BB26" s="687"/>
      <c r="BC26" s="687"/>
      <c r="BD26" s="687"/>
      <c r="BE26" s="687"/>
      <c r="BF26" s="668"/>
      <c r="BG26" s="647" t="s">
        <v>186</v>
      </c>
      <c r="BH26" s="648"/>
      <c r="BI26" s="648"/>
      <c r="BJ26" s="648"/>
      <c r="BK26" s="648"/>
      <c r="BL26" s="648"/>
      <c r="BM26" s="648"/>
      <c r="BN26" s="649"/>
      <c r="BO26" s="650" t="s">
        <v>186</v>
      </c>
      <c r="BP26" s="650"/>
      <c r="BQ26" s="650"/>
      <c r="BR26" s="650"/>
      <c r="BS26" s="656" t="s">
        <v>186</v>
      </c>
      <c r="BT26" s="648"/>
      <c r="BU26" s="648"/>
      <c r="BV26" s="648"/>
      <c r="BW26" s="648"/>
      <c r="BX26" s="648"/>
      <c r="BY26" s="648"/>
      <c r="BZ26" s="648"/>
      <c r="CA26" s="648"/>
      <c r="CB26" s="657"/>
      <c r="CD26" s="662" t="s">
        <v>297</v>
      </c>
      <c r="CE26" s="663"/>
      <c r="CF26" s="663"/>
      <c r="CG26" s="663"/>
      <c r="CH26" s="663"/>
      <c r="CI26" s="663"/>
      <c r="CJ26" s="663"/>
      <c r="CK26" s="663"/>
      <c r="CL26" s="663"/>
      <c r="CM26" s="663"/>
      <c r="CN26" s="663"/>
      <c r="CO26" s="663"/>
      <c r="CP26" s="663"/>
      <c r="CQ26" s="664"/>
      <c r="CR26" s="647">
        <v>231237</v>
      </c>
      <c r="CS26" s="648"/>
      <c r="CT26" s="648"/>
      <c r="CU26" s="648"/>
      <c r="CV26" s="648"/>
      <c r="CW26" s="648"/>
      <c r="CX26" s="648"/>
      <c r="CY26" s="649"/>
      <c r="CZ26" s="652">
        <v>6</v>
      </c>
      <c r="DA26" s="683"/>
      <c r="DB26" s="683"/>
      <c r="DC26" s="686"/>
      <c r="DD26" s="656">
        <v>222484</v>
      </c>
      <c r="DE26" s="648"/>
      <c r="DF26" s="648"/>
      <c r="DG26" s="648"/>
      <c r="DH26" s="648"/>
      <c r="DI26" s="648"/>
      <c r="DJ26" s="648"/>
      <c r="DK26" s="649"/>
      <c r="DL26" s="656" t="s">
        <v>186</v>
      </c>
      <c r="DM26" s="648"/>
      <c r="DN26" s="648"/>
      <c r="DO26" s="648"/>
      <c r="DP26" s="648"/>
      <c r="DQ26" s="648"/>
      <c r="DR26" s="648"/>
      <c r="DS26" s="648"/>
      <c r="DT26" s="648"/>
      <c r="DU26" s="648"/>
      <c r="DV26" s="649"/>
      <c r="DW26" s="652" t="s">
        <v>186</v>
      </c>
      <c r="DX26" s="683"/>
      <c r="DY26" s="683"/>
      <c r="DZ26" s="683"/>
      <c r="EA26" s="683"/>
      <c r="EB26" s="683"/>
      <c r="EC26" s="684"/>
    </row>
    <row r="27" spans="2:133" ht="11.25" customHeight="1" x14ac:dyDescent="0.15">
      <c r="B27" s="644" t="s">
        <v>298</v>
      </c>
      <c r="C27" s="645"/>
      <c r="D27" s="645"/>
      <c r="E27" s="645"/>
      <c r="F27" s="645"/>
      <c r="G27" s="645"/>
      <c r="H27" s="645"/>
      <c r="I27" s="645"/>
      <c r="J27" s="645"/>
      <c r="K27" s="645"/>
      <c r="L27" s="645"/>
      <c r="M27" s="645"/>
      <c r="N27" s="645"/>
      <c r="O27" s="645"/>
      <c r="P27" s="645"/>
      <c r="Q27" s="646"/>
      <c r="R27" s="647" t="s">
        <v>186</v>
      </c>
      <c r="S27" s="648"/>
      <c r="T27" s="648"/>
      <c r="U27" s="648"/>
      <c r="V27" s="648"/>
      <c r="W27" s="648"/>
      <c r="X27" s="648"/>
      <c r="Y27" s="649"/>
      <c r="Z27" s="650" t="s">
        <v>186</v>
      </c>
      <c r="AA27" s="650"/>
      <c r="AB27" s="650"/>
      <c r="AC27" s="650"/>
      <c r="AD27" s="651" t="s">
        <v>186</v>
      </c>
      <c r="AE27" s="651"/>
      <c r="AF27" s="651"/>
      <c r="AG27" s="651"/>
      <c r="AH27" s="651"/>
      <c r="AI27" s="651"/>
      <c r="AJ27" s="651"/>
      <c r="AK27" s="651"/>
      <c r="AL27" s="652" t="s">
        <v>186</v>
      </c>
      <c r="AM27" s="653"/>
      <c r="AN27" s="653"/>
      <c r="AO27" s="654"/>
      <c r="AP27" s="644" t="s">
        <v>299</v>
      </c>
      <c r="AQ27" s="645"/>
      <c r="AR27" s="645"/>
      <c r="AS27" s="645"/>
      <c r="AT27" s="645"/>
      <c r="AU27" s="645"/>
      <c r="AV27" s="645"/>
      <c r="AW27" s="645"/>
      <c r="AX27" s="645"/>
      <c r="AY27" s="645"/>
      <c r="AZ27" s="645"/>
      <c r="BA27" s="645"/>
      <c r="BB27" s="645"/>
      <c r="BC27" s="645"/>
      <c r="BD27" s="645"/>
      <c r="BE27" s="645"/>
      <c r="BF27" s="646"/>
      <c r="BG27" s="647">
        <v>211087</v>
      </c>
      <c r="BH27" s="648"/>
      <c r="BI27" s="648"/>
      <c r="BJ27" s="648"/>
      <c r="BK27" s="648"/>
      <c r="BL27" s="648"/>
      <c r="BM27" s="648"/>
      <c r="BN27" s="649"/>
      <c r="BO27" s="650">
        <v>100</v>
      </c>
      <c r="BP27" s="650"/>
      <c r="BQ27" s="650"/>
      <c r="BR27" s="650"/>
      <c r="BS27" s="656" t="s">
        <v>186</v>
      </c>
      <c r="BT27" s="648"/>
      <c r="BU27" s="648"/>
      <c r="BV27" s="648"/>
      <c r="BW27" s="648"/>
      <c r="BX27" s="648"/>
      <c r="BY27" s="648"/>
      <c r="BZ27" s="648"/>
      <c r="CA27" s="648"/>
      <c r="CB27" s="657"/>
      <c r="CD27" s="662" t="s">
        <v>300</v>
      </c>
      <c r="CE27" s="663"/>
      <c r="CF27" s="663"/>
      <c r="CG27" s="663"/>
      <c r="CH27" s="663"/>
      <c r="CI27" s="663"/>
      <c r="CJ27" s="663"/>
      <c r="CK27" s="663"/>
      <c r="CL27" s="663"/>
      <c r="CM27" s="663"/>
      <c r="CN27" s="663"/>
      <c r="CO27" s="663"/>
      <c r="CP27" s="663"/>
      <c r="CQ27" s="664"/>
      <c r="CR27" s="647">
        <v>152874</v>
      </c>
      <c r="CS27" s="681"/>
      <c r="CT27" s="681"/>
      <c r="CU27" s="681"/>
      <c r="CV27" s="681"/>
      <c r="CW27" s="681"/>
      <c r="CX27" s="681"/>
      <c r="CY27" s="682"/>
      <c r="CZ27" s="652">
        <v>4</v>
      </c>
      <c r="DA27" s="683"/>
      <c r="DB27" s="683"/>
      <c r="DC27" s="686"/>
      <c r="DD27" s="656">
        <v>49358</v>
      </c>
      <c r="DE27" s="681"/>
      <c r="DF27" s="681"/>
      <c r="DG27" s="681"/>
      <c r="DH27" s="681"/>
      <c r="DI27" s="681"/>
      <c r="DJ27" s="681"/>
      <c r="DK27" s="682"/>
      <c r="DL27" s="656">
        <v>48962</v>
      </c>
      <c r="DM27" s="681"/>
      <c r="DN27" s="681"/>
      <c r="DO27" s="681"/>
      <c r="DP27" s="681"/>
      <c r="DQ27" s="681"/>
      <c r="DR27" s="681"/>
      <c r="DS27" s="681"/>
      <c r="DT27" s="681"/>
      <c r="DU27" s="681"/>
      <c r="DV27" s="682"/>
      <c r="DW27" s="652">
        <v>2.6</v>
      </c>
      <c r="DX27" s="683"/>
      <c r="DY27" s="683"/>
      <c r="DZ27" s="683"/>
      <c r="EA27" s="683"/>
      <c r="EB27" s="683"/>
      <c r="EC27" s="684"/>
    </row>
    <row r="28" spans="2:133" ht="11.25" customHeight="1" x14ac:dyDescent="0.15">
      <c r="B28" s="644" t="s">
        <v>301</v>
      </c>
      <c r="C28" s="645"/>
      <c r="D28" s="645"/>
      <c r="E28" s="645"/>
      <c r="F28" s="645"/>
      <c r="G28" s="645"/>
      <c r="H28" s="645"/>
      <c r="I28" s="645"/>
      <c r="J28" s="645"/>
      <c r="K28" s="645"/>
      <c r="L28" s="645"/>
      <c r="M28" s="645"/>
      <c r="N28" s="645"/>
      <c r="O28" s="645"/>
      <c r="P28" s="645"/>
      <c r="Q28" s="646"/>
      <c r="R28" s="647">
        <v>12156</v>
      </c>
      <c r="S28" s="648"/>
      <c r="T28" s="648"/>
      <c r="U28" s="648"/>
      <c r="V28" s="648"/>
      <c r="W28" s="648"/>
      <c r="X28" s="648"/>
      <c r="Y28" s="649"/>
      <c r="Z28" s="650">
        <v>0.3</v>
      </c>
      <c r="AA28" s="650"/>
      <c r="AB28" s="650"/>
      <c r="AC28" s="650"/>
      <c r="AD28" s="651" t="s">
        <v>186</v>
      </c>
      <c r="AE28" s="651"/>
      <c r="AF28" s="651"/>
      <c r="AG28" s="651"/>
      <c r="AH28" s="651"/>
      <c r="AI28" s="651"/>
      <c r="AJ28" s="651"/>
      <c r="AK28" s="651"/>
      <c r="AL28" s="652" t="s">
        <v>186</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302</v>
      </c>
      <c r="CE28" s="663"/>
      <c r="CF28" s="663"/>
      <c r="CG28" s="663"/>
      <c r="CH28" s="663"/>
      <c r="CI28" s="663"/>
      <c r="CJ28" s="663"/>
      <c r="CK28" s="663"/>
      <c r="CL28" s="663"/>
      <c r="CM28" s="663"/>
      <c r="CN28" s="663"/>
      <c r="CO28" s="663"/>
      <c r="CP28" s="663"/>
      <c r="CQ28" s="664"/>
      <c r="CR28" s="647">
        <v>399515</v>
      </c>
      <c r="CS28" s="648"/>
      <c r="CT28" s="648"/>
      <c r="CU28" s="648"/>
      <c r="CV28" s="648"/>
      <c r="CW28" s="648"/>
      <c r="CX28" s="648"/>
      <c r="CY28" s="649"/>
      <c r="CZ28" s="652">
        <v>10.4</v>
      </c>
      <c r="DA28" s="683"/>
      <c r="DB28" s="683"/>
      <c r="DC28" s="686"/>
      <c r="DD28" s="656">
        <v>399515</v>
      </c>
      <c r="DE28" s="648"/>
      <c r="DF28" s="648"/>
      <c r="DG28" s="648"/>
      <c r="DH28" s="648"/>
      <c r="DI28" s="648"/>
      <c r="DJ28" s="648"/>
      <c r="DK28" s="649"/>
      <c r="DL28" s="656">
        <v>399515</v>
      </c>
      <c r="DM28" s="648"/>
      <c r="DN28" s="648"/>
      <c r="DO28" s="648"/>
      <c r="DP28" s="648"/>
      <c r="DQ28" s="648"/>
      <c r="DR28" s="648"/>
      <c r="DS28" s="648"/>
      <c r="DT28" s="648"/>
      <c r="DU28" s="648"/>
      <c r="DV28" s="649"/>
      <c r="DW28" s="652">
        <v>21.5</v>
      </c>
      <c r="DX28" s="683"/>
      <c r="DY28" s="683"/>
      <c r="DZ28" s="683"/>
      <c r="EA28" s="683"/>
      <c r="EB28" s="683"/>
      <c r="EC28" s="684"/>
    </row>
    <row r="29" spans="2:133" ht="11.25" customHeight="1" x14ac:dyDescent="0.15">
      <c r="B29" s="644" t="s">
        <v>303</v>
      </c>
      <c r="C29" s="645"/>
      <c r="D29" s="645"/>
      <c r="E29" s="645"/>
      <c r="F29" s="645"/>
      <c r="G29" s="645"/>
      <c r="H29" s="645"/>
      <c r="I29" s="645"/>
      <c r="J29" s="645"/>
      <c r="K29" s="645"/>
      <c r="L29" s="645"/>
      <c r="M29" s="645"/>
      <c r="N29" s="645"/>
      <c r="O29" s="645"/>
      <c r="P29" s="645"/>
      <c r="Q29" s="646"/>
      <c r="R29" s="647">
        <v>28002</v>
      </c>
      <c r="S29" s="648"/>
      <c r="T29" s="648"/>
      <c r="U29" s="648"/>
      <c r="V29" s="648"/>
      <c r="W29" s="648"/>
      <c r="X29" s="648"/>
      <c r="Y29" s="649"/>
      <c r="Z29" s="650">
        <v>0.6</v>
      </c>
      <c r="AA29" s="650"/>
      <c r="AB29" s="650"/>
      <c r="AC29" s="650"/>
      <c r="AD29" s="651" t="s">
        <v>186</v>
      </c>
      <c r="AE29" s="651"/>
      <c r="AF29" s="651"/>
      <c r="AG29" s="651"/>
      <c r="AH29" s="651"/>
      <c r="AI29" s="651"/>
      <c r="AJ29" s="651"/>
      <c r="AK29" s="651"/>
      <c r="AL29" s="652" t="s">
        <v>186</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304</v>
      </c>
      <c r="CE29" s="694"/>
      <c r="CF29" s="662" t="s">
        <v>305</v>
      </c>
      <c r="CG29" s="663"/>
      <c r="CH29" s="663"/>
      <c r="CI29" s="663"/>
      <c r="CJ29" s="663"/>
      <c r="CK29" s="663"/>
      <c r="CL29" s="663"/>
      <c r="CM29" s="663"/>
      <c r="CN29" s="663"/>
      <c r="CO29" s="663"/>
      <c r="CP29" s="663"/>
      <c r="CQ29" s="664"/>
      <c r="CR29" s="647">
        <v>399515</v>
      </c>
      <c r="CS29" s="681"/>
      <c r="CT29" s="681"/>
      <c r="CU29" s="681"/>
      <c r="CV29" s="681"/>
      <c r="CW29" s="681"/>
      <c r="CX29" s="681"/>
      <c r="CY29" s="682"/>
      <c r="CZ29" s="652">
        <v>10.4</v>
      </c>
      <c r="DA29" s="683"/>
      <c r="DB29" s="683"/>
      <c r="DC29" s="686"/>
      <c r="DD29" s="656">
        <v>399515</v>
      </c>
      <c r="DE29" s="681"/>
      <c r="DF29" s="681"/>
      <c r="DG29" s="681"/>
      <c r="DH29" s="681"/>
      <c r="DI29" s="681"/>
      <c r="DJ29" s="681"/>
      <c r="DK29" s="682"/>
      <c r="DL29" s="656">
        <v>399515</v>
      </c>
      <c r="DM29" s="681"/>
      <c r="DN29" s="681"/>
      <c r="DO29" s="681"/>
      <c r="DP29" s="681"/>
      <c r="DQ29" s="681"/>
      <c r="DR29" s="681"/>
      <c r="DS29" s="681"/>
      <c r="DT29" s="681"/>
      <c r="DU29" s="681"/>
      <c r="DV29" s="682"/>
      <c r="DW29" s="652">
        <v>21.5</v>
      </c>
      <c r="DX29" s="683"/>
      <c r="DY29" s="683"/>
      <c r="DZ29" s="683"/>
      <c r="EA29" s="683"/>
      <c r="EB29" s="683"/>
      <c r="EC29" s="684"/>
    </row>
    <row r="30" spans="2:133" ht="11.25" customHeight="1" x14ac:dyDescent="0.15">
      <c r="B30" s="644" t="s">
        <v>306</v>
      </c>
      <c r="C30" s="645"/>
      <c r="D30" s="645"/>
      <c r="E30" s="645"/>
      <c r="F30" s="645"/>
      <c r="G30" s="645"/>
      <c r="H30" s="645"/>
      <c r="I30" s="645"/>
      <c r="J30" s="645"/>
      <c r="K30" s="645"/>
      <c r="L30" s="645"/>
      <c r="M30" s="645"/>
      <c r="N30" s="645"/>
      <c r="O30" s="645"/>
      <c r="P30" s="645"/>
      <c r="Q30" s="646"/>
      <c r="R30" s="647">
        <v>1629</v>
      </c>
      <c r="S30" s="648"/>
      <c r="T30" s="648"/>
      <c r="U30" s="648"/>
      <c r="V30" s="648"/>
      <c r="W30" s="648"/>
      <c r="X30" s="648"/>
      <c r="Y30" s="649"/>
      <c r="Z30" s="650">
        <v>0</v>
      </c>
      <c r="AA30" s="650"/>
      <c r="AB30" s="650"/>
      <c r="AC30" s="650"/>
      <c r="AD30" s="651" t="s">
        <v>186</v>
      </c>
      <c r="AE30" s="651"/>
      <c r="AF30" s="651"/>
      <c r="AG30" s="651"/>
      <c r="AH30" s="651"/>
      <c r="AI30" s="651"/>
      <c r="AJ30" s="651"/>
      <c r="AK30" s="651"/>
      <c r="AL30" s="652" t="s">
        <v>186</v>
      </c>
      <c r="AM30" s="653"/>
      <c r="AN30" s="653"/>
      <c r="AO30" s="654"/>
      <c r="AP30" s="626" t="s">
        <v>223</v>
      </c>
      <c r="AQ30" s="627"/>
      <c r="AR30" s="627"/>
      <c r="AS30" s="627"/>
      <c r="AT30" s="627"/>
      <c r="AU30" s="627"/>
      <c r="AV30" s="627"/>
      <c r="AW30" s="627"/>
      <c r="AX30" s="627"/>
      <c r="AY30" s="627"/>
      <c r="AZ30" s="627"/>
      <c r="BA30" s="627"/>
      <c r="BB30" s="627"/>
      <c r="BC30" s="627"/>
      <c r="BD30" s="627"/>
      <c r="BE30" s="627"/>
      <c r="BF30" s="628"/>
      <c r="BG30" s="626" t="s">
        <v>307</v>
      </c>
      <c r="BH30" s="691"/>
      <c r="BI30" s="691"/>
      <c r="BJ30" s="691"/>
      <c r="BK30" s="691"/>
      <c r="BL30" s="691"/>
      <c r="BM30" s="691"/>
      <c r="BN30" s="691"/>
      <c r="BO30" s="691"/>
      <c r="BP30" s="691"/>
      <c r="BQ30" s="692"/>
      <c r="BR30" s="626" t="s">
        <v>308</v>
      </c>
      <c r="BS30" s="691"/>
      <c r="BT30" s="691"/>
      <c r="BU30" s="691"/>
      <c r="BV30" s="691"/>
      <c r="BW30" s="691"/>
      <c r="BX30" s="691"/>
      <c r="BY30" s="691"/>
      <c r="BZ30" s="691"/>
      <c r="CA30" s="691"/>
      <c r="CB30" s="692"/>
      <c r="CD30" s="695"/>
      <c r="CE30" s="696"/>
      <c r="CF30" s="662" t="s">
        <v>309</v>
      </c>
      <c r="CG30" s="663"/>
      <c r="CH30" s="663"/>
      <c r="CI30" s="663"/>
      <c r="CJ30" s="663"/>
      <c r="CK30" s="663"/>
      <c r="CL30" s="663"/>
      <c r="CM30" s="663"/>
      <c r="CN30" s="663"/>
      <c r="CO30" s="663"/>
      <c r="CP30" s="663"/>
      <c r="CQ30" s="664"/>
      <c r="CR30" s="647">
        <v>392359</v>
      </c>
      <c r="CS30" s="648"/>
      <c r="CT30" s="648"/>
      <c r="CU30" s="648"/>
      <c r="CV30" s="648"/>
      <c r="CW30" s="648"/>
      <c r="CX30" s="648"/>
      <c r="CY30" s="649"/>
      <c r="CZ30" s="652">
        <v>10.199999999999999</v>
      </c>
      <c r="DA30" s="683"/>
      <c r="DB30" s="683"/>
      <c r="DC30" s="686"/>
      <c r="DD30" s="656">
        <v>392359</v>
      </c>
      <c r="DE30" s="648"/>
      <c r="DF30" s="648"/>
      <c r="DG30" s="648"/>
      <c r="DH30" s="648"/>
      <c r="DI30" s="648"/>
      <c r="DJ30" s="648"/>
      <c r="DK30" s="649"/>
      <c r="DL30" s="656">
        <v>392359</v>
      </c>
      <c r="DM30" s="648"/>
      <c r="DN30" s="648"/>
      <c r="DO30" s="648"/>
      <c r="DP30" s="648"/>
      <c r="DQ30" s="648"/>
      <c r="DR30" s="648"/>
      <c r="DS30" s="648"/>
      <c r="DT30" s="648"/>
      <c r="DU30" s="648"/>
      <c r="DV30" s="649"/>
      <c r="DW30" s="652">
        <v>21.1</v>
      </c>
      <c r="DX30" s="683"/>
      <c r="DY30" s="683"/>
      <c r="DZ30" s="683"/>
      <c r="EA30" s="683"/>
      <c r="EB30" s="683"/>
      <c r="EC30" s="684"/>
    </row>
    <row r="31" spans="2:133" ht="11.25" customHeight="1" x14ac:dyDescent="0.15">
      <c r="B31" s="644" t="s">
        <v>310</v>
      </c>
      <c r="C31" s="645"/>
      <c r="D31" s="645"/>
      <c r="E31" s="645"/>
      <c r="F31" s="645"/>
      <c r="G31" s="645"/>
      <c r="H31" s="645"/>
      <c r="I31" s="645"/>
      <c r="J31" s="645"/>
      <c r="K31" s="645"/>
      <c r="L31" s="645"/>
      <c r="M31" s="645"/>
      <c r="N31" s="645"/>
      <c r="O31" s="645"/>
      <c r="P31" s="645"/>
      <c r="Q31" s="646"/>
      <c r="R31" s="647">
        <v>874638</v>
      </c>
      <c r="S31" s="648"/>
      <c r="T31" s="648"/>
      <c r="U31" s="648"/>
      <c r="V31" s="648"/>
      <c r="W31" s="648"/>
      <c r="X31" s="648"/>
      <c r="Y31" s="649"/>
      <c r="Z31" s="650">
        <v>18.7</v>
      </c>
      <c r="AA31" s="650"/>
      <c r="AB31" s="650"/>
      <c r="AC31" s="650"/>
      <c r="AD31" s="651" t="s">
        <v>186</v>
      </c>
      <c r="AE31" s="651"/>
      <c r="AF31" s="651"/>
      <c r="AG31" s="651"/>
      <c r="AH31" s="651"/>
      <c r="AI31" s="651"/>
      <c r="AJ31" s="651"/>
      <c r="AK31" s="651"/>
      <c r="AL31" s="652" t="s">
        <v>186</v>
      </c>
      <c r="AM31" s="653"/>
      <c r="AN31" s="653"/>
      <c r="AO31" s="654"/>
      <c r="AP31" s="704" t="s">
        <v>311</v>
      </c>
      <c r="AQ31" s="705"/>
      <c r="AR31" s="705"/>
      <c r="AS31" s="705"/>
      <c r="AT31" s="710" t="s">
        <v>312</v>
      </c>
      <c r="AU31" s="231"/>
      <c r="AV31" s="231"/>
      <c r="AW31" s="231"/>
      <c r="AX31" s="633" t="s">
        <v>189</v>
      </c>
      <c r="AY31" s="634"/>
      <c r="AZ31" s="634"/>
      <c r="BA31" s="634"/>
      <c r="BB31" s="634"/>
      <c r="BC31" s="634"/>
      <c r="BD31" s="634"/>
      <c r="BE31" s="634"/>
      <c r="BF31" s="635"/>
      <c r="BG31" s="703">
        <v>99.9</v>
      </c>
      <c r="BH31" s="699"/>
      <c r="BI31" s="699"/>
      <c r="BJ31" s="699"/>
      <c r="BK31" s="699"/>
      <c r="BL31" s="699"/>
      <c r="BM31" s="642">
        <v>99.2</v>
      </c>
      <c r="BN31" s="699"/>
      <c r="BO31" s="699"/>
      <c r="BP31" s="699"/>
      <c r="BQ31" s="700"/>
      <c r="BR31" s="703">
        <v>99.9</v>
      </c>
      <c r="BS31" s="699"/>
      <c r="BT31" s="699"/>
      <c r="BU31" s="699"/>
      <c r="BV31" s="699"/>
      <c r="BW31" s="699"/>
      <c r="BX31" s="642">
        <v>99.1</v>
      </c>
      <c r="BY31" s="699"/>
      <c r="BZ31" s="699"/>
      <c r="CA31" s="699"/>
      <c r="CB31" s="700"/>
      <c r="CD31" s="695"/>
      <c r="CE31" s="696"/>
      <c r="CF31" s="662" t="s">
        <v>313</v>
      </c>
      <c r="CG31" s="663"/>
      <c r="CH31" s="663"/>
      <c r="CI31" s="663"/>
      <c r="CJ31" s="663"/>
      <c r="CK31" s="663"/>
      <c r="CL31" s="663"/>
      <c r="CM31" s="663"/>
      <c r="CN31" s="663"/>
      <c r="CO31" s="663"/>
      <c r="CP31" s="663"/>
      <c r="CQ31" s="664"/>
      <c r="CR31" s="647">
        <v>7156</v>
      </c>
      <c r="CS31" s="681"/>
      <c r="CT31" s="681"/>
      <c r="CU31" s="681"/>
      <c r="CV31" s="681"/>
      <c r="CW31" s="681"/>
      <c r="CX31" s="681"/>
      <c r="CY31" s="682"/>
      <c r="CZ31" s="652">
        <v>0.2</v>
      </c>
      <c r="DA31" s="683"/>
      <c r="DB31" s="683"/>
      <c r="DC31" s="686"/>
      <c r="DD31" s="656">
        <v>7156</v>
      </c>
      <c r="DE31" s="681"/>
      <c r="DF31" s="681"/>
      <c r="DG31" s="681"/>
      <c r="DH31" s="681"/>
      <c r="DI31" s="681"/>
      <c r="DJ31" s="681"/>
      <c r="DK31" s="682"/>
      <c r="DL31" s="656">
        <v>7156</v>
      </c>
      <c r="DM31" s="681"/>
      <c r="DN31" s="681"/>
      <c r="DO31" s="681"/>
      <c r="DP31" s="681"/>
      <c r="DQ31" s="681"/>
      <c r="DR31" s="681"/>
      <c r="DS31" s="681"/>
      <c r="DT31" s="681"/>
      <c r="DU31" s="681"/>
      <c r="DV31" s="682"/>
      <c r="DW31" s="652">
        <v>0.4</v>
      </c>
      <c r="DX31" s="683"/>
      <c r="DY31" s="683"/>
      <c r="DZ31" s="683"/>
      <c r="EA31" s="683"/>
      <c r="EB31" s="683"/>
      <c r="EC31" s="684"/>
    </row>
    <row r="32" spans="2:133" ht="11.25" customHeight="1" x14ac:dyDescent="0.15">
      <c r="B32" s="714" t="s">
        <v>314</v>
      </c>
      <c r="C32" s="715"/>
      <c r="D32" s="715"/>
      <c r="E32" s="715"/>
      <c r="F32" s="715"/>
      <c r="G32" s="715"/>
      <c r="H32" s="715"/>
      <c r="I32" s="715"/>
      <c r="J32" s="715"/>
      <c r="K32" s="715"/>
      <c r="L32" s="715"/>
      <c r="M32" s="715"/>
      <c r="N32" s="715"/>
      <c r="O32" s="715"/>
      <c r="P32" s="715"/>
      <c r="Q32" s="716"/>
      <c r="R32" s="647" t="s">
        <v>186</v>
      </c>
      <c r="S32" s="648"/>
      <c r="T32" s="648"/>
      <c r="U32" s="648"/>
      <c r="V32" s="648"/>
      <c r="W32" s="648"/>
      <c r="X32" s="648"/>
      <c r="Y32" s="649"/>
      <c r="Z32" s="650" t="s">
        <v>186</v>
      </c>
      <c r="AA32" s="650"/>
      <c r="AB32" s="650"/>
      <c r="AC32" s="650"/>
      <c r="AD32" s="651" t="s">
        <v>186</v>
      </c>
      <c r="AE32" s="651"/>
      <c r="AF32" s="651"/>
      <c r="AG32" s="651"/>
      <c r="AH32" s="651"/>
      <c r="AI32" s="651"/>
      <c r="AJ32" s="651"/>
      <c r="AK32" s="651"/>
      <c r="AL32" s="652" t="s">
        <v>186</v>
      </c>
      <c r="AM32" s="653"/>
      <c r="AN32" s="653"/>
      <c r="AO32" s="654"/>
      <c r="AP32" s="706"/>
      <c r="AQ32" s="707"/>
      <c r="AR32" s="707"/>
      <c r="AS32" s="707"/>
      <c r="AT32" s="711"/>
      <c r="AU32" s="230" t="s">
        <v>315</v>
      </c>
      <c r="AV32" s="230"/>
      <c r="AW32" s="230"/>
      <c r="AX32" s="644" t="s">
        <v>316</v>
      </c>
      <c r="AY32" s="645"/>
      <c r="AZ32" s="645"/>
      <c r="BA32" s="645"/>
      <c r="BB32" s="645"/>
      <c r="BC32" s="645"/>
      <c r="BD32" s="645"/>
      <c r="BE32" s="645"/>
      <c r="BF32" s="646"/>
      <c r="BG32" s="713">
        <v>100</v>
      </c>
      <c r="BH32" s="681"/>
      <c r="BI32" s="681"/>
      <c r="BJ32" s="681"/>
      <c r="BK32" s="681"/>
      <c r="BL32" s="681"/>
      <c r="BM32" s="653">
        <v>100</v>
      </c>
      <c r="BN32" s="701"/>
      <c r="BO32" s="701"/>
      <c r="BP32" s="701"/>
      <c r="BQ32" s="702"/>
      <c r="BR32" s="713">
        <v>100</v>
      </c>
      <c r="BS32" s="681"/>
      <c r="BT32" s="681"/>
      <c r="BU32" s="681"/>
      <c r="BV32" s="681"/>
      <c r="BW32" s="681"/>
      <c r="BX32" s="653">
        <v>100</v>
      </c>
      <c r="BY32" s="701"/>
      <c r="BZ32" s="701"/>
      <c r="CA32" s="701"/>
      <c r="CB32" s="702"/>
      <c r="CD32" s="697"/>
      <c r="CE32" s="698"/>
      <c r="CF32" s="662" t="s">
        <v>317</v>
      </c>
      <c r="CG32" s="663"/>
      <c r="CH32" s="663"/>
      <c r="CI32" s="663"/>
      <c r="CJ32" s="663"/>
      <c r="CK32" s="663"/>
      <c r="CL32" s="663"/>
      <c r="CM32" s="663"/>
      <c r="CN32" s="663"/>
      <c r="CO32" s="663"/>
      <c r="CP32" s="663"/>
      <c r="CQ32" s="664"/>
      <c r="CR32" s="647" t="s">
        <v>186</v>
      </c>
      <c r="CS32" s="648"/>
      <c r="CT32" s="648"/>
      <c r="CU32" s="648"/>
      <c r="CV32" s="648"/>
      <c r="CW32" s="648"/>
      <c r="CX32" s="648"/>
      <c r="CY32" s="649"/>
      <c r="CZ32" s="652" t="s">
        <v>186</v>
      </c>
      <c r="DA32" s="683"/>
      <c r="DB32" s="683"/>
      <c r="DC32" s="686"/>
      <c r="DD32" s="656" t="s">
        <v>186</v>
      </c>
      <c r="DE32" s="648"/>
      <c r="DF32" s="648"/>
      <c r="DG32" s="648"/>
      <c r="DH32" s="648"/>
      <c r="DI32" s="648"/>
      <c r="DJ32" s="648"/>
      <c r="DK32" s="649"/>
      <c r="DL32" s="656" t="s">
        <v>186</v>
      </c>
      <c r="DM32" s="648"/>
      <c r="DN32" s="648"/>
      <c r="DO32" s="648"/>
      <c r="DP32" s="648"/>
      <c r="DQ32" s="648"/>
      <c r="DR32" s="648"/>
      <c r="DS32" s="648"/>
      <c r="DT32" s="648"/>
      <c r="DU32" s="648"/>
      <c r="DV32" s="649"/>
      <c r="DW32" s="652" t="s">
        <v>186</v>
      </c>
      <c r="DX32" s="683"/>
      <c r="DY32" s="683"/>
      <c r="DZ32" s="683"/>
      <c r="EA32" s="683"/>
      <c r="EB32" s="683"/>
      <c r="EC32" s="684"/>
    </row>
    <row r="33" spans="2:133" ht="11.25" customHeight="1" x14ac:dyDescent="0.15">
      <c r="B33" s="644" t="s">
        <v>318</v>
      </c>
      <c r="C33" s="645"/>
      <c r="D33" s="645"/>
      <c r="E33" s="645"/>
      <c r="F33" s="645"/>
      <c r="G33" s="645"/>
      <c r="H33" s="645"/>
      <c r="I33" s="645"/>
      <c r="J33" s="645"/>
      <c r="K33" s="645"/>
      <c r="L33" s="645"/>
      <c r="M33" s="645"/>
      <c r="N33" s="645"/>
      <c r="O33" s="645"/>
      <c r="P33" s="645"/>
      <c r="Q33" s="646"/>
      <c r="R33" s="647">
        <v>156624</v>
      </c>
      <c r="S33" s="648"/>
      <c r="T33" s="648"/>
      <c r="U33" s="648"/>
      <c r="V33" s="648"/>
      <c r="W33" s="648"/>
      <c r="X33" s="648"/>
      <c r="Y33" s="649"/>
      <c r="Z33" s="650">
        <v>3.3</v>
      </c>
      <c r="AA33" s="650"/>
      <c r="AB33" s="650"/>
      <c r="AC33" s="650"/>
      <c r="AD33" s="651" t="s">
        <v>186</v>
      </c>
      <c r="AE33" s="651"/>
      <c r="AF33" s="651"/>
      <c r="AG33" s="651"/>
      <c r="AH33" s="651"/>
      <c r="AI33" s="651"/>
      <c r="AJ33" s="651"/>
      <c r="AK33" s="651"/>
      <c r="AL33" s="652" t="s">
        <v>186</v>
      </c>
      <c r="AM33" s="653"/>
      <c r="AN33" s="653"/>
      <c r="AO33" s="654"/>
      <c r="AP33" s="708"/>
      <c r="AQ33" s="709"/>
      <c r="AR33" s="709"/>
      <c r="AS33" s="709"/>
      <c r="AT33" s="712"/>
      <c r="AU33" s="232"/>
      <c r="AV33" s="232"/>
      <c r="AW33" s="232"/>
      <c r="AX33" s="688" t="s">
        <v>319</v>
      </c>
      <c r="AY33" s="689"/>
      <c r="AZ33" s="689"/>
      <c r="BA33" s="689"/>
      <c r="BB33" s="689"/>
      <c r="BC33" s="689"/>
      <c r="BD33" s="689"/>
      <c r="BE33" s="689"/>
      <c r="BF33" s="690"/>
      <c r="BG33" s="717">
        <v>99.9</v>
      </c>
      <c r="BH33" s="718"/>
      <c r="BI33" s="718"/>
      <c r="BJ33" s="718"/>
      <c r="BK33" s="718"/>
      <c r="BL33" s="718"/>
      <c r="BM33" s="719">
        <v>98.6</v>
      </c>
      <c r="BN33" s="718"/>
      <c r="BO33" s="718"/>
      <c r="BP33" s="718"/>
      <c r="BQ33" s="720"/>
      <c r="BR33" s="717">
        <v>99.9</v>
      </c>
      <c r="BS33" s="718"/>
      <c r="BT33" s="718"/>
      <c r="BU33" s="718"/>
      <c r="BV33" s="718"/>
      <c r="BW33" s="718"/>
      <c r="BX33" s="719">
        <v>98.5</v>
      </c>
      <c r="BY33" s="718"/>
      <c r="BZ33" s="718"/>
      <c r="CA33" s="718"/>
      <c r="CB33" s="720"/>
      <c r="CD33" s="662" t="s">
        <v>320</v>
      </c>
      <c r="CE33" s="663"/>
      <c r="CF33" s="663"/>
      <c r="CG33" s="663"/>
      <c r="CH33" s="663"/>
      <c r="CI33" s="663"/>
      <c r="CJ33" s="663"/>
      <c r="CK33" s="663"/>
      <c r="CL33" s="663"/>
      <c r="CM33" s="663"/>
      <c r="CN33" s="663"/>
      <c r="CO33" s="663"/>
      <c r="CP33" s="663"/>
      <c r="CQ33" s="664"/>
      <c r="CR33" s="647">
        <v>1846355</v>
      </c>
      <c r="CS33" s="681"/>
      <c r="CT33" s="681"/>
      <c r="CU33" s="681"/>
      <c r="CV33" s="681"/>
      <c r="CW33" s="681"/>
      <c r="CX33" s="681"/>
      <c r="CY33" s="682"/>
      <c r="CZ33" s="652">
        <v>47.9</v>
      </c>
      <c r="DA33" s="683"/>
      <c r="DB33" s="683"/>
      <c r="DC33" s="686"/>
      <c r="DD33" s="656">
        <v>1270226</v>
      </c>
      <c r="DE33" s="681"/>
      <c r="DF33" s="681"/>
      <c r="DG33" s="681"/>
      <c r="DH33" s="681"/>
      <c r="DI33" s="681"/>
      <c r="DJ33" s="681"/>
      <c r="DK33" s="682"/>
      <c r="DL33" s="656">
        <v>704104</v>
      </c>
      <c r="DM33" s="681"/>
      <c r="DN33" s="681"/>
      <c r="DO33" s="681"/>
      <c r="DP33" s="681"/>
      <c r="DQ33" s="681"/>
      <c r="DR33" s="681"/>
      <c r="DS33" s="681"/>
      <c r="DT33" s="681"/>
      <c r="DU33" s="681"/>
      <c r="DV33" s="682"/>
      <c r="DW33" s="652">
        <v>38</v>
      </c>
      <c r="DX33" s="683"/>
      <c r="DY33" s="683"/>
      <c r="DZ33" s="683"/>
      <c r="EA33" s="683"/>
      <c r="EB33" s="683"/>
      <c r="EC33" s="684"/>
    </row>
    <row r="34" spans="2:133" ht="11.25" customHeight="1" x14ac:dyDescent="0.15">
      <c r="B34" s="644" t="s">
        <v>321</v>
      </c>
      <c r="C34" s="645"/>
      <c r="D34" s="645"/>
      <c r="E34" s="645"/>
      <c r="F34" s="645"/>
      <c r="G34" s="645"/>
      <c r="H34" s="645"/>
      <c r="I34" s="645"/>
      <c r="J34" s="645"/>
      <c r="K34" s="645"/>
      <c r="L34" s="645"/>
      <c r="M34" s="645"/>
      <c r="N34" s="645"/>
      <c r="O34" s="645"/>
      <c r="P34" s="645"/>
      <c r="Q34" s="646"/>
      <c r="R34" s="647">
        <v>28125</v>
      </c>
      <c r="S34" s="648"/>
      <c r="T34" s="648"/>
      <c r="U34" s="648"/>
      <c r="V34" s="648"/>
      <c r="W34" s="648"/>
      <c r="X34" s="648"/>
      <c r="Y34" s="649"/>
      <c r="Z34" s="650">
        <v>0.6</v>
      </c>
      <c r="AA34" s="650"/>
      <c r="AB34" s="650"/>
      <c r="AC34" s="650"/>
      <c r="AD34" s="651">
        <v>1993</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322</v>
      </c>
      <c r="CE34" s="663"/>
      <c r="CF34" s="663"/>
      <c r="CG34" s="663"/>
      <c r="CH34" s="663"/>
      <c r="CI34" s="663"/>
      <c r="CJ34" s="663"/>
      <c r="CK34" s="663"/>
      <c r="CL34" s="663"/>
      <c r="CM34" s="663"/>
      <c r="CN34" s="663"/>
      <c r="CO34" s="663"/>
      <c r="CP34" s="663"/>
      <c r="CQ34" s="664"/>
      <c r="CR34" s="647">
        <v>487242</v>
      </c>
      <c r="CS34" s="648"/>
      <c r="CT34" s="648"/>
      <c r="CU34" s="648"/>
      <c r="CV34" s="648"/>
      <c r="CW34" s="648"/>
      <c r="CX34" s="648"/>
      <c r="CY34" s="649"/>
      <c r="CZ34" s="652">
        <v>12.6</v>
      </c>
      <c r="DA34" s="683"/>
      <c r="DB34" s="683"/>
      <c r="DC34" s="686"/>
      <c r="DD34" s="656">
        <v>378045</v>
      </c>
      <c r="DE34" s="648"/>
      <c r="DF34" s="648"/>
      <c r="DG34" s="648"/>
      <c r="DH34" s="648"/>
      <c r="DI34" s="648"/>
      <c r="DJ34" s="648"/>
      <c r="DK34" s="649"/>
      <c r="DL34" s="656">
        <v>276947</v>
      </c>
      <c r="DM34" s="648"/>
      <c r="DN34" s="648"/>
      <c r="DO34" s="648"/>
      <c r="DP34" s="648"/>
      <c r="DQ34" s="648"/>
      <c r="DR34" s="648"/>
      <c r="DS34" s="648"/>
      <c r="DT34" s="648"/>
      <c r="DU34" s="648"/>
      <c r="DV34" s="649"/>
      <c r="DW34" s="652">
        <v>14.9</v>
      </c>
      <c r="DX34" s="683"/>
      <c r="DY34" s="683"/>
      <c r="DZ34" s="683"/>
      <c r="EA34" s="683"/>
      <c r="EB34" s="683"/>
      <c r="EC34" s="684"/>
    </row>
    <row r="35" spans="2:133" ht="11.25" customHeight="1" x14ac:dyDescent="0.15">
      <c r="B35" s="644" t="s">
        <v>323</v>
      </c>
      <c r="C35" s="645"/>
      <c r="D35" s="645"/>
      <c r="E35" s="645"/>
      <c r="F35" s="645"/>
      <c r="G35" s="645"/>
      <c r="H35" s="645"/>
      <c r="I35" s="645"/>
      <c r="J35" s="645"/>
      <c r="K35" s="645"/>
      <c r="L35" s="645"/>
      <c r="M35" s="645"/>
      <c r="N35" s="645"/>
      <c r="O35" s="645"/>
      <c r="P35" s="645"/>
      <c r="Q35" s="646"/>
      <c r="R35" s="647">
        <v>58363</v>
      </c>
      <c r="S35" s="648"/>
      <c r="T35" s="648"/>
      <c r="U35" s="648"/>
      <c r="V35" s="648"/>
      <c r="W35" s="648"/>
      <c r="X35" s="648"/>
      <c r="Y35" s="649"/>
      <c r="Z35" s="650">
        <v>1.2</v>
      </c>
      <c r="AA35" s="650"/>
      <c r="AB35" s="650"/>
      <c r="AC35" s="650"/>
      <c r="AD35" s="651" t="s">
        <v>186</v>
      </c>
      <c r="AE35" s="651"/>
      <c r="AF35" s="651"/>
      <c r="AG35" s="651"/>
      <c r="AH35" s="651"/>
      <c r="AI35" s="651"/>
      <c r="AJ35" s="651"/>
      <c r="AK35" s="651"/>
      <c r="AL35" s="652" t="s">
        <v>186</v>
      </c>
      <c r="AM35" s="653"/>
      <c r="AN35" s="653"/>
      <c r="AO35" s="654"/>
      <c r="AP35" s="235"/>
      <c r="AQ35" s="626" t="s">
        <v>324</v>
      </c>
      <c r="AR35" s="627"/>
      <c r="AS35" s="627"/>
      <c r="AT35" s="627"/>
      <c r="AU35" s="627"/>
      <c r="AV35" s="627"/>
      <c r="AW35" s="627"/>
      <c r="AX35" s="627"/>
      <c r="AY35" s="627"/>
      <c r="AZ35" s="627"/>
      <c r="BA35" s="627"/>
      <c r="BB35" s="627"/>
      <c r="BC35" s="627"/>
      <c r="BD35" s="627"/>
      <c r="BE35" s="627"/>
      <c r="BF35" s="628"/>
      <c r="BG35" s="626" t="s">
        <v>325</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326</v>
      </c>
      <c r="CE35" s="663"/>
      <c r="CF35" s="663"/>
      <c r="CG35" s="663"/>
      <c r="CH35" s="663"/>
      <c r="CI35" s="663"/>
      <c r="CJ35" s="663"/>
      <c r="CK35" s="663"/>
      <c r="CL35" s="663"/>
      <c r="CM35" s="663"/>
      <c r="CN35" s="663"/>
      <c r="CO35" s="663"/>
      <c r="CP35" s="663"/>
      <c r="CQ35" s="664"/>
      <c r="CR35" s="647">
        <v>43357</v>
      </c>
      <c r="CS35" s="681"/>
      <c r="CT35" s="681"/>
      <c r="CU35" s="681"/>
      <c r="CV35" s="681"/>
      <c r="CW35" s="681"/>
      <c r="CX35" s="681"/>
      <c r="CY35" s="682"/>
      <c r="CZ35" s="652">
        <v>1.1000000000000001</v>
      </c>
      <c r="DA35" s="683"/>
      <c r="DB35" s="683"/>
      <c r="DC35" s="686"/>
      <c r="DD35" s="656">
        <v>23138</v>
      </c>
      <c r="DE35" s="681"/>
      <c r="DF35" s="681"/>
      <c r="DG35" s="681"/>
      <c r="DH35" s="681"/>
      <c r="DI35" s="681"/>
      <c r="DJ35" s="681"/>
      <c r="DK35" s="682"/>
      <c r="DL35" s="656">
        <v>15736</v>
      </c>
      <c r="DM35" s="681"/>
      <c r="DN35" s="681"/>
      <c r="DO35" s="681"/>
      <c r="DP35" s="681"/>
      <c r="DQ35" s="681"/>
      <c r="DR35" s="681"/>
      <c r="DS35" s="681"/>
      <c r="DT35" s="681"/>
      <c r="DU35" s="681"/>
      <c r="DV35" s="682"/>
      <c r="DW35" s="652">
        <v>0.8</v>
      </c>
      <c r="DX35" s="683"/>
      <c r="DY35" s="683"/>
      <c r="DZ35" s="683"/>
      <c r="EA35" s="683"/>
      <c r="EB35" s="683"/>
      <c r="EC35" s="684"/>
    </row>
    <row r="36" spans="2:133" ht="11.25" customHeight="1" x14ac:dyDescent="0.15">
      <c r="B36" s="644" t="s">
        <v>327</v>
      </c>
      <c r="C36" s="645"/>
      <c r="D36" s="645"/>
      <c r="E36" s="645"/>
      <c r="F36" s="645"/>
      <c r="G36" s="645"/>
      <c r="H36" s="645"/>
      <c r="I36" s="645"/>
      <c r="J36" s="645"/>
      <c r="K36" s="645"/>
      <c r="L36" s="645"/>
      <c r="M36" s="645"/>
      <c r="N36" s="645"/>
      <c r="O36" s="645"/>
      <c r="P36" s="645"/>
      <c r="Q36" s="646"/>
      <c r="R36" s="647">
        <v>358364</v>
      </c>
      <c r="S36" s="648"/>
      <c r="T36" s="648"/>
      <c r="U36" s="648"/>
      <c r="V36" s="648"/>
      <c r="W36" s="648"/>
      <c r="X36" s="648"/>
      <c r="Y36" s="649"/>
      <c r="Z36" s="650">
        <v>7.6</v>
      </c>
      <c r="AA36" s="650"/>
      <c r="AB36" s="650"/>
      <c r="AC36" s="650"/>
      <c r="AD36" s="651" t="s">
        <v>186</v>
      </c>
      <c r="AE36" s="651"/>
      <c r="AF36" s="651"/>
      <c r="AG36" s="651"/>
      <c r="AH36" s="651"/>
      <c r="AI36" s="651"/>
      <c r="AJ36" s="651"/>
      <c r="AK36" s="651"/>
      <c r="AL36" s="652" t="s">
        <v>186</v>
      </c>
      <c r="AM36" s="653"/>
      <c r="AN36" s="653"/>
      <c r="AO36" s="654"/>
      <c r="AP36" s="235"/>
      <c r="AQ36" s="721" t="s">
        <v>328</v>
      </c>
      <c r="AR36" s="722"/>
      <c r="AS36" s="722"/>
      <c r="AT36" s="722"/>
      <c r="AU36" s="722"/>
      <c r="AV36" s="722"/>
      <c r="AW36" s="722"/>
      <c r="AX36" s="722"/>
      <c r="AY36" s="723"/>
      <c r="AZ36" s="636">
        <v>262401</v>
      </c>
      <c r="BA36" s="637"/>
      <c r="BB36" s="637"/>
      <c r="BC36" s="637"/>
      <c r="BD36" s="637"/>
      <c r="BE36" s="637"/>
      <c r="BF36" s="724"/>
      <c r="BG36" s="658" t="s">
        <v>329</v>
      </c>
      <c r="BH36" s="659"/>
      <c r="BI36" s="659"/>
      <c r="BJ36" s="659"/>
      <c r="BK36" s="659"/>
      <c r="BL36" s="659"/>
      <c r="BM36" s="659"/>
      <c r="BN36" s="659"/>
      <c r="BO36" s="659"/>
      <c r="BP36" s="659"/>
      <c r="BQ36" s="659"/>
      <c r="BR36" s="659"/>
      <c r="BS36" s="659"/>
      <c r="BT36" s="659"/>
      <c r="BU36" s="660"/>
      <c r="BV36" s="636">
        <v>34870</v>
      </c>
      <c r="BW36" s="637"/>
      <c r="BX36" s="637"/>
      <c r="BY36" s="637"/>
      <c r="BZ36" s="637"/>
      <c r="CA36" s="637"/>
      <c r="CB36" s="724"/>
      <c r="CD36" s="662" t="s">
        <v>330</v>
      </c>
      <c r="CE36" s="663"/>
      <c r="CF36" s="663"/>
      <c r="CG36" s="663"/>
      <c r="CH36" s="663"/>
      <c r="CI36" s="663"/>
      <c r="CJ36" s="663"/>
      <c r="CK36" s="663"/>
      <c r="CL36" s="663"/>
      <c r="CM36" s="663"/>
      <c r="CN36" s="663"/>
      <c r="CO36" s="663"/>
      <c r="CP36" s="663"/>
      <c r="CQ36" s="664"/>
      <c r="CR36" s="647">
        <v>687709</v>
      </c>
      <c r="CS36" s="648"/>
      <c r="CT36" s="648"/>
      <c r="CU36" s="648"/>
      <c r="CV36" s="648"/>
      <c r="CW36" s="648"/>
      <c r="CX36" s="648"/>
      <c r="CY36" s="649"/>
      <c r="CZ36" s="652">
        <v>17.8</v>
      </c>
      <c r="DA36" s="683"/>
      <c r="DB36" s="683"/>
      <c r="DC36" s="686"/>
      <c r="DD36" s="656">
        <v>365342</v>
      </c>
      <c r="DE36" s="648"/>
      <c r="DF36" s="648"/>
      <c r="DG36" s="648"/>
      <c r="DH36" s="648"/>
      <c r="DI36" s="648"/>
      <c r="DJ36" s="648"/>
      <c r="DK36" s="649"/>
      <c r="DL36" s="656">
        <v>182261</v>
      </c>
      <c r="DM36" s="648"/>
      <c r="DN36" s="648"/>
      <c r="DO36" s="648"/>
      <c r="DP36" s="648"/>
      <c r="DQ36" s="648"/>
      <c r="DR36" s="648"/>
      <c r="DS36" s="648"/>
      <c r="DT36" s="648"/>
      <c r="DU36" s="648"/>
      <c r="DV36" s="649"/>
      <c r="DW36" s="652">
        <v>9.8000000000000007</v>
      </c>
      <c r="DX36" s="683"/>
      <c r="DY36" s="683"/>
      <c r="DZ36" s="683"/>
      <c r="EA36" s="683"/>
      <c r="EB36" s="683"/>
      <c r="EC36" s="684"/>
    </row>
    <row r="37" spans="2:133" ht="11.25" customHeight="1" x14ac:dyDescent="0.15">
      <c r="B37" s="644" t="s">
        <v>331</v>
      </c>
      <c r="C37" s="645"/>
      <c r="D37" s="645"/>
      <c r="E37" s="645"/>
      <c r="F37" s="645"/>
      <c r="G37" s="645"/>
      <c r="H37" s="645"/>
      <c r="I37" s="645"/>
      <c r="J37" s="645"/>
      <c r="K37" s="645"/>
      <c r="L37" s="645"/>
      <c r="M37" s="645"/>
      <c r="N37" s="645"/>
      <c r="O37" s="645"/>
      <c r="P37" s="645"/>
      <c r="Q37" s="646"/>
      <c r="R37" s="647">
        <v>362380</v>
      </c>
      <c r="S37" s="648"/>
      <c r="T37" s="648"/>
      <c r="U37" s="648"/>
      <c r="V37" s="648"/>
      <c r="W37" s="648"/>
      <c r="X37" s="648"/>
      <c r="Y37" s="649"/>
      <c r="Z37" s="650">
        <v>7.7</v>
      </c>
      <c r="AA37" s="650"/>
      <c r="AB37" s="650"/>
      <c r="AC37" s="650"/>
      <c r="AD37" s="651" t="s">
        <v>186</v>
      </c>
      <c r="AE37" s="651"/>
      <c r="AF37" s="651"/>
      <c r="AG37" s="651"/>
      <c r="AH37" s="651"/>
      <c r="AI37" s="651"/>
      <c r="AJ37" s="651"/>
      <c r="AK37" s="651"/>
      <c r="AL37" s="652" t="s">
        <v>186</v>
      </c>
      <c r="AM37" s="653"/>
      <c r="AN37" s="653"/>
      <c r="AO37" s="654"/>
      <c r="AQ37" s="725" t="s">
        <v>332</v>
      </c>
      <c r="AR37" s="726"/>
      <c r="AS37" s="726"/>
      <c r="AT37" s="726"/>
      <c r="AU37" s="726"/>
      <c r="AV37" s="726"/>
      <c r="AW37" s="726"/>
      <c r="AX37" s="726"/>
      <c r="AY37" s="727"/>
      <c r="AZ37" s="647">
        <v>77976</v>
      </c>
      <c r="BA37" s="648"/>
      <c r="BB37" s="648"/>
      <c r="BC37" s="648"/>
      <c r="BD37" s="681"/>
      <c r="BE37" s="681"/>
      <c r="BF37" s="702"/>
      <c r="BG37" s="662" t="s">
        <v>333</v>
      </c>
      <c r="BH37" s="663"/>
      <c r="BI37" s="663"/>
      <c r="BJ37" s="663"/>
      <c r="BK37" s="663"/>
      <c r="BL37" s="663"/>
      <c r="BM37" s="663"/>
      <c r="BN37" s="663"/>
      <c r="BO37" s="663"/>
      <c r="BP37" s="663"/>
      <c r="BQ37" s="663"/>
      <c r="BR37" s="663"/>
      <c r="BS37" s="663"/>
      <c r="BT37" s="663"/>
      <c r="BU37" s="664"/>
      <c r="BV37" s="647">
        <v>31437</v>
      </c>
      <c r="BW37" s="648"/>
      <c r="BX37" s="648"/>
      <c r="BY37" s="648"/>
      <c r="BZ37" s="648"/>
      <c r="CA37" s="648"/>
      <c r="CB37" s="657"/>
      <c r="CD37" s="662" t="s">
        <v>334</v>
      </c>
      <c r="CE37" s="663"/>
      <c r="CF37" s="663"/>
      <c r="CG37" s="663"/>
      <c r="CH37" s="663"/>
      <c r="CI37" s="663"/>
      <c r="CJ37" s="663"/>
      <c r="CK37" s="663"/>
      <c r="CL37" s="663"/>
      <c r="CM37" s="663"/>
      <c r="CN37" s="663"/>
      <c r="CO37" s="663"/>
      <c r="CP37" s="663"/>
      <c r="CQ37" s="664"/>
      <c r="CR37" s="647">
        <v>115723</v>
      </c>
      <c r="CS37" s="681"/>
      <c r="CT37" s="681"/>
      <c r="CU37" s="681"/>
      <c r="CV37" s="681"/>
      <c r="CW37" s="681"/>
      <c r="CX37" s="681"/>
      <c r="CY37" s="682"/>
      <c r="CZ37" s="652">
        <v>3</v>
      </c>
      <c r="DA37" s="683"/>
      <c r="DB37" s="683"/>
      <c r="DC37" s="686"/>
      <c r="DD37" s="656">
        <v>112311</v>
      </c>
      <c r="DE37" s="681"/>
      <c r="DF37" s="681"/>
      <c r="DG37" s="681"/>
      <c r="DH37" s="681"/>
      <c r="DI37" s="681"/>
      <c r="DJ37" s="681"/>
      <c r="DK37" s="682"/>
      <c r="DL37" s="656">
        <v>108101</v>
      </c>
      <c r="DM37" s="681"/>
      <c r="DN37" s="681"/>
      <c r="DO37" s="681"/>
      <c r="DP37" s="681"/>
      <c r="DQ37" s="681"/>
      <c r="DR37" s="681"/>
      <c r="DS37" s="681"/>
      <c r="DT37" s="681"/>
      <c r="DU37" s="681"/>
      <c r="DV37" s="682"/>
      <c r="DW37" s="652">
        <v>5.8</v>
      </c>
      <c r="DX37" s="683"/>
      <c r="DY37" s="683"/>
      <c r="DZ37" s="683"/>
      <c r="EA37" s="683"/>
      <c r="EB37" s="683"/>
      <c r="EC37" s="684"/>
    </row>
    <row r="38" spans="2:133" ht="11.25" customHeight="1" x14ac:dyDescent="0.15">
      <c r="B38" s="644" t="s">
        <v>335</v>
      </c>
      <c r="C38" s="645"/>
      <c r="D38" s="645"/>
      <c r="E38" s="645"/>
      <c r="F38" s="645"/>
      <c r="G38" s="645"/>
      <c r="H38" s="645"/>
      <c r="I38" s="645"/>
      <c r="J38" s="645"/>
      <c r="K38" s="645"/>
      <c r="L38" s="645"/>
      <c r="M38" s="645"/>
      <c r="N38" s="645"/>
      <c r="O38" s="645"/>
      <c r="P38" s="645"/>
      <c r="Q38" s="646"/>
      <c r="R38" s="647">
        <v>75481</v>
      </c>
      <c r="S38" s="648"/>
      <c r="T38" s="648"/>
      <c r="U38" s="648"/>
      <c r="V38" s="648"/>
      <c r="W38" s="648"/>
      <c r="X38" s="648"/>
      <c r="Y38" s="649"/>
      <c r="Z38" s="650">
        <v>1.6</v>
      </c>
      <c r="AA38" s="650"/>
      <c r="AB38" s="650"/>
      <c r="AC38" s="650"/>
      <c r="AD38" s="651">
        <v>275</v>
      </c>
      <c r="AE38" s="651"/>
      <c r="AF38" s="651"/>
      <c r="AG38" s="651"/>
      <c r="AH38" s="651"/>
      <c r="AI38" s="651"/>
      <c r="AJ38" s="651"/>
      <c r="AK38" s="651"/>
      <c r="AL38" s="652">
        <v>0</v>
      </c>
      <c r="AM38" s="653"/>
      <c r="AN38" s="653"/>
      <c r="AO38" s="654"/>
      <c r="AQ38" s="725" t="s">
        <v>336</v>
      </c>
      <c r="AR38" s="726"/>
      <c r="AS38" s="726"/>
      <c r="AT38" s="726"/>
      <c r="AU38" s="726"/>
      <c r="AV38" s="726"/>
      <c r="AW38" s="726"/>
      <c r="AX38" s="726"/>
      <c r="AY38" s="727"/>
      <c r="AZ38" s="647">
        <v>15305</v>
      </c>
      <c r="BA38" s="648"/>
      <c r="BB38" s="648"/>
      <c r="BC38" s="648"/>
      <c r="BD38" s="681"/>
      <c r="BE38" s="681"/>
      <c r="BF38" s="702"/>
      <c r="BG38" s="662" t="s">
        <v>337</v>
      </c>
      <c r="BH38" s="663"/>
      <c r="BI38" s="663"/>
      <c r="BJ38" s="663"/>
      <c r="BK38" s="663"/>
      <c r="BL38" s="663"/>
      <c r="BM38" s="663"/>
      <c r="BN38" s="663"/>
      <c r="BO38" s="663"/>
      <c r="BP38" s="663"/>
      <c r="BQ38" s="663"/>
      <c r="BR38" s="663"/>
      <c r="BS38" s="663"/>
      <c r="BT38" s="663"/>
      <c r="BU38" s="664"/>
      <c r="BV38" s="647">
        <v>346</v>
      </c>
      <c r="BW38" s="648"/>
      <c r="BX38" s="648"/>
      <c r="BY38" s="648"/>
      <c r="BZ38" s="648"/>
      <c r="CA38" s="648"/>
      <c r="CB38" s="657"/>
      <c r="CD38" s="662" t="s">
        <v>338</v>
      </c>
      <c r="CE38" s="663"/>
      <c r="CF38" s="663"/>
      <c r="CG38" s="663"/>
      <c r="CH38" s="663"/>
      <c r="CI38" s="663"/>
      <c r="CJ38" s="663"/>
      <c r="CK38" s="663"/>
      <c r="CL38" s="663"/>
      <c r="CM38" s="663"/>
      <c r="CN38" s="663"/>
      <c r="CO38" s="663"/>
      <c r="CP38" s="663"/>
      <c r="CQ38" s="664"/>
      <c r="CR38" s="647">
        <v>254083</v>
      </c>
      <c r="CS38" s="648"/>
      <c r="CT38" s="648"/>
      <c r="CU38" s="648"/>
      <c r="CV38" s="648"/>
      <c r="CW38" s="648"/>
      <c r="CX38" s="648"/>
      <c r="CY38" s="649"/>
      <c r="CZ38" s="652">
        <v>6.6</v>
      </c>
      <c r="DA38" s="683"/>
      <c r="DB38" s="683"/>
      <c r="DC38" s="686"/>
      <c r="DD38" s="656">
        <v>229161</v>
      </c>
      <c r="DE38" s="648"/>
      <c r="DF38" s="648"/>
      <c r="DG38" s="648"/>
      <c r="DH38" s="648"/>
      <c r="DI38" s="648"/>
      <c r="DJ38" s="648"/>
      <c r="DK38" s="649"/>
      <c r="DL38" s="656">
        <v>229160</v>
      </c>
      <c r="DM38" s="648"/>
      <c r="DN38" s="648"/>
      <c r="DO38" s="648"/>
      <c r="DP38" s="648"/>
      <c r="DQ38" s="648"/>
      <c r="DR38" s="648"/>
      <c r="DS38" s="648"/>
      <c r="DT38" s="648"/>
      <c r="DU38" s="648"/>
      <c r="DV38" s="649"/>
      <c r="DW38" s="652">
        <v>12.4</v>
      </c>
      <c r="DX38" s="683"/>
      <c r="DY38" s="683"/>
      <c r="DZ38" s="683"/>
      <c r="EA38" s="683"/>
      <c r="EB38" s="683"/>
      <c r="EC38" s="684"/>
    </row>
    <row r="39" spans="2:133" ht="11.25" customHeight="1" x14ac:dyDescent="0.15">
      <c r="B39" s="644" t="s">
        <v>339</v>
      </c>
      <c r="C39" s="645"/>
      <c r="D39" s="645"/>
      <c r="E39" s="645"/>
      <c r="F39" s="645"/>
      <c r="G39" s="645"/>
      <c r="H39" s="645"/>
      <c r="I39" s="645"/>
      <c r="J39" s="645"/>
      <c r="K39" s="645"/>
      <c r="L39" s="645"/>
      <c r="M39" s="645"/>
      <c r="N39" s="645"/>
      <c r="O39" s="645"/>
      <c r="P39" s="645"/>
      <c r="Q39" s="646"/>
      <c r="R39" s="647">
        <v>394193</v>
      </c>
      <c r="S39" s="648"/>
      <c r="T39" s="648"/>
      <c r="U39" s="648"/>
      <c r="V39" s="648"/>
      <c r="W39" s="648"/>
      <c r="X39" s="648"/>
      <c r="Y39" s="649"/>
      <c r="Z39" s="650">
        <v>8.4</v>
      </c>
      <c r="AA39" s="650"/>
      <c r="AB39" s="650"/>
      <c r="AC39" s="650"/>
      <c r="AD39" s="651" t="s">
        <v>186</v>
      </c>
      <c r="AE39" s="651"/>
      <c r="AF39" s="651"/>
      <c r="AG39" s="651"/>
      <c r="AH39" s="651"/>
      <c r="AI39" s="651"/>
      <c r="AJ39" s="651"/>
      <c r="AK39" s="651"/>
      <c r="AL39" s="652" t="s">
        <v>186</v>
      </c>
      <c r="AM39" s="653"/>
      <c r="AN39" s="653"/>
      <c r="AO39" s="654"/>
      <c r="AQ39" s="725" t="s">
        <v>340</v>
      </c>
      <c r="AR39" s="726"/>
      <c r="AS39" s="726"/>
      <c r="AT39" s="726"/>
      <c r="AU39" s="726"/>
      <c r="AV39" s="726"/>
      <c r="AW39" s="726"/>
      <c r="AX39" s="726"/>
      <c r="AY39" s="727"/>
      <c r="AZ39" s="647">
        <v>8318</v>
      </c>
      <c r="BA39" s="648"/>
      <c r="BB39" s="648"/>
      <c r="BC39" s="648"/>
      <c r="BD39" s="681"/>
      <c r="BE39" s="681"/>
      <c r="BF39" s="702"/>
      <c r="BG39" s="662" t="s">
        <v>341</v>
      </c>
      <c r="BH39" s="663"/>
      <c r="BI39" s="663"/>
      <c r="BJ39" s="663"/>
      <c r="BK39" s="663"/>
      <c r="BL39" s="663"/>
      <c r="BM39" s="663"/>
      <c r="BN39" s="663"/>
      <c r="BO39" s="663"/>
      <c r="BP39" s="663"/>
      <c r="BQ39" s="663"/>
      <c r="BR39" s="663"/>
      <c r="BS39" s="663"/>
      <c r="BT39" s="663"/>
      <c r="BU39" s="664"/>
      <c r="BV39" s="647">
        <v>595</v>
      </c>
      <c r="BW39" s="648"/>
      <c r="BX39" s="648"/>
      <c r="BY39" s="648"/>
      <c r="BZ39" s="648"/>
      <c r="CA39" s="648"/>
      <c r="CB39" s="657"/>
      <c r="CD39" s="662" t="s">
        <v>342</v>
      </c>
      <c r="CE39" s="663"/>
      <c r="CF39" s="663"/>
      <c r="CG39" s="663"/>
      <c r="CH39" s="663"/>
      <c r="CI39" s="663"/>
      <c r="CJ39" s="663"/>
      <c r="CK39" s="663"/>
      <c r="CL39" s="663"/>
      <c r="CM39" s="663"/>
      <c r="CN39" s="663"/>
      <c r="CO39" s="663"/>
      <c r="CP39" s="663"/>
      <c r="CQ39" s="664"/>
      <c r="CR39" s="647">
        <v>348741</v>
      </c>
      <c r="CS39" s="681"/>
      <c r="CT39" s="681"/>
      <c r="CU39" s="681"/>
      <c r="CV39" s="681"/>
      <c r="CW39" s="681"/>
      <c r="CX39" s="681"/>
      <c r="CY39" s="682"/>
      <c r="CZ39" s="652">
        <v>9</v>
      </c>
      <c r="DA39" s="683"/>
      <c r="DB39" s="683"/>
      <c r="DC39" s="686"/>
      <c r="DD39" s="656">
        <v>271717</v>
      </c>
      <c r="DE39" s="681"/>
      <c r="DF39" s="681"/>
      <c r="DG39" s="681"/>
      <c r="DH39" s="681"/>
      <c r="DI39" s="681"/>
      <c r="DJ39" s="681"/>
      <c r="DK39" s="682"/>
      <c r="DL39" s="656" t="s">
        <v>186</v>
      </c>
      <c r="DM39" s="681"/>
      <c r="DN39" s="681"/>
      <c r="DO39" s="681"/>
      <c r="DP39" s="681"/>
      <c r="DQ39" s="681"/>
      <c r="DR39" s="681"/>
      <c r="DS39" s="681"/>
      <c r="DT39" s="681"/>
      <c r="DU39" s="681"/>
      <c r="DV39" s="682"/>
      <c r="DW39" s="652" t="s">
        <v>186</v>
      </c>
      <c r="DX39" s="683"/>
      <c r="DY39" s="683"/>
      <c r="DZ39" s="683"/>
      <c r="EA39" s="683"/>
      <c r="EB39" s="683"/>
      <c r="EC39" s="684"/>
    </row>
    <row r="40" spans="2:133" ht="11.25" customHeight="1" x14ac:dyDescent="0.15">
      <c r="B40" s="644" t="s">
        <v>343</v>
      </c>
      <c r="C40" s="645"/>
      <c r="D40" s="645"/>
      <c r="E40" s="645"/>
      <c r="F40" s="645"/>
      <c r="G40" s="645"/>
      <c r="H40" s="645"/>
      <c r="I40" s="645"/>
      <c r="J40" s="645"/>
      <c r="K40" s="645"/>
      <c r="L40" s="645"/>
      <c r="M40" s="645"/>
      <c r="N40" s="645"/>
      <c r="O40" s="645"/>
      <c r="P40" s="645"/>
      <c r="Q40" s="646"/>
      <c r="R40" s="647" t="s">
        <v>186</v>
      </c>
      <c r="S40" s="648"/>
      <c r="T40" s="648"/>
      <c r="U40" s="648"/>
      <c r="V40" s="648"/>
      <c r="W40" s="648"/>
      <c r="X40" s="648"/>
      <c r="Y40" s="649"/>
      <c r="Z40" s="650" t="s">
        <v>186</v>
      </c>
      <c r="AA40" s="650"/>
      <c r="AB40" s="650"/>
      <c r="AC40" s="650"/>
      <c r="AD40" s="651" t="s">
        <v>186</v>
      </c>
      <c r="AE40" s="651"/>
      <c r="AF40" s="651"/>
      <c r="AG40" s="651"/>
      <c r="AH40" s="651"/>
      <c r="AI40" s="651"/>
      <c r="AJ40" s="651"/>
      <c r="AK40" s="651"/>
      <c r="AL40" s="652" t="s">
        <v>186</v>
      </c>
      <c r="AM40" s="653"/>
      <c r="AN40" s="653"/>
      <c r="AO40" s="654"/>
      <c r="AQ40" s="725" t="s">
        <v>344</v>
      </c>
      <c r="AR40" s="726"/>
      <c r="AS40" s="726"/>
      <c r="AT40" s="726"/>
      <c r="AU40" s="726"/>
      <c r="AV40" s="726"/>
      <c r="AW40" s="726"/>
      <c r="AX40" s="726"/>
      <c r="AY40" s="727"/>
      <c r="AZ40" s="647" t="s">
        <v>186</v>
      </c>
      <c r="BA40" s="648"/>
      <c r="BB40" s="648"/>
      <c r="BC40" s="648"/>
      <c r="BD40" s="681"/>
      <c r="BE40" s="681"/>
      <c r="BF40" s="702"/>
      <c r="BG40" s="728" t="s">
        <v>345</v>
      </c>
      <c r="BH40" s="729"/>
      <c r="BI40" s="729"/>
      <c r="BJ40" s="729"/>
      <c r="BK40" s="729"/>
      <c r="BL40" s="236"/>
      <c r="BM40" s="663" t="s">
        <v>346</v>
      </c>
      <c r="BN40" s="663"/>
      <c r="BO40" s="663"/>
      <c r="BP40" s="663"/>
      <c r="BQ40" s="663"/>
      <c r="BR40" s="663"/>
      <c r="BS40" s="663"/>
      <c r="BT40" s="663"/>
      <c r="BU40" s="664"/>
      <c r="BV40" s="647">
        <v>79</v>
      </c>
      <c r="BW40" s="648"/>
      <c r="BX40" s="648"/>
      <c r="BY40" s="648"/>
      <c r="BZ40" s="648"/>
      <c r="CA40" s="648"/>
      <c r="CB40" s="657"/>
      <c r="CD40" s="662" t="s">
        <v>347</v>
      </c>
      <c r="CE40" s="663"/>
      <c r="CF40" s="663"/>
      <c r="CG40" s="663"/>
      <c r="CH40" s="663"/>
      <c r="CI40" s="663"/>
      <c r="CJ40" s="663"/>
      <c r="CK40" s="663"/>
      <c r="CL40" s="663"/>
      <c r="CM40" s="663"/>
      <c r="CN40" s="663"/>
      <c r="CO40" s="663"/>
      <c r="CP40" s="663"/>
      <c r="CQ40" s="664"/>
      <c r="CR40" s="647">
        <v>25223</v>
      </c>
      <c r="CS40" s="648"/>
      <c r="CT40" s="648"/>
      <c r="CU40" s="648"/>
      <c r="CV40" s="648"/>
      <c r="CW40" s="648"/>
      <c r="CX40" s="648"/>
      <c r="CY40" s="649"/>
      <c r="CZ40" s="652">
        <v>0.7</v>
      </c>
      <c r="DA40" s="683"/>
      <c r="DB40" s="683"/>
      <c r="DC40" s="686"/>
      <c r="DD40" s="656">
        <v>2823</v>
      </c>
      <c r="DE40" s="648"/>
      <c r="DF40" s="648"/>
      <c r="DG40" s="648"/>
      <c r="DH40" s="648"/>
      <c r="DI40" s="648"/>
      <c r="DJ40" s="648"/>
      <c r="DK40" s="649"/>
      <c r="DL40" s="656" t="s">
        <v>186</v>
      </c>
      <c r="DM40" s="648"/>
      <c r="DN40" s="648"/>
      <c r="DO40" s="648"/>
      <c r="DP40" s="648"/>
      <c r="DQ40" s="648"/>
      <c r="DR40" s="648"/>
      <c r="DS40" s="648"/>
      <c r="DT40" s="648"/>
      <c r="DU40" s="648"/>
      <c r="DV40" s="649"/>
      <c r="DW40" s="652" t="s">
        <v>186</v>
      </c>
      <c r="DX40" s="683"/>
      <c r="DY40" s="683"/>
      <c r="DZ40" s="683"/>
      <c r="EA40" s="683"/>
      <c r="EB40" s="683"/>
      <c r="EC40" s="684"/>
    </row>
    <row r="41" spans="2:133" ht="11.25" customHeight="1" x14ac:dyDescent="0.15">
      <c r="B41" s="644" t="s">
        <v>348</v>
      </c>
      <c r="C41" s="645"/>
      <c r="D41" s="645"/>
      <c r="E41" s="645"/>
      <c r="F41" s="645"/>
      <c r="G41" s="645"/>
      <c r="H41" s="645"/>
      <c r="I41" s="645"/>
      <c r="J41" s="645"/>
      <c r="K41" s="645"/>
      <c r="L41" s="645"/>
      <c r="M41" s="645"/>
      <c r="N41" s="645"/>
      <c r="O41" s="645"/>
      <c r="P41" s="645"/>
      <c r="Q41" s="646"/>
      <c r="R41" s="647" t="s">
        <v>186</v>
      </c>
      <c r="S41" s="648"/>
      <c r="T41" s="648"/>
      <c r="U41" s="648"/>
      <c r="V41" s="648"/>
      <c r="W41" s="648"/>
      <c r="X41" s="648"/>
      <c r="Y41" s="649"/>
      <c r="Z41" s="650" t="s">
        <v>186</v>
      </c>
      <c r="AA41" s="650"/>
      <c r="AB41" s="650"/>
      <c r="AC41" s="650"/>
      <c r="AD41" s="651" t="s">
        <v>186</v>
      </c>
      <c r="AE41" s="651"/>
      <c r="AF41" s="651"/>
      <c r="AG41" s="651"/>
      <c r="AH41" s="651"/>
      <c r="AI41" s="651"/>
      <c r="AJ41" s="651"/>
      <c r="AK41" s="651"/>
      <c r="AL41" s="652" t="s">
        <v>186</v>
      </c>
      <c r="AM41" s="653"/>
      <c r="AN41" s="653"/>
      <c r="AO41" s="654"/>
      <c r="AQ41" s="725" t="s">
        <v>349</v>
      </c>
      <c r="AR41" s="726"/>
      <c r="AS41" s="726"/>
      <c r="AT41" s="726"/>
      <c r="AU41" s="726"/>
      <c r="AV41" s="726"/>
      <c r="AW41" s="726"/>
      <c r="AX41" s="726"/>
      <c r="AY41" s="727"/>
      <c r="AZ41" s="647">
        <v>34752</v>
      </c>
      <c r="BA41" s="648"/>
      <c r="BB41" s="648"/>
      <c r="BC41" s="648"/>
      <c r="BD41" s="681"/>
      <c r="BE41" s="681"/>
      <c r="BF41" s="702"/>
      <c r="BG41" s="728"/>
      <c r="BH41" s="729"/>
      <c r="BI41" s="729"/>
      <c r="BJ41" s="729"/>
      <c r="BK41" s="729"/>
      <c r="BL41" s="236"/>
      <c r="BM41" s="663" t="s">
        <v>350</v>
      </c>
      <c r="BN41" s="663"/>
      <c r="BO41" s="663"/>
      <c r="BP41" s="663"/>
      <c r="BQ41" s="663"/>
      <c r="BR41" s="663"/>
      <c r="BS41" s="663"/>
      <c r="BT41" s="663"/>
      <c r="BU41" s="664"/>
      <c r="BV41" s="647">
        <v>2</v>
      </c>
      <c r="BW41" s="648"/>
      <c r="BX41" s="648"/>
      <c r="BY41" s="648"/>
      <c r="BZ41" s="648"/>
      <c r="CA41" s="648"/>
      <c r="CB41" s="657"/>
      <c r="CD41" s="662" t="s">
        <v>351</v>
      </c>
      <c r="CE41" s="663"/>
      <c r="CF41" s="663"/>
      <c r="CG41" s="663"/>
      <c r="CH41" s="663"/>
      <c r="CI41" s="663"/>
      <c r="CJ41" s="663"/>
      <c r="CK41" s="663"/>
      <c r="CL41" s="663"/>
      <c r="CM41" s="663"/>
      <c r="CN41" s="663"/>
      <c r="CO41" s="663"/>
      <c r="CP41" s="663"/>
      <c r="CQ41" s="664"/>
      <c r="CR41" s="647" t="s">
        <v>186</v>
      </c>
      <c r="CS41" s="681"/>
      <c r="CT41" s="681"/>
      <c r="CU41" s="681"/>
      <c r="CV41" s="681"/>
      <c r="CW41" s="681"/>
      <c r="CX41" s="681"/>
      <c r="CY41" s="682"/>
      <c r="CZ41" s="652" t="s">
        <v>186</v>
      </c>
      <c r="DA41" s="683"/>
      <c r="DB41" s="683"/>
      <c r="DC41" s="686"/>
      <c r="DD41" s="656" t="s">
        <v>186</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352</v>
      </c>
      <c r="C42" s="645"/>
      <c r="D42" s="645"/>
      <c r="E42" s="645"/>
      <c r="F42" s="645"/>
      <c r="G42" s="645"/>
      <c r="H42" s="645"/>
      <c r="I42" s="645"/>
      <c r="J42" s="645"/>
      <c r="K42" s="645"/>
      <c r="L42" s="645"/>
      <c r="M42" s="645"/>
      <c r="N42" s="645"/>
      <c r="O42" s="645"/>
      <c r="P42" s="645"/>
      <c r="Q42" s="646"/>
      <c r="R42" s="647">
        <v>46993</v>
      </c>
      <c r="S42" s="648"/>
      <c r="T42" s="648"/>
      <c r="U42" s="648"/>
      <c r="V42" s="648"/>
      <c r="W42" s="648"/>
      <c r="X42" s="648"/>
      <c r="Y42" s="649"/>
      <c r="Z42" s="650">
        <v>1</v>
      </c>
      <c r="AA42" s="650"/>
      <c r="AB42" s="650"/>
      <c r="AC42" s="650"/>
      <c r="AD42" s="651" t="s">
        <v>353</v>
      </c>
      <c r="AE42" s="651"/>
      <c r="AF42" s="651"/>
      <c r="AG42" s="651"/>
      <c r="AH42" s="651"/>
      <c r="AI42" s="651"/>
      <c r="AJ42" s="651"/>
      <c r="AK42" s="651"/>
      <c r="AL42" s="652" t="s">
        <v>186</v>
      </c>
      <c r="AM42" s="653"/>
      <c r="AN42" s="653"/>
      <c r="AO42" s="654"/>
      <c r="AQ42" s="746" t="s">
        <v>354</v>
      </c>
      <c r="AR42" s="747"/>
      <c r="AS42" s="747"/>
      <c r="AT42" s="747"/>
      <c r="AU42" s="747"/>
      <c r="AV42" s="747"/>
      <c r="AW42" s="747"/>
      <c r="AX42" s="747"/>
      <c r="AY42" s="748"/>
      <c r="AZ42" s="738">
        <v>126050</v>
      </c>
      <c r="BA42" s="739"/>
      <c r="BB42" s="739"/>
      <c r="BC42" s="739"/>
      <c r="BD42" s="718"/>
      <c r="BE42" s="718"/>
      <c r="BF42" s="720"/>
      <c r="BG42" s="730"/>
      <c r="BH42" s="731"/>
      <c r="BI42" s="731"/>
      <c r="BJ42" s="731"/>
      <c r="BK42" s="731"/>
      <c r="BL42" s="237"/>
      <c r="BM42" s="673" t="s">
        <v>355</v>
      </c>
      <c r="BN42" s="673"/>
      <c r="BO42" s="673"/>
      <c r="BP42" s="673"/>
      <c r="BQ42" s="673"/>
      <c r="BR42" s="673"/>
      <c r="BS42" s="673"/>
      <c r="BT42" s="673"/>
      <c r="BU42" s="674"/>
      <c r="BV42" s="738">
        <v>353</v>
      </c>
      <c r="BW42" s="739"/>
      <c r="BX42" s="739"/>
      <c r="BY42" s="739"/>
      <c r="BZ42" s="739"/>
      <c r="CA42" s="739"/>
      <c r="CB42" s="745"/>
      <c r="CD42" s="644" t="s">
        <v>356</v>
      </c>
      <c r="CE42" s="645"/>
      <c r="CF42" s="645"/>
      <c r="CG42" s="645"/>
      <c r="CH42" s="645"/>
      <c r="CI42" s="645"/>
      <c r="CJ42" s="645"/>
      <c r="CK42" s="645"/>
      <c r="CL42" s="645"/>
      <c r="CM42" s="645"/>
      <c r="CN42" s="645"/>
      <c r="CO42" s="645"/>
      <c r="CP42" s="645"/>
      <c r="CQ42" s="646"/>
      <c r="CR42" s="647">
        <v>960528</v>
      </c>
      <c r="CS42" s="648"/>
      <c r="CT42" s="648"/>
      <c r="CU42" s="648"/>
      <c r="CV42" s="648"/>
      <c r="CW42" s="648"/>
      <c r="CX42" s="648"/>
      <c r="CY42" s="649"/>
      <c r="CZ42" s="652">
        <v>24.9</v>
      </c>
      <c r="DA42" s="653"/>
      <c r="DB42" s="653"/>
      <c r="DC42" s="665"/>
      <c r="DD42" s="656">
        <v>158576</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357</v>
      </c>
      <c r="C43" s="689"/>
      <c r="D43" s="689"/>
      <c r="E43" s="689"/>
      <c r="F43" s="689"/>
      <c r="G43" s="689"/>
      <c r="H43" s="689"/>
      <c r="I43" s="689"/>
      <c r="J43" s="689"/>
      <c r="K43" s="689"/>
      <c r="L43" s="689"/>
      <c r="M43" s="689"/>
      <c r="N43" s="689"/>
      <c r="O43" s="689"/>
      <c r="P43" s="689"/>
      <c r="Q43" s="690"/>
      <c r="R43" s="738">
        <v>4684946</v>
      </c>
      <c r="S43" s="739"/>
      <c r="T43" s="739"/>
      <c r="U43" s="739"/>
      <c r="V43" s="739"/>
      <c r="W43" s="739"/>
      <c r="X43" s="739"/>
      <c r="Y43" s="740"/>
      <c r="Z43" s="741">
        <v>100</v>
      </c>
      <c r="AA43" s="741"/>
      <c r="AB43" s="741"/>
      <c r="AC43" s="741"/>
      <c r="AD43" s="742">
        <v>1808230</v>
      </c>
      <c r="AE43" s="742"/>
      <c r="AF43" s="742"/>
      <c r="AG43" s="742"/>
      <c r="AH43" s="742"/>
      <c r="AI43" s="742"/>
      <c r="AJ43" s="742"/>
      <c r="AK43" s="742"/>
      <c r="AL43" s="743">
        <v>100</v>
      </c>
      <c r="AM43" s="719"/>
      <c r="AN43" s="719"/>
      <c r="AO43" s="744"/>
      <c r="BV43" s="238"/>
      <c r="BW43" s="238"/>
      <c r="BX43" s="238"/>
      <c r="BY43" s="238"/>
      <c r="BZ43" s="238"/>
      <c r="CA43" s="238"/>
      <c r="CB43" s="238"/>
      <c r="CD43" s="644" t="s">
        <v>358</v>
      </c>
      <c r="CE43" s="645"/>
      <c r="CF43" s="645"/>
      <c r="CG43" s="645"/>
      <c r="CH43" s="645"/>
      <c r="CI43" s="645"/>
      <c r="CJ43" s="645"/>
      <c r="CK43" s="645"/>
      <c r="CL43" s="645"/>
      <c r="CM43" s="645"/>
      <c r="CN43" s="645"/>
      <c r="CO43" s="645"/>
      <c r="CP43" s="645"/>
      <c r="CQ43" s="646"/>
      <c r="CR43" s="647">
        <v>23847</v>
      </c>
      <c r="CS43" s="681"/>
      <c r="CT43" s="681"/>
      <c r="CU43" s="681"/>
      <c r="CV43" s="681"/>
      <c r="CW43" s="681"/>
      <c r="CX43" s="681"/>
      <c r="CY43" s="682"/>
      <c r="CZ43" s="652">
        <v>0.6</v>
      </c>
      <c r="DA43" s="683"/>
      <c r="DB43" s="683"/>
      <c r="DC43" s="686"/>
      <c r="DD43" s="656">
        <v>16407</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304</v>
      </c>
      <c r="CE44" s="760"/>
      <c r="CF44" s="644" t="s">
        <v>359</v>
      </c>
      <c r="CG44" s="645"/>
      <c r="CH44" s="645"/>
      <c r="CI44" s="645"/>
      <c r="CJ44" s="645"/>
      <c r="CK44" s="645"/>
      <c r="CL44" s="645"/>
      <c r="CM44" s="645"/>
      <c r="CN44" s="645"/>
      <c r="CO44" s="645"/>
      <c r="CP44" s="645"/>
      <c r="CQ44" s="646"/>
      <c r="CR44" s="647">
        <v>573618</v>
      </c>
      <c r="CS44" s="648"/>
      <c r="CT44" s="648"/>
      <c r="CU44" s="648"/>
      <c r="CV44" s="648"/>
      <c r="CW44" s="648"/>
      <c r="CX44" s="648"/>
      <c r="CY44" s="649"/>
      <c r="CZ44" s="652">
        <v>14.9</v>
      </c>
      <c r="DA44" s="653"/>
      <c r="DB44" s="653"/>
      <c r="DC44" s="665"/>
      <c r="DD44" s="656">
        <v>86842</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361</v>
      </c>
      <c r="CG45" s="645"/>
      <c r="CH45" s="645"/>
      <c r="CI45" s="645"/>
      <c r="CJ45" s="645"/>
      <c r="CK45" s="645"/>
      <c r="CL45" s="645"/>
      <c r="CM45" s="645"/>
      <c r="CN45" s="645"/>
      <c r="CO45" s="645"/>
      <c r="CP45" s="645"/>
      <c r="CQ45" s="646"/>
      <c r="CR45" s="647">
        <v>384586</v>
      </c>
      <c r="CS45" s="681"/>
      <c r="CT45" s="681"/>
      <c r="CU45" s="681"/>
      <c r="CV45" s="681"/>
      <c r="CW45" s="681"/>
      <c r="CX45" s="681"/>
      <c r="CY45" s="682"/>
      <c r="CZ45" s="652">
        <v>10</v>
      </c>
      <c r="DA45" s="683"/>
      <c r="DB45" s="683"/>
      <c r="DC45" s="686"/>
      <c r="DD45" s="656">
        <v>31682</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363</v>
      </c>
      <c r="CG46" s="645"/>
      <c r="CH46" s="645"/>
      <c r="CI46" s="645"/>
      <c r="CJ46" s="645"/>
      <c r="CK46" s="645"/>
      <c r="CL46" s="645"/>
      <c r="CM46" s="645"/>
      <c r="CN46" s="645"/>
      <c r="CO46" s="645"/>
      <c r="CP46" s="645"/>
      <c r="CQ46" s="646"/>
      <c r="CR46" s="647">
        <v>178102</v>
      </c>
      <c r="CS46" s="648"/>
      <c r="CT46" s="648"/>
      <c r="CU46" s="648"/>
      <c r="CV46" s="648"/>
      <c r="CW46" s="648"/>
      <c r="CX46" s="648"/>
      <c r="CY46" s="649"/>
      <c r="CZ46" s="652">
        <v>4.5999999999999996</v>
      </c>
      <c r="DA46" s="653"/>
      <c r="DB46" s="653"/>
      <c r="DC46" s="665"/>
      <c r="DD46" s="656">
        <v>51243</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365</v>
      </c>
      <c r="CG47" s="645"/>
      <c r="CH47" s="645"/>
      <c r="CI47" s="645"/>
      <c r="CJ47" s="645"/>
      <c r="CK47" s="645"/>
      <c r="CL47" s="645"/>
      <c r="CM47" s="645"/>
      <c r="CN47" s="645"/>
      <c r="CO47" s="645"/>
      <c r="CP47" s="645"/>
      <c r="CQ47" s="646"/>
      <c r="CR47" s="647">
        <v>386910</v>
      </c>
      <c r="CS47" s="681"/>
      <c r="CT47" s="681"/>
      <c r="CU47" s="681"/>
      <c r="CV47" s="681"/>
      <c r="CW47" s="681"/>
      <c r="CX47" s="681"/>
      <c r="CY47" s="682"/>
      <c r="CZ47" s="652">
        <v>10</v>
      </c>
      <c r="DA47" s="683"/>
      <c r="DB47" s="683"/>
      <c r="DC47" s="686"/>
      <c r="DD47" s="656">
        <v>71734</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366</v>
      </c>
      <c r="CG48" s="645"/>
      <c r="CH48" s="645"/>
      <c r="CI48" s="645"/>
      <c r="CJ48" s="645"/>
      <c r="CK48" s="645"/>
      <c r="CL48" s="645"/>
      <c r="CM48" s="645"/>
      <c r="CN48" s="645"/>
      <c r="CO48" s="645"/>
      <c r="CP48" s="645"/>
      <c r="CQ48" s="646"/>
      <c r="CR48" s="647" t="s">
        <v>186</v>
      </c>
      <c r="CS48" s="648"/>
      <c r="CT48" s="648"/>
      <c r="CU48" s="648"/>
      <c r="CV48" s="648"/>
      <c r="CW48" s="648"/>
      <c r="CX48" s="648"/>
      <c r="CY48" s="649"/>
      <c r="CZ48" s="652" t="s">
        <v>353</v>
      </c>
      <c r="DA48" s="653"/>
      <c r="DB48" s="653"/>
      <c r="DC48" s="665"/>
      <c r="DD48" s="656" t="s">
        <v>186</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367</v>
      </c>
      <c r="CE49" s="689"/>
      <c r="CF49" s="689"/>
      <c r="CG49" s="689"/>
      <c r="CH49" s="689"/>
      <c r="CI49" s="689"/>
      <c r="CJ49" s="689"/>
      <c r="CK49" s="689"/>
      <c r="CL49" s="689"/>
      <c r="CM49" s="689"/>
      <c r="CN49" s="689"/>
      <c r="CO49" s="689"/>
      <c r="CP49" s="689"/>
      <c r="CQ49" s="690"/>
      <c r="CR49" s="738">
        <v>3857049</v>
      </c>
      <c r="CS49" s="718"/>
      <c r="CT49" s="718"/>
      <c r="CU49" s="718"/>
      <c r="CV49" s="718"/>
      <c r="CW49" s="718"/>
      <c r="CX49" s="718"/>
      <c r="CY49" s="749"/>
      <c r="CZ49" s="743">
        <v>100</v>
      </c>
      <c r="DA49" s="750"/>
      <c r="DB49" s="750"/>
      <c r="DC49" s="751"/>
      <c r="DD49" s="752">
        <v>2296747</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Eu0gD+FnwEunpmWPhG1GiEZfB0lVTl35rRLNbEvzMf0nyT5bKm4uayHvKWIIZzuqW0orbKfKj2fJKM2/wplQEQ==" saltValue="zFuWqwWK3h9DmE4bigfN5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U95" sqref="AU95"/>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369</v>
      </c>
      <c r="DK2" s="795"/>
      <c r="DL2" s="795"/>
      <c r="DM2" s="795"/>
      <c r="DN2" s="795"/>
      <c r="DO2" s="796"/>
      <c r="DP2" s="251"/>
      <c r="DQ2" s="794" t="s">
        <v>370</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371</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373</v>
      </c>
      <c r="B5" s="789"/>
      <c r="C5" s="789"/>
      <c r="D5" s="789"/>
      <c r="E5" s="789"/>
      <c r="F5" s="789"/>
      <c r="G5" s="789"/>
      <c r="H5" s="789"/>
      <c r="I5" s="789"/>
      <c r="J5" s="789"/>
      <c r="K5" s="789"/>
      <c r="L5" s="789"/>
      <c r="M5" s="789"/>
      <c r="N5" s="789"/>
      <c r="O5" s="789"/>
      <c r="P5" s="790"/>
      <c r="Q5" s="765" t="s">
        <v>374</v>
      </c>
      <c r="R5" s="766"/>
      <c r="S5" s="766"/>
      <c r="T5" s="766"/>
      <c r="U5" s="767"/>
      <c r="V5" s="765" t="s">
        <v>375</v>
      </c>
      <c r="W5" s="766"/>
      <c r="X5" s="766"/>
      <c r="Y5" s="766"/>
      <c r="Z5" s="767"/>
      <c r="AA5" s="765" t="s">
        <v>376</v>
      </c>
      <c r="AB5" s="766"/>
      <c r="AC5" s="766"/>
      <c r="AD5" s="766"/>
      <c r="AE5" s="766"/>
      <c r="AF5" s="798" t="s">
        <v>377</v>
      </c>
      <c r="AG5" s="766"/>
      <c r="AH5" s="766"/>
      <c r="AI5" s="766"/>
      <c r="AJ5" s="777"/>
      <c r="AK5" s="766" t="s">
        <v>378</v>
      </c>
      <c r="AL5" s="766"/>
      <c r="AM5" s="766"/>
      <c r="AN5" s="766"/>
      <c r="AO5" s="767"/>
      <c r="AP5" s="765" t="s">
        <v>379</v>
      </c>
      <c r="AQ5" s="766"/>
      <c r="AR5" s="766"/>
      <c r="AS5" s="766"/>
      <c r="AT5" s="767"/>
      <c r="AU5" s="765" t="s">
        <v>380</v>
      </c>
      <c r="AV5" s="766"/>
      <c r="AW5" s="766"/>
      <c r="AX5" s="766"/>
      <c r="AY5" s="777"/>
      <c r="AZ5" s="258"/>
      <c r="BA5" s="258"/>
      <c r="BB5" s="258"/>
      <c r="BC5" s="258"/>
      <c r="BD5" s="258"/>
      <c r="BE5" s="259"/>
      <c r="BF5" s="259"/>
      <c r="BG5" s="259"/>
      <c r="BH5" s="259"/>
      <c r="BI5" s="259"/>
      <c r="BJ5" s="259"/>
      <c r="BK5" s="259"/>
      <c r="BL5" s="259"/>
      <c r="BM5" s="259"/>
      <c r="BN5" s="259"/>
      <c r="BO5" s="259"/>
      <c r="BP5" s="259"/>
      <c r="BQ5" s="788" t="s">
        <v>381</v>
      </c>
      <c r="BR5" s="789"/>
      <c r="BS5" s="789"/>
      <c r="BT5" s="789"/>
      <c r="BU5" s="789"/>
      <c r="BV5" s="789"/>
      <c r="BW5" s="789"/>
      <c r="BX5" s="789"/>
      <c r="BY5" s="789"/>
      <c r="BZ5" s="789"/>
      <c r="CA5" s="789"/>
      <c r="CB5" s="789"/>
      <c r="CC5" s="789"/>
      <c r="CD5" s="789"/>
      <c r="CE5" s="789"/>
      <c r="CF5" s="789"/>
      <c r="CG5" s="790"/>
      <c r="CH5" s="765" t="s">
        <v>382</v>
      </c>
      <c r="CI5" s="766"/>
      <c r="CJ5" s="766"/>
      <c r="CK5" s="766"/>
      <c r="CL5" s="767"/>
      <c r="CM5" s="765" t="s">
        <v>383</v>
      </c>
      <c r="CN5" s="766"/>
      <c r="CO5" s="766"/>
      <c r="CP5" s="766"/>
      <c r="CQ5" s="767"/>
      <c r="CR5" s="765" t="s">
        <v>384</v>
      </c>
      <c r="CS5" s="766"/>
      <c r="CT5" s="766"/>
      <c r="CU5" s="766"/>
      <c r="CV5" s="767"/>
      <c r="CW5" s="765" t="s">
        <v>385</v>
      </c>
      <c r="CX5" s="766"/>
      <c r="CY5" s="766"/>
      <c r="CZ5" s="766"/>
      <c r="DA5" s="767"/>
      <c r="DB5" s="765" t="s">
        <v>386</v>
      </c>
      <c r="DC5" s="766"/>
      <c r="DD5" s="766"/>
      <c r="DE5" s="766"/>
      <c r="DF5" s="767"/>
      <c r="DG5" s="771" t="s">
        <v>387</v>
      </c>
      <c r="DH5" s="772"/>
      <c r="DI5" s="772"/>
      <c r="DJ5" s="772"/>
      <c r="DK5" s="773"/>
      <c r="DL5" s="771" t="s">
        <v>388</v>
      </c>
      <c r="DM5" s="772"/>
      <c r="DN5" s="772"/>
      <c r="DO5" s="772"/>
      <c r="DP5" s="773"/>
      <c r="DQ5" s="765" t="s">
        <v>389</v>
      </c>
      <c r="DR5" s="766"/>
      <c r="DS5" s="766"/>
      <c r="DT5" s="766"/>
      <c r="DU5" s="767"/>
      <c r="DV5" s="765" t="s">
        <v>380</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390</v>
      </c>
      <c r="C7" s="780"/>
      <c r="D7" s="780"/>
      <c r="E7" s="780"/>
      <c r="F7" s="780"/>
      <c r="G7" s="780"/>
      <c r="H7" s="780"/>
      <c r="I7" s="780"/>
      <c r="J7" s="780"/>
      <c r="K7" s="780"/>
      <c r="L7" s="780"/>
      <c r="M7" s="780"/>
      <c r="N7" s="780"/>
      <c r="O7" s="780"/>
      <c r="P7" s="781"/>
      <c r="Q7" s="782">
        <v>4685</v>
      </c>
      <c r="R7" s="783"/>
      <c r="S7" s="783"/>
      <c r="T7" s="783"/>
      <c r="U7" s="783"/>
      <c r="V7" s="783">
        <v>3857</v>
      </c>
      <c r="W7" s="783"/>
      <c r="X7" s="783"/>
      <c r="Y7" s="783"/>
      <c r="Z7" s="783"/>
      <c r="AA7" s="783">
        <v>828</v>
      </c>
      <c r="AB7" s="783"/>
      <c r="AC7" s="783"/>
      <c r="AD7" s="783"/>
      <c r="AE7" s="784"/>
      <c r="AF7" s="785">
        <v>771</v>
      </c>
      <c r="AG7" s="786"/>
      <c r="AH7" s="786"/>
      <c r="AI7" s="786"/>
      <c r="AJ7" s="787"/>
      <c r="AK7" s="822">
        <v>358</v>
      </c>
      <c r="AL7" s="823"/>
      <c r="AM7" s="823"/>
      <c r="AN7" s="823"/>
      <c r="AO7" s="823"/>
      <c r="AP7" s="823">
        <v>3833</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595</v>
      </c>
      <c r="BT7" s="827"/>
      <c r="BU7" s="827"/>
      <c r="BV7" s="827"/>
      <c r="BW7" s="827"/>
      <c r="BX7" s="827"/>
      <c r="BY7" s="827"/>
      <c r="BZ7" s="827"/>
      <c r="CA7" s="827"/>
      <c r="CB7" s="827"/>
      <c r="CC7" s="827"/>
      <c r="CD7" s="827"/>
      <c r="CE7" s="827"/>
      <c r="CF7" s="827"/>
      <c r="CG7" s="828"/>
      <c r="CH7" s="819">
        <v>2</v>
      </c>
      <c r="CI7" s="820"/>
      <c r="CJ7" s="820"/>
      <c r="CK7" s="820"/>
      <c r="CL7" s="821"/>
      <c r="CM7" s="819">
        <v>26</v>
      </c>
      <c r="CN7" s="820"/>
      <c r="CO7" s="820"/>
      <c r="CP7" s="820"/>
      <c r="CQ7" s="821"/>
      <c r="CR7" s="819">
        <v>75</v>
      </c>
      <c r="CS7" s="820"/>
      <c r="CT7" s="820"/>
      <c r="CU7" s="820"/>
      <c r="CV7" s="821"/>
      <c r="CW7" s="819" t="s">
        <v>587</v>
      </c>
      <c r="CX7" s="820"/>
      <c r="CY7" s="820"/>
      <c r="CZ7" s="820"/>
      <c r="DA7" s="821"/>
      <c r="DB7" s="819" t="s">
        <v>587</v>
      </c>
      <c r="DC7" s="820"/>
      <c r="DD7" s="820"/>
      <c r="DE7" s="820"/>
      <c r="DF7" s="821"/>
      <c r="DG7" s="819" t="s">
        <v>587</v>
      </c>
      <c r="DH7" s="820"/>
      <c r="DI7" s="820"/>
      <c r="DJ7" s="820"/>
      <c r="DK7" s="821"/>
      <c r="DL7" s="819" t="s">
        <v>587</v>
      </c>
      <c r="DM7" s="820"/>
      <c r="DN7" s="820"/>
      <c r="DO7" s="820"/>
      <c r="DP7" s="821"/>
      <c r="DQ7" s="819" t="s">
        <v>587</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596</v>
      </c>
      <c r="BT8" s="817"/>
      <c r="BU8" s="817"/>
      <c r="BV8" s="817"/>
      <c r="BW8" s="817"/>
      <c r="BX8" s="817"/>
      <c r="BY8" s="817"/>
      <c r="BZ8" s="817"/>
      <c r="CA8" s="817"/>
      <c r="CB8" s="817"/>
      <c r="CC8" s="817"/>
      <c r="CD8" s="817"/>
      <c r="CE8" s="817"/>
      <c r="CF8" s="817"/>
      <c r="CG8" s="818"/>
      <c r="CH8" s="829">
        <v>331</v>
      </c>
      <c r="CI8" s="830"/>
      <c r="CJ8" s="830"/>
      <c r="CK8" s="830"/>
      <c r="CL8" s="831"/>
      <c r="CM8" s="829">
        <v>195</v>
      </c>
      <c r="CN8" s="830"/>
      <c r="CO8" s="830"/>
      <c r="CP8" s="830"/>
      <c r="CQ8" s="831"/>
      <c r="CR8" s="829">
        <v>1</v>
      </c>
      <c r="CS8" s="830"/>
      <c r="CT8" s="830"/>
      <c r="CU8" s="830"/>
      <c r="CV8" s="831"/>
      <c r="CW8" s="829">
        <v>1</v>
      </c>
      <c r="CX8" s="830"/>
      <c r="CY8" s="830"/>
      <c r="CZ8" s="830"/>
      <c r="DA8" s="831"/>
      <c r="DB8" s="829">
        <v>1</v>
      </c>
      <c r="DC8" s="830"/>
      <c r="DD8" s="830"/>
      <c r="DE8" s="830"/>
      <c r="DF8" s="831"/>
      <c r="DG8" s="829" t="s">
        <v>597</v>
      </c>
      <c r="DH8" s="830"/>
      <c r="DI8" s="830"/>
      <c r="DJ8" s="830"/>
      <c r="DK8" s="831"/>
      <c r="DL8" s="829" t="s">
        <v>587</v>
      </c>
      <c r="DM8" s="830"/>
      <c r="DN8" s="830"/>
      <c r="DO8" s="830"/>
      <c r="DP8" s="831"/>
      <c r="DQ8" s="829" t="s">
        <v>587</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391</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392</v>
      </c>
      <c r="B23" s="838" t="s">
        <v>393</v>
      </c>
      <c r="C23" s="839"/>
      <c r="D23" s="839"/>
      <c r="E23" s="839"/>
      <c r="F23" s="839"/>
      <c r="G23" s="839"/>
      <c r="H23" s="839"/>
      <c r="I23" s="839"/>
      <c r="J23" s="839"/>
      <c r="K23" s="839"/>
      <c r="L23" s="839"/>
      <c r="M23" s="839"/>
      <c r="N23" s="839"/>
      <c r="O23" s="839"/>
      <c r="P23" s="840"/>
      <c r="Q23" s="841">
        <v>4685</v>
      </c>
      <c r="R23" s="842"/>
      <c r="S23" s="842"/>
      <c r="T23" s="842"/>
      <c r="U23" s="842"/>
      <c r="V23" s="842">
        <v>3857</v>
      </c>
      <c r="W23" s="842"/>
      <c r="X23" s="842"/>
      <c r="Y23" s="842"/>
      <c r="Z23" s="842"/>
      <c r="AA23" s="842">
        <v>828</v>
      </c>
      <c r="AB23" s="842"/>
      <c r="AC23" s="842"/>
      <c r="AD23" s="842"/>
      <c r="AE23" s="843"/>
      <c r="AF23" s="844">
        <v>771</v>
      </c>
      <c r="AG23" s="842"/>
      <c r="AH23" s="842"/>
      <c r="AI23" s="842"/>
      <c r="AJ23" s="845"/>
      <c r="AK23" s="846"/>
      <c r="AL23" s="847"/>
      <c r="AM23" s="847"/>
      <c r="AN23" s="847"/>
      <c r="AO23" s="847"/>
      <c r="AP23" s="842">
        <v>3833</v>
      </c>
      <c r="AQ23" s="842"/>
      <c r="AR23" s="842"/>
      <c r="AS23" s="842"/>
      <c r="AT23" s="842"/>
      <c r="AU23" s="848"/>
      <c r="AV23" s="848"/>
      <c r="AW23" s="848"/>
      <c r="AX23" s="848"/>
      <c r="AY23" s="849"/>
      <c r="AZ23" s="857" t="s">
        <v>394</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395</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396</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373</v>
      </c>
      <c r="B26" s="789"/>
      <c r="C26" s="789"/>
      <c r="D26" s="789"/>
      <c r="E26" s="789"/>
      <c r="F26" s="789"/>
      <c r="G26" s="789"/>
      <c r="H26" s="789"/>
      <c r="I26" s="789"/>
      <c r="J26" s="789"/>
      <c r="K26" s="789"/>
      <c r="L26" s="789"/>
      <c r="M26" s="789"/>
      <c r="N26" s="789"/>
      <c r="O26" s="789"/>
      <c r="P26" s="790"/>
      <c r="Q26" s="765" t="s">
        <v>397</v>
      </c>
      <c r="R26" s="766"/>
      <c r="S26" s="766"/>
      <c r="T26" s="766"/>
      <c r="U26" s="767"/>
      <c r="V26" s="765" t="s">
        <v>398</v>
      </c>
      <c r="W26" s="766"/>
      <c r="X26" s="766"/>
      <c r="Y26" s="766"/>
      <c r="Z26" s="767"/>
      <c r="AA26" s="765" t="s">
        <v>399</v>
      </c>
      <c r="AB26" s="766"/>
      <c r="AC26" s="766"/>
      <c r="AD26" s="766"/>
      <c r="AE26" s="766"/>
      <c r="AF26" s="860" t="s">
        <v>400</v>
      </c>
      <c r="AG26" s="861"/>
      <c r="AH26" s="861"/>
      <c r="AI26" s="861"/>
      <c r="AJ26" s="862"/>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380</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405</v>
      </c>
      <c r="C28" s="780"/>
      <c r="D28" s="780"/>
      <c r="E28" s="780"/>
      <c r="F28" s="780"/>
      <c r="G28" s="780"/>
      <c r="H28" s="780"/>
      <c r="I28" s="780"/>
      <c r="J28" s="780"/>
      <c r="K28" s="780"/>
      <c r="L28" s="780"/>
      <c r="M28" s="780"/>
      <c r="N28" s="780"/>
      <c r="O28" s="780"/>
      <c r="P28" s="781"/>
      <c r="Q28" s="870">
        <v>335</v>
      </c>
      <c r="R28" s="871"/>
      <c r="S28" s="871"/>
      <c r="T28" s="871"/>
      <c r="U28" s="871"/>
      <c r="V28" s="871">
        <v>300</v>
      </c>
      <c r="W28" s="871"/>
      <c r="X28" s="871"/>
      <c r="Y28" s="871"/>
      <c r="Z28" s="871"/>
      <c r="AA28" s="871">
        <v>35</v>
      </c>
      <c r="AB28" s="871"/>
      <c r="AC28" s="871"/>
      <c r="AD28" s="871"/>
      <c r="AE28" s="872"/>
      <c r="AF28" s="873">
        <v>35</v>
      </c>
      <c r="AG28" s="871"/>
      <c r="AH28" s="871"/>
      <c r="AI28" s="871"/>
      <c r="AJ28" s="874"/>
      <c r="AK28" s="875">
        <v>28</v>
      </c>
      <c r="AL28" s="866"/>
      <c r="AM28" s="866"/>
      <c r="AN28" s="866"/>
      <c r="AO28" s="866"/>
      <c r="AP28" s="866" t="s">
        <v>587</v>
      </c>
      <c r="AQ28" s="866"/>
      <c r="AR28" s="866"/>
      <c r="AS28" s="866"/>
      <c r="AT28" s="866"/>
      <c r="AU28" s="866" t="s">
        <v>587</v>
      </c>
      <c r="AV28" s="866"/>
      <c r="AW28" s="866"/>
      <c r="AX28" s="866"/>
      <c r="AY28" s="866"/>
      <c r="AZ28" s="867" t="s">
        <v>587</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406</v>
      </c>
      <c r="C29" s="804"/>
      <c r="D29" s="804"/>
      <c r="E29" s="804"/>
      <c r="F29" s="804"/>
      <c r="G29" s="804"/>
      <c r="H29" s="804"/>
      <c r="I29" s="804"/>
      <c r="J29" s="804"/>
      <c r="K29" s="804"/>
      <c r="L29" s="804"/>
      <c r="M29" s="804"/>
      <c r="N29" s="804"/>
      <c r="O29" s="804"/>
      <c r="P29" s="805"/>
      <c r="Q29" s="806">
        <v>11</v>
      </c>
      <c r="R29" s="807"/>
      <c r="S29" s="807"/>
      <c r="T29" s="807"/>
      <c r="U29" s="807"/>
      <c r="V29" s="807">
        <v>11</v>
      </c>
      <c r="W29" s="807"/>
      <c r="X29" s="807"/>
      <c r="Y29" s="807"/>
      <c r="Z29" s="807"/>
      <c r="AA29" s="807">
        <v>1</v>
      </c>
      <c r="AB29" s="807"/>
      <c r="AC29" s="807"/>
      <c r="AD29" s="807"/>
      <c r="AE29" s="808"/>
      <c r="AF29" s="809">
        <v>1</v>
      </c>
      <c r="AG29" s="810"/>
      <c r="AH29" s="810"/>
      <c r="AI29" s="810"/>
      <c r="AJ29" s="811"/>
      <c r="AK29" s="878">
        <v>7</v>
      </c>
      <c r="AL29" s="879"/>
      <c r="AM29" s="879"/>
      <c r="AN29" s="879"/>
      <c r="AO29" s="879"/>
      <c r="AP29" s="879" t="s">
        <v>587</v>
      </c>
      <c r="AQ29" s="879"/>
      <c r="AR29" s="879"/>
      <c r="AS29" s="879"/>
      <c r="AT29" s="879"/>
      <c r="AU29" s="879" t="s">
        <v>587</v>
      </c>
      <c r="AV29" s="879"/>
      <c r="AW29" s="879"/>
      <c r="AX29" s="879"/>
      <c r="AY29" s="879"/>
      <c r="AZ29" s="880" t="s">
        <v>587</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407</v>
      </c>
      <c r="C30" s="804"/>
      <c r="D30" s="804"/>
      <c r="E30" s="804"/>
      <c r="F30" s="804"/>
      <c r="G30" s="804"/>
      <c r="H30" s="804"/>
      <c r="I30" s="804"/>
      <c r="J30" s="804"/>
      <c r="K30" s="804"/>
      <c r="L30" s="804"/>
      <c r="M30" s="804"/>
      <c r="N30" s="804"/>
      <c r="O30" s="804"/>
      <c r="P30" s="805"/>
      <c r="Q30" s="806">
        <v>399</v>
      </c>
      <c r="R30" s="807"/>
      <c r="S30" s="807"/>
      <c r="T30" s="807"/>
      <c r="U30" s="807"/>
      <c r="V30" s="807">
        <v>370</v>
      </c>
      <c r="W30" s="807"/>
      <c r="X30" s="807"/>
      <c r="Y30" s="807"/>
      <c r="Z30" s="807"/>
      <c r="AA30" s="807">
        <v>29</v>
      </c>
      <c r="AB30" s="807"/>
      <c r="AC30" s="807"/>
      <c r="AD30" s="807"/>
      <c r="AE30" s="808"/>
      <c r="AF30" s="809">
        <v>29</v>
      </c>
      <c r="AG30" s="810"/>
      <c r="AH30" s="810"/>
      <c r="AI30" s="810"/>
      <c r="AJ30" s="811"/>
      <c r="AK30" s="878">
        <v>70</v>
      </c>
      <c r="AL30" s="879"/>
      <c r="AM30" s="879"/>
      <c r="AN30" s="879"/>
      <c r="AO30" s="879"/>
      <c r="AP30" s="879" t="s">
        <v>587</v>
      </c>
      <c r="AQ30" s="879"/>
      <c r="AR30" s="879"/>
      <c r="AS30" s="879"/>
      <c r="AT30" s="879"/>
      <c r="AU30" s="879" t="s">
        <v>587</v>
      </c>
      <c r="AV30" s="879"/>
      <c r="AW30" s="879"/>
      <c r="AX30" s="879"/>
      <c r="AY30" s="879"/>
      <c r="AZ30" s="880" t="s">
        <v>587</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408</v>
      </c>
      <c r="C31" s="804"/>
      <c r="D31" s="804"/>
      <c r="E31" s="804"/>
      <c r="F31" s="804"/>
      <c r="G31" s="804"/>
      <c r="H31" s="804"/>
      <c r="I31" s="804"/>
      <c r="J31" s="804"/>
      <c r="K31" s="804"/>
      <c r="L31" s="804"/>
      <c r="M31" s="804"/>
      <c r="N31" s="804"/>
      <c r="O31" s="804"/>
      <c r="P31" s="805"/>
      <c r="Q31" s="806">
        <v>34</v>
      </c>
      <c r="R31" s="807"/>
      <c r="S31" s="807"/>
      <c r="T31" s="807"/>
      <c r="U31" s="807"/>
      <c r="V31" s="807">
        <v>33</v>
      </c>
      <c r="W31" s="807"/>
      <c r="X31" s="807"/>
      <c r="Y31" s="807"/>
      <c r="Z31" s="807"/>
      <c r="AA31" s="807">
        <v>1</v>
      </c>
      <c r="AB31" s="807"/>
      <c r="AC31" s="807"/>
      <c r="AD31" s="807"/>
      <c r="AE31" s="808"/>
      <c r="AF31" s="809">
        <v>1</v>
      </c>
      <c r="AG31" s="810"/>
      <c r="AH31" s="810"/>
      <c r="AI31" s="810"/>
      <c r="AJ31" s="811"/>
      <c r="AK31" s="878">
        <v>15</v>
      </c>
      <c r="AL31" s="879"/>
      <c r="AM31" s="879"/>
      <c r="AN31" s="879"/>
      <c r="AO31" s="879"/>
      <c r="AP31" s="879" t="s">
        <v>587</v>
      </c>
      <c r="AQ31" s="879"/>
      <c r="AR31" s="879"/>
      <c r="AS31" s="879"/>
      <c r="AT31" s="879"/>
      <c r="AU31" s="879" t="s">
        <v>587</v>
      </c>
      <c r="AV31" s="879"/>
      <c r="AW31" s="879"/>
      <c r="AX31" s="879"/>
      <c r="AY31" s="879"/>
      <c r="AZ31" s="880" t="s">
        <v>587</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409</v>
      </c>
      <c r="C32" s="804"/>
      <c r="D32" s="804"/>
      <c r="E32" s="804"/>
      <c r="F32" s="804"/>
      <c r="G32" s="804"/>
      <c r="H32" s="804"/>
      <c r="I32" s="804"/>
      <c r="J32" s="804"/>
      <c r="K32" s="804"/>
      <c r="L32" s="804"/>
      <c r="M32" s="804"/>
      <c r="N32" s="804"/>
      <c r="O32" s="804"/>
      <c r="P32" s="805"/>
      <c r="Q32" s="806">
        <v>87</v>
      </c>
      <c r="R32" s="807"/>
      <c r="S32" s="807"/>
      <c r="T32" s="807"/>
      <c r="U32" s="807"/>
      <c r="V32" s="807">
        <v>59</v>
      </c>
      <c r="W32" s="807"/>
      <c r="X32" s="807"/>
      <c r="Y32" s="807"/>
      <c r="Z32" s="807"/>
      <c r="AA32" s="807">
        <v>28</v>
      </c>
      <c r="AB32" s="807"/>
      <c r="AC32" s="807"/>
      <c r="AD32" s="807"/>
      <c r="AE32" s="808"/>
      <c r="AF32" s="809">
        <v>28</v>
      </c>
      <c r="AG32" s="810"/>
      <c r="AH32" s="810"/>
      <c r="AI32" s="810"/>
      <c r="AJ32" s="811"/>
      <c r="AK32" s="878">
        <v>15</v>
      </c>
      <c r="AL32" s="879"/>
      <c r="AM32" s="879"/>
      <c r="AN32" s="879"/>
      <c r="AO32" s="879"/>
      <c r="AP32" s="879">
        <v>104</v>
      </c>
      <c r="AQ32" s="879"/>
      <c r="AR32" s="879"/>
      <c r="AS32" s="879"/>
      <c r="AT32" s="879"/>
      <c r="AU32" s="879">
        <v>104</v>
      </c>
      <c r="AV32" s="879"/>
      <c r="AW32" s="879"/>
      <c r="AX32" s="879"/>
      <c r="AY32" s="879"/>
      <c r="AZ32" s="880" t="s">
        <v>587</v>
      </c>
      <c r="BA32" s="880"/>
      <c r="BB32" s="880"/>
      <c r="BC32" s="880"/>
      <c r="BD32" s="880"/>
      <c r="BE32" s="876" t="s">
        <v>410</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411</v>
      </c>
      <c r="C33" s="804"/>
      <c r="D33" s="804"/>
      <c r="E33" s="804"/>
      <c r="F33" s="804"/>
      <c r="G33" s="804"/>
      <c r="H33" s="804"/>
      <c r="I33" s="804"/>
      <c r="J33" s="804"/>
      <c r="K33" s="804"/>
      <c r="L33" s="804"/>
      <c r="M33" s="804"/>
      <c r="N33" s="804"/>
      <c r="O33" s="804"/>
      <c r="P33" s="805"/>
      <c r="Q33" s="806">
        <v>38</v>
      </c>
      <c r="R33" s="807"/>
      <c r="S33" s="807"/>
      <c r="T33" s="807"/>
      <c r="U33" s="807"/>
      <c r="V33" s="807">
        <v>36</v>
      </c>
      <c r="W33" s="807"/>
      <c r="X33" s="807"/>
      <c r="Y33" s="807"/>
      <c r="Z33" s="807"/>
      <c r="AA33" s="807">
        <v>1</v>
      </c>
      <c r="AB33" s="807"/>
      <c r="AC33" s="807"/>
      <c r="AD33" s="807"/>
      <c r="AE33" s="808"/>
      <c r="AF33" s="809">
        <v>1</v>
      </c>
      <c r="AG33" s="810"/>
      <c r="AH33" s="810"/>
      <c r="AI33" s="810"/>
      <c r="AJ33" s="811"/>
      <c r="AK33" s="878">
        <v>20</v>
      </c>
      <c r="AL33" s="879"/>
      <c r="AM33" s="879"/>
      <c r="AN33" s="879"/>
      <c r="AO33" s="879"/>
      <c r="AP33" s="879">
        <v>142</v>
      </c>
      <c r="AQ33" s="879"/>
      <c r="AR33" s="879"/>
      <c r="AS33" s="879"/>
      <c r="AT33" s="879"/>
      <c r="AU33" s="879">
        <v>142</v>
      </c>
      <c r="AV33" s="879"/>
      <c r="AW33" s="879"/>
      <c r="AX33" s="879"/>
      <c r="AY33" s="879"/>
      <c r="AZ33" s="880" t="s">
        <v>587</v>
      </c>
      <c r="BA33" s="880"/>
      <c r="BB33" s="880"/>
      <c r="BC33" s="880"/>
      <c r="BD33" s="880"/>
      <c r="BE33" s="876" t="s">
        <v>412</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413</v>
      </c>
      <c r="C34" s="804"/>
      <c r="D34" s="804"/>
      <c r="E34" s="804"/>
      <c r="F34" s="804"/>
      <c r="G34" s="804"/>
      <c r="H34" s="804"/>
      <c r="I34" s="804"/>
      <c r="J34" s="804"/>
      <c r="K34" s="804"/>
      <c r="L34" s="804"/>
      <c r="M34" s="804"/>
      <c r="N34" s="804"/>
      <c r="O34" s="804"/>
      <c r="P34" s="805"/>
      <c r="Q34" s="806">
        <v>66</v>
      </c>
      <c r="R34" s="807"/>
      <c r="S34" s="807"/>
      <c r="T34" s="807"/>
      <c r="U34" s="807"/>
      <c r="V34" s="807">
        <v>61</v>
      </c>
      <c r="W34" s="807"/>
      <c r="X34" s="807"/>
      <c r="Y34" s="807"/>
      <c r="Z34" s="807"/>
      <c r="AA34" s="807">
        <v>5</v>
      </c>
      <c r="AB34" s="807"/>
      <c r="AC34" s="807"/>
      <c r="AD34" s="807"/>
      <c r="AE34" s="808"/>
      <c r="AF34" s="809">
        <v>5</v>
      </c>
      <c r="AG34" s="810"/>
      <c r="AH34" s="810"/>
      <c r="AI34" s="810"/>
      <c r="AJ34" s="811"/>
      <c r="AK34" s="878">
        <v>53</v>
      </c>
      <c r="AL34" s="879"/>
      <c r="AM34" s="879"/>
      <c r="AN34" s="879"/>
      <c r="AO34" s="879"/>
      <c r="AP34" s="879">
        <v>203</v>
      </c>
      <c r="AQ34" s="879"/>
      <c r="AR34" s="879"/>
      <c r="AS34" s="879"/>
      <c r="AT34" s="879"/>
      <c r="AU34" s="879">
        <v>203</v>
      </c>
      <c r="AV34" s="879"/>
      <c r="AW34" s="879"/>
      <c r="AX34" s="879"/>
      <c r="AY34" s="879"/>
      <c r="AZ34" s="880" t="s">
        <v>587</v>
      </c>
      <c r="BA34" s="880"/>
      <c r="BB34" s="880"/>
      <c r="BC34" s="880"/>
      <c r="BD34" s="880"/>
      <c r="BE34" s="876" t="s">
        <v>410</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414</v>
      </c>
      <c r="C35" s="804"/>
      <c r="D35" s="804"/>
      <c r="E35" s="804"/>
      <c r="F35" s="804"/>
      <c r="G35" s="804"/>
      <c r="H35" s="804"/>
      <c r="I35" s="804"/>
      <c r="J35" s="804"/>
      <c r="K35" s="804"/>
      <c r="L35" s="804"/>
      <c r="M35" s="804"/>
      <c r="N35" s="804"/>
      <c r="O35" s="804"/>
      <c r="P35" s="805"/>
      <c r="Q35" s="806">
        <v>8</v>
      </c>
      <c r="R35" s="807"/>
      <c r="S35" s="807"/>
      <c r="T35" s="807"/>
      <c r="U35" s="807"/>
      <c r="V35" s="807">
        <v>6</v>
      </c>
      <c r="W35" s="807"/>
      <c r="X35" s="807"/>
      <c r="Y35" s="807"/>
      <c r="Z35" s="807"/>
      <c r="AA35" s="807">
        <v>2</v>
      </c>
      <c r="AB35" s="807"/>
      <c r="AC35" s="807"/>
      <c r="AD35" s="807"/>
      <c r="AE35" s="808"/>
      <c r="AF35" s="809">
        <v>2</v>
      </c>
      <c r="AG35" s="810"/>
      <c r="AH35" s="810"/>
      <c r="AI35" s="810"/>
      <c r="AJ35" s="811"/>
      <c r="AK35" s="878">
        <v>6</v>
      </c>
      <c r="AL35" s="879"/>
      <c r="AM35" s="879"/>
      <c r="AN35" s="879"/>
      <c r="AO35" s="879"/>
      <c r="AP35" s="879">
        <v>27</v>
      </c>
      <c r="AQ35" s="879"/>
      <c r="AR35" s="879"/>
      <c r="AS35" s="879"/>
      <c r="AT35" s="879"/>
      <c r="AU35" s="879">
        <v>27</v>
      </c>
      <c r="AV35" s="879"/>
      <c r="AW35" s="879"/>
      <c r="AX35" s="879"/>
      <c r="AY35" s="879"/>
      <c r="AZ35" s="880" t="s">
        <v>587</v>
      </c>
      <c r="BA35" s="880"/>
      <c r="BB35" s="880"/>
      <c r="BC35" s="880"/>
      <c r="BD35" s="880"/>
      <c r="BE35" s="876" t="s">
        <v>415</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416</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392</v>
      </c>
      <c r="B63" s="838" t="s">
        <v>417</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102</v>
      </c>
      <c r="AG63" s="890"/>
      <c r="AH63" s="890"/>
      <c r="AI63" s="890"/>
      <c r="AJ63" s="891"/>
      <c r="AK63" s="892"/>
      <c r="AL63" s="887"/>
      <c r="AM63" s="887"/>
      <c r="AN63" s="887"/>
      <c r="AO63" s="887"/>
      <c r="AP63" s="890">
        <v>476</v>
      </c>
      <c r="AQ63" s="890"/>
      <c r="AR63" s="890"/>
      <c r="AS63" s="890"/>
      <c r="AT63" s="890"/>
      <c r="AU63" s="890">
        <v>476</v>
      </c>
      <c r="AV63" s="890"/>
      <c r="AW63" s="890"/>
      <c r="AX63" s="890"/>
      <c r="AY63" s="890"/>
      <c r="AZ63" s="894"/>
      <c r="BA63" s="894"/>
      <c r="BB63" s="894"/>
      <c r="BC63" s="894"/>
      <c r="BD63" s="894"/>
      <c r="BE63" s="895"/>
      <c r="BF63" s="895"/>
      <c r="BG63" s="895"/>
      <c r="BH63" s="895"/>
      <c r="BI63" s="896"/>
      <c r="BJ63" s="897" t="s">
        <v>394</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419</v>
      </c>
      <c r="B66" s="789"/>
      <c r="C66" s="789"/>
      <c r="D66" s="789"/>
      <c r="E66" s="789"/>
      <c r="F66" s="789"/>
      <c r="G66" s="789"/>
      <c r="H66" s="789"/>
      <c r="I66" s="789"/>
      <c r="J66" s="789"/>
      <c r="K66" s="789"/>
      <c r="L66" s="789"/>
      <c r="M66" s="789"/>
      <c r="N66" s="789"/>
      <c r="O66" s="789"/>
      <c r="P66" s="790"/>
      <c r="Q66" s="765" t="s">
        <v>420</v>
      </c>
      <c r="R66" s="766"/>
      <c r="S66" s="766"/>
      <c r="T66" s="766"/>
      <c r="U66" s="767"/>
      <c r="V66" s="765" t="s">
        <v>398</v>
      </c>
      <c r="W66" s="766"/>
      <c r="X66" s="766"/>
      <c r="Y66" s="766"/>
      <c r="Z66" s="767"/>
      <c r="AA66" s="765" t="s">
        <v>421</v>
      </c>
      <c r="AB66" s="766"/>
      <c r="AC66" s="766"/>
      <c r="AD66" s="766"/>
      <c r="AE66" s="767"/>
      <c r="AF66" s="900" t="s">
        <v>422</v>
      </c>
      <c r="AG66" s="861"/>
      <c r="AH66" s="861"/>
      <c r="AI66" s="861"/>
      <c r="AJ66" s="901"/>
      <c r="AK66" s="765" t="s">
        <v>401</v>
      </c>
      <c r="AL66" s="789"/>
      <c r="AM66" s="789"/>
      <c r="AN66" s="789"/>
      <c r="AO66" s="790"/>
      <c r="AP66" s="765" t="s">
        <v>402</v>
      </c>
      <c r="AQ66" s="766"/>
      <c r="AR66" s="766"/>
      <c r="AS66" s="766"/>
      <c r="AT66" s="767"/>
      <c r="AU66" s="765" t="s">
        <v>423</v>
      </c>
      <c r="AV66" s="766"/>
      <c r="AW66" s="766"/>
      <c r="AX66" s="766"/>
      <c r="AY66" s="767"/>
      <c r="AZ66" s="765" t="s">
        <v>380</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588</v>
      </c>
      <c r="C68" s="918"/>
      <c r="D68" s="918"/>
      <c r="E68" s="918"/>
      <c r="F68" s="918"/>
      <c r="G68" s="918"/>
      <c r="H68" s="918"/>
      <c r="I68" s="918"/>
      <c r="J68" s="918"/>
      <c r="K68" s="918"/>
      <c r="L68" s="918"/>
      <c r="M68" s="918"/>
      <c r="N68" s="918"/>
      <c r="O68" s="918"/>
      <c r="P68" s="919"/>
      <c r="Q68" s="920">
        <v>4623</v>
      </c>
      <c r="R68" s="914"/>
      <c r="S68" s="914"/>
      <c r="T68" s="914"/>
      <c r="U68" s="914"/>
      <c r="V68" s="914">
        <v>4418</v>
      </c>
      <c r="W68" s="914"/>
      <c r="X68" s="914"/>
      <c r="Y68" s="914"/>
      <c r="Z68" s="914"/>
      <c r="AA68" s="914">
        <v>205</v>
      </c>
      <c r="AB68" s="914"/>
      <c r="AC68" s="914"/>
      <c r="AD68" s="914"/>
      <c r="AE68" s="914"/>
      <c r="AF68" s="914">
        <v>2309</v>
      </c>
      <c r="AG68" s="914"/>
      <c r="AH68" s="914"/>
      <c r="AI68" s="914"/>
      <c r="AJ68" s="914"/>
      <c r="AK68" s="914" t="s">
        <v>587</v>
      </c>
      <c r="AL68" s="914"/>
      <c r="AM68" s="914"/>
      <c r="AN68" s="914"/>
      <c r="AO68" s="914"/>
      <c r="AP68" s="914">
        <v>1418</v>
      </c>
      <c r="AQ68" s="914"/>
      <c r="AR68" s="914"/>
      <c r="AS68" s="914"/>
      <c r="AT68" s="914"/>
      <c r="AU68" s="914">
        <v>19</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589</v>
      </c>
      <c r="C69" s="922"/>
      <c r="D69" s="922"/>
      <c r="E69" s="922"/>
      <c r="F69" s="922"/>
      <c r="G69" s="922"/>
      <c r="H69" s="922"/>
      <c r="I69" s="922"/>
      <c r="J69" s="922"/>
      <c r="K69" s="922"/>
      <c r="L69" s="922"/>
      <c r="M69" s="922"/>
      <c r="N69" s="922"/>
      <c r="O69" s="922"/>
      <c r="P69" s="923"/>
      <c r="Q69" s="924">
        <v>873</v>
      </c>
      <c r="R69" s="879"/>
      <c r="S69" s="879"/>
      <c r="T69" s="879"/>
      <c r="U69" s="879"/>
      <c r="V69" s="879">
        <v>842</v>
      </c>
      <c r="W69" s="879"/>
      <c r="X69" s="879"/>
      <c r="Y69" s="879"/>
      <c r="Z69" s="879"/>
      <c r="AA69" s="879">
        <v>31</v>
      </c>
      <c r="AB69" s="879"/>
      <c r="AC69" s="879"/>
      <c r="AD69" s="879"/>
      <c r="AE69" s="879"/>
      <c r="AF69" s="879">
        <v>31</v>
      </c>
      <c r="AG69" s="879"/>
      <c r="AH69" s="879"/>
      <c r="AI69" s="879"/>
      <c r="AJ69" s="879"/>
      <c r="AK69" s="879" t="s">
        <v>587</v>
      </c>
      <c r="AL69" s="879"/>
      <c r="AM69" s="879"/>
      <c r="AN69" s="879"/>
      <c r="AO69" s="879"/>
      <c r="AP69" s="879">
        <v>1451</v>
      </c>
      <c r="AQ69" s="879"/>
      <c r="AR69" s="879"/>
      <c r="AS69" s="879"/>
      <c r="AT69" s="879"/>
      <c r="AU69" s="879">
        <v>111</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590</v>
      </c>
      <c r="C70" s="922"/>
      <c r="D70" s="922"/>
      <c r="E70" s="922"/>
      <c r="F70" s="922"/>
      <c r="G70" s="922"/>
      <c r="H70" s="922"/>
      <c r="I70" s="922"/>
      <c r="J70" s="922"/>
      <c r="K70" s="922"/>
      <c r="L70" s="922"/>
      <c r="M70" s="922"/>
      <c r="N70" s="922"/>
      <c r="O70" s="922"/>
      <c r="P70" s="923"/>
      <c r="Q70" s="924">
        <v>4427</v>
      </c>
      <c r="R70" s="879"/>
      <c r="S70" s="879"/>
      <c r="T70" s="879"/>
      <c r="U70" s="879"/>
      <c r="V70" s="879">
        <v>3639</v>
      </c>
      <c r="W70" s="879"/>
      <c r="X70" s="879"/>
      <c r="Y70" s="879"/>
      <c r="Z70" s="879"/>
      <c r="AA70" s="879">
        <v>787</v>
      </c>
      <c r="AB70" s="879"/>
      <c r="AC70" s="879"/>
      <c r="AD70" s="879"/>
      <c r="AE70" s="879"/>
      <c r="AF70" s="879">
        <v>782</v>
      </c>
      <c r="AG70" s="879"/>
      <c r="AH70" s="879"/>
      <c r="AI70" s="879"/>
      <c r="AJ70" s="879"/>
      <c r="AK70" s="879">
        <v>349</v>
      </c>
      <c r="AL70" s="879"/>
      <c r="AM70" s="879"/>
      <c r="AN70" s="879"/>
      <c r="AO70" s="879"/>
      <c r="AP70" s="879">
        <v>426</v>
      </c>
      <c r="AQ70" s="879"/>
      <c r="AR70" s="879"/>
      <c r="AS70" s="879"/>
      <c r="AT70" s="879"/>
      <c r="AU70" s="879">
        <v>5</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591</v>
      </c>
      <c r="C71" s="922"/>
      <c r="D71" s="922"/>
      <c r="E71" s="922"/>
      <c r="F71" s="922"/>
      <c r="G71" s="922"/>
      <c r="H71" s="922"/>
      <c r="I71" s="922"/>
      <c r="J71" s="922"/>
      <c r="K71" s="922"/>
      <c r="L71" s="922"/>
      <c r="M71" s="922"/>
      <c r="N71" s="922"/>
      <c r="O71" s="922"/>
      <c r="P71" s="923"/>
      <c r="Q71" s="924">
        <v>27</v>
      </c>
      <c r="R71" s="879"/>
      <c r="S71" s="879"/>
      <c r="T71" s="879"/>
      <c r="U71" s="879"/>
      <c r="V71" s="879">
        <v>25</v>
      </c>
      <c r="W71" s="879"/>
      <c r="X71" s="879"/>
      <c r="Y71" s="879"/>
      <c r="Z71" s="879"/>
      <c r="AA71" s="879">
        <v>2</v>
      </c>
      <c r="AB71" s="879"/>
      <c r="AC71" s="879"/>
      <c r="AD71" s="879"/>
      <c r="AE71" s="879"/>
      <c r="AF71" s="879">
        <v>2</v>
      </c>
      <c r="AG71" s="879"/>
      <c r="AH71" s="879"/>
      <c r="AI71" s="879"/>
      <c r="AJ71" s="879"/>
      <c r="AK71" s="879">
        <v>27</v>
      </c>
      <c r="AL71" s="879"/>
      <c r="AM71" s="879"/>
      <c r="AN71" s="879"/>
      <c r="AO71" s="879"/>
      <c r="AP71" s="879" t="s">
        <v>587</v>
      </c>
      <c r="AQ71" s="879"/>
      <c r="AR71" s="879"/>
      <c r="AS71" s="879"/>
      <c r="AT71" s="879"/>
      <c r="AU71" s="879"/>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592</v>
      </c>
      <c r="C72" s="922"/>
      <c r="D72" s="922"/>
      <c r="E72" s="922"/>
      <c r="F72" s="922"/>
      <c r="G72" s="922"/>
      <c r="H72" s="922"/>
      <c r="I72" s="922"/>
      <c r="J72" s="922"/>
      <c r="K72" s="922"/>
      <c r="L72" s="922"/>
      <c r="M72" s="922"/>
      <c r="N72" s="922"/>
      <c r="O72" s="922"/>
      <c r="P72" s="923"/>
      <c r="Q72" s="924">
        <v>280</v>
      </c>
      <c r="R72" s="879"/>
      <c r="S72" s="879"/>
      <c r="T72" s="879"/>
      <c r="U72" s="879"/>
      <c r="V72" s="879">
        <v>244</v>
      </c>
      <c r="W72" s="879"/>
      <c r="X72" s="879"/>
      <c r="Y72" s="879"/>
      <c r="Z72" s="879"/>
      <c r="AA72" s="879">
        <v>36</v>
      </c>
      <c r="AB72" s="879"/>
      <c r="AC72" s="879"/>
      <c r="AD72" s="879"/>
      <c r="AE72" s="879"/>
      <c r="AF72" s="879">
        <v>36</v>
      </c>
      <c r="AG72" s="879"/>
      <c r="AH72" s="879"/>
      <c r="AI72" s="879"/>
      <c r="AJ72" s="879"/>
      <c r="AK72" s="879" t="s">
        <v>587</v>
      </c>
      <c r="AL72" s="879"/>
      <c r="AM72" s="879"/>
      <c r="AN72" s="879"/>
      <c r="AO72" s="879"/>
      <c r="AP72" s="879" t="s">
        <v>587</v>
      </c>
      <c r="AQ72" s="879"/>
      <c r="AR72" s="879"/>
      <c r="AS72" s="879"/>
      <c r="AT72" s="879"/>
      <c r="AU72" s="879"/>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593</v>
      </c>
      <c r="C73" s="922"/>
      <c r="D73" s="922"/>
      <c r="E73" s="922"/>
      <c r="F73" s="922"/>
      <c r="G73" s="922"/>
      <c r="H73" s="922"/>
      <c r="I73" s="922"/>
      <c r="J73" s="922"/>
      <c r="K73" s="922"/>
      <c r="L73" s="922"/>
      <c r="M73" s="922"/>
      <c r="N73" s="922"/>
      <c r="O73" s="922"/>
      <c r="P73" s="923"/>
      <c r="Q73" s="924">
        <v>292778</v>
      </c>
      <c r="R73" s="879"/>
      <c r="S73" s="879"/>
      <c r="T73" s="879"/>
      <c r="U73" s="879"/>
      <c r="V73" s="879">
        <v>279366</v>
      </c>
      <c r="W73" s="879"/>
      <c r="X73" s="879"/>
      <c r="Y73" s="879"/>
      <c r="Z73" s="879"/>
      <c r="AA73" s="879">
        <v>13412</v>
      </c>
      <c r="AB73" s="879"/>
      <c r="AC73" s="879"/>
      <c r="AD73" s="879"/>
      <c r="AE73" s="879"/>
      <c r="AF73" s="879">
        <v>13412</v>
      </c>
      <c r="AG73" s="879"/>
      <c r="AH73" s="879"/>
      <c r="AI73" s="879"/>
      <c r="AJ73" s="879"/>
      <c r="AK73" s="879" t="s">
        <v>587</v>
      </c>
      <c r="AL73" s="879"/>
      <c r="AM73" s="879"/>
      <c r="AN73" s="879"/>
      <c r="AO73" s="879"/>
      <c r="AP73" s="879" t="s">
        <v>587</v>
      </c>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594</v>
      </c>
      <c r="C74" s="922"/>
      <c r="D74" s="922"/>
      <c r="E74" s="922"/>
      <c r="F74" s="922"/>
      <c r="G74" s="922"/>
      <c r="H74" s="922"/>
      <c r="I74" s="922"/>
      <c r="J74" s="922"/>
      <c r="K74" s="922"/>
      <c r="L74" s="922"/>
      <c r="M74" s="922"/>
      <c r="N74" s="922"/>
      <c r="O74" s="922"/>
      <c r="P74" s="923"/>
      <c r="Q74" s="924">
        <v>8319</v>
      </c>
      <c r="R74" s="879"/>
      <c r="S74" s="879"/>
      <c r="T74" s="879"/>
      <c r="U74" s="879"/>
      <c r="V74" s="879">
        <v>6892</v>
      </c>
      <c r="W74" s="879"/>
      <c r="X74" s="879"/>
      <c r="Y74" s="879"/>
      <c r="Z74" s="879"/>
      <c r="AA74" s="879">
        <v>1427</v>
      </c>
      <c r="AB74" s="879"/>
      <c r="AC74" s="879"/>
      <c r="AD74" s="879"/>
      <c r="AE74" s="879"/>
      <c r="AF74" s="879">
        <v>1427</v>
      </c>
      <c r="AG74" s="879"/>
      <c r="AH74" s="879"/>
      <c r="AI74" s="879"/>
      <c r="AJ74" s="879"/>
      <c r="AK74" s="879">
        <v>26</v>
      </c>
      <c r="AL74" s="879"/>
      <c r="AM74" s="879"/>
      <c r="AN74" s="879"/>
      <c r="AO74" s="879"/>
      <c r="AP74" s="879" t="s">
        <v>587</v>
      </c>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392</v>
      </c>
      <c r="B88" s="838" t="s">
        <v>424</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17999</v>
      </c>
      <c r="AG88" s="890"/>
      <c r="AH88" s="890"/>
      <c r="AI88" s="890"/>
      <c r="AJ88" s="890"/>
      <c r="AK88" s="887"/>
      <c r="AL88" s="887"/>
      <c r="AM88" s="887"/>
      <c r="AN88" s="887"/>
      <c r="AO88" s="887"/>
      <c r="AP88" s="890">
        <v>3295</v>
      </c>
      <c r="AQ88" s="890"/>
      <c r="AR88" s="890"/>
      <c r="AS88" s="890"/>
      <c r="AT88" s="890"/>
      <c r="AU88" s="890">
        <v>135</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38" t="s">
        <v>425</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76</v>
      </c>
      <c r="CS102" s="898"/>
      <c r="CT102" s="898"/>
      <c r="CU102" s="898"/>
      <c r="CV102" s="941"/>
      <c r="CW102" s="940">
        <v>1</v>
      </c>
      <c r="CX102" s="898"/>
      <c r="CY102" s="898"/>
      <c r="CZ102" s="898"/>
      <c r="DA102" s="941"/>
      <c r="DB102" s="940">
        <v>1</v>
      </c>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426</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427</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430</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431</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432</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433</v>
      </c>
      <c r="AB109" s="943"/>
      <c r="AC109" s="943"/>
      <c r="AD109" s="943"/>
      <c r="AE109" s="944"/>
      <c r="AF109" s="942" t="s">
        <v>434</v>
      </c>
      <c r="AG109" s="943"/>
      <c r="AH109" s="943"/>
      <c r="AI109" s="943"/>
      <c r="AJ109" s="944"/>
      <c r="AK109" s="942" t="s">
        <v>307</v>
      </c>
      <c r="AL109" s="943"/>
      <c r="AM109" s="943"/>
      <c r="AN109" s="943"/>
      <c r="AO109" s="944"/>
      <c r="AP109" s="942" t="s">
        <v>435</v>
      </c>
      <c r="AQ109" s="943"/>
      <c r="AR109" s="943"/>
      <c r="AS109" s="943"/>
      <c r="AT109" s="945"/>
      <c r="AU109" s="962" t="s">
        <v>432</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433</v>
      </c>
      <c r="BR109" s="943"/>
      <c r="BS109" s="943"/>
      <c r="BT109" s="943"/>
      <c r="BU109" s="944"/>
      <c r="BV109" s="942" t="s">
        <v>434</v>
      </c>
      <c r="BW109" s="943"/>
      <c r="BX109" s="943"/>
      <c r="BY109" s="943"/>
      <c r="BZ109" s="944"/>
      <c r="CA109" s="942" t="s">
        <v>307</v>
      </c>
      <c r="CB109" s="943"/>
      <c r="CC109" s="943"/>
      <c r="CD109" s="943"/>
      <c r="CE109" s="944"/>
      <c r="CF109" s="963" t="s">
        <v>435</v>
      </c>
      <c r="CG109" s="963"/>
      <c r="CH109" s="963"/>
      <c r="CI109" s="963"/>
      <c r="CJ109" s="963"/>
      <c r="CK109" s="942" t="s">
        <v>436</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433</v>
      </c>
      <c r="DH109" s="943"/>
      <c r="DI109" s="943"/>
      <c r="DJ109" s="943"/>
      <c r="DK109" s="944"/>
      <c r="DL109" s="942" t="s">
        <v>434</v>
      </c>
      <c r="DM109" s="943"/>
      <c r="DN109" s="943"/>
      <c r="DO109" s="943"/>
      <c r="DP109" s="944"/>
      <c r="DQ109" s="942" t="s">
        <v>307</v>
      </c>
      <c r="DR109" s="943"/>
      <c r="DS109" s="943"/>
      <c r="DT109" s="943"/>
      <c r="DU109" s="944"/>
      <c r="DV109" s="942" t="s">
        <v>435</v>
      </c>
      <c r="DW109" s="943"/>
      <c r="DX109" s="943"/>
      <c r="DY109" s="943"/>
      <c r="DZ109" s="945"/>
    </row>
    <row r="110" spans="1:131" s="248" customFormat="1" ht="26.25" customHeight="1" x14ac:dyDescent="0.15">
      <c r="A110" s="946" t="s">
        <v>437</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273919</v>
      </c>
      <c r="AB110" s="950"/>
      <c r="AC110" s="950"/>
      <c r="AD110" s="950"/>
      <c r="AE110" s="951"/>
      <c r="AF110" s="952">
        <v>343442</v>
      </c>
      <c r="AG110" s="950"/>
      <c r="AH110" s="950"/>
      <c r="AI110" s="950"/>
      <c r="AJ110" s="951"/>
      <c r="AK110" s="952">
        <v>399515</v>
      </c>
      <c r="AL110" s="950"/>
      <c r="AM110" s="950"/>
      <c r="AN110" s="950"/>
      <c r="AO110" s="951"/>
      <c r="AP110" s="953">
        <v>25.9</v>
      </c>
      <c r="AQ110" s="954"/>
      <c r="AR110" s="954"/>
      <c r="AS110" s="954"/>
      <c r="AT110" s="955"/>
      <c r="AU110" s="956" t="s">
        <v>72</v>
      </c>
      <c r="AV110" s="957"/>
      <c r="AW110" s="957"/>
      <c r="AX110" s="957"/>
      <c r="AY110" s="957"/>
      <c r="AZ110" s="998" t="s">
        <v>438</v>
      </c>
      <c r="BA110" s="947"/>
      <c r="BB110" s="947"/>
      <c r="BC110" s="947"/>
      <c r="BD110" s="947"/>
      <c r="BE110" s="947"/>
      <c r="BF110" s="947"/>
      <c r="BG110" s="947"/>
      <c r="BH110" s="947"/>
      <c r="BI110" s="947"/>
      <c r="BJ110" s="947"/>
      <c r="BK110" s="947"/>
      <c r="BL110" s="947"/>
      <c r="BM110" s="947"/>
      <c r="BN110" s="947"/>
      <c r="BO110" s="947"/>
      <c r="BP110" s="948"/>
      <c r="BQ110" s="984">
        <v>3746039</v>
      </c>
      <c r="BR110" s="985"/>
      <c r="BS110" s="985"/>
      <c r="BT110" s="985"/>
      <c r="BU110" s="985"/>
      <c r="BV110" s="985">
        <v>3831160</v>
      </c>
      <c r="BW110" s="985"/>
      <c r="BX110" s="985"/>
      <c r="BY110" s="985"/>
      <c r="BZ110" s="985"/>
      <c r="CA110" s="985">
        <v>3832994</v>
      </c>
      <c r="CB110" s="985"/>
      <c r="CC110" s="985"/>
      <c r="CD110" s="985"/>
      <c r="CE110" s="985"/>
      <c r="CF110" s="999">
        <v>248.5</v>
      </c>
      <c r="CG110" s="1000"/>
      <c r="CH110" s="1000"/>
      <c r="CI110" s="1000"/>
      <c r="CJ110" s="1000"/>
      <c r="CK110" s="1001" t="s">
        <v>439</v>
      </c>
      <c r="CL110" s="1002"/>
      <c r="CM110" s="981" t="s">
        <v>440</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441</v>
      </c>
      <c r="DH110" s="985"/>
      <c r="DI110" s="985"/>
      <c r="DJ110" s="985"/>
      <c r="DK110" s="985"/>
      <c r="DL110" s="985" t="s">
        <v>441</v>
      </c>
      <c r="DM110" s="985"/>
      <c r="DN110" s="985"/>
      <c r="DO110" s="985"/>
      <c r="DP110" s="985"/>
      <c r="DQ110" s="985" t="s">
        <v>394</v>
      </c>
      <c r="DR110" s="985"/>
      <c r="DS110" s="985"/>
      <c r="DT110" s="985"/>
      <c r="DU110" s="985"/>
      <c r="DV110" s="986" t="s">
        <v>441</v>
      </c>
      <c r="DW110" s="986"/>
      <c r="DX110" s="986"/>
      <c r="DY110" s="986"/>
      <c r="DZ110" s="987"/>
    </row>
    <row r="111" spans="1:131" s="248" customFormat="1" ht="26.25" customHeight="1" x14ac:dyDescent="0.15">
      <c r="A111" s="988" t="s">
        <v>442</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394</v>
      </c>
      <c r="AB111" s="992"/>
      <c r="AC111" s="992"/>
      <c r="AD111" s="992"/>
      <c r="AE111" s="993"/>
      <c r="AF111" s="994" t="s">
        <v>394</v>
      </c>
      <c r="AG111" s="992"/>
      <c r="AH111" s="992"/>
      <c r="AI111" s="992"/>
      <c r="AJ111" s="993"/>
      <c r="AK111" s="994" t="s">
        <v>394</v>
      </c>
      <c r="AL111" s="992"/>
      <c r="AM111" s="992"/>
      <c r="AN111" s="992"/>
      <c r="AO111" s="993"/>
      <c r="AP111" s="995" t="s">
        <v>394</v>
      </c>
      <c r="AQ111" s="996"/>
      <c r="AR111" s="996"/>
      <c r="AS111" s="996"/>
      <c r="AT111" s="997"/>
      <c r="AU111" s="958"/>
      <c r="AV111" s="959"/>
      <c r="AW111" s="959"/>
      <c r="AX111" s="959"/>
      <c r="AY111" s="959"/>
      <c r="AZ111" s="1007" t="s">
        <v>443</v>
      </c>
      <c r="BA111" s="1008"/>
      <c r="BB111" s="1008"/>
      <c r="BC111" s="1008"/>
      <c r="BD111" s="1008"/>
      <c r="BE111" s="1008"/>
      <c r="BF111" s="1008"/>
      <c r="BG111" s="1008"/>
      <c r="BH111" s="1008"/>
      <c r="BI111" s="1008"/>
      <c r="BJ111" s="1008"/>
      <c r="BK111" s="1008"/>
      <c r="BL111" s="1008"/>
      <c r="BM111" s="1008"/>
      <c r="BN111" s="1008"/>
      <c r="BO111" s="1008"/>
      <c r="BP111" s="1009"/>
      <c r="BQ111" s="977" t="s">
        <v>444</v>
      </c>
      <c r="BR111" s="978"/>
      <c r="BS111" s="978"/>
      <c r="BT111" s="978"/>
      <c r="BU111" s="978"/>
      <c r="BV111" s="978" t="s">
        <v>445</v>
      </c>
      <c r="BW111" s="978"/>
      <c r="BX111" s="978"/>
      <c r="BY111" s="978"/>
      <c r="BZ111" s="978"/>
      <c r="CA111" s="978">
        <v>11166</v>
      </c>
      <c r="CB111" s="978"/>
      <c r="CC111" s="978"/>
      <c r="CD111" s="978"/>
      <c r="CE111" s="978"/>
      <c r="CF111" s="972">
        <v>0.7</v>
      </c>
      <c r="CG111" s="973"/>
      <c r="CH111" s="973"/>
      <c r="CI111" s="973"/>
      <c r="CJ111" s="973"/>
      <c r="CK111" s="1003"/>
      <c r="CL111" s="1004"/>
      <c r="CM111" s="974" t="s">
        <v>446</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445</v>
      </c>
      <c r="DH111" s="978"/>
      <c r="DI111" s="978"/>
      <c r="DJ111" s="978"/>
      <c r="DK111" s="978"/>
      <c r="DL111" s="978" t="s">
        <v>445</v>
      </c>
      <c r="DM111" s="978"/>
      <c r="DN111" s="978"/>
      <c r="DO111" s="978"/>
      <c r="DP111" s="978"/>
      <c r="DQ111" s="978" t="s">
        <v>445</v>
      </c>
      <c r="DR111" s="978"/>
      <c r="DS111" s="978"/>
      <c r="DT111" s="978"/>
      <c r="DU111" s="978"/>
      <c r="DV111" s="979" t="s">
        <v>445</v>
      </c>
      <c r="DW111" s="979"/>
      <c r="DX111" s="979"/>
      <c r="DY111" s="979"/>
      <c r="DZ111" s="980"/>
    </row>
    <row r="112" spans="1:131" s="248" customFormat="1" ht="26.25" customHeight="1" x14ac:dyDescent="0.15">
      <c r="A112" s="1010" t="s">
        <v>447</v>
      </c>
      <c r="B112" s="1011"/>
      <c r="C112" s="1008" t="s">
        <v>448</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445</v>
      </c>
      <c r="AB112" s="1017"/>
      <c r="AC112" s="1017"/>
      <c r="AD112" s="1017"/>
      <c r="AE112" s="1018"/>
      <c r="AF112" s="1019" t="s">
        <v>445</v>
      </c>
      <c r="AG112" s="1017"/>
      <c r="AH112" s="1017"/>
      <c r="AI112" s="1017"/>
      <c r="AJ112" s="1018"/>
      <c r="AK112" s="1019" t="s">
        <v>449</v>
      </c>
      <c r="AL112" s="1017"/>
      <c r="AM112" s="1017"/>
      <c r="AN112" s="1017"/>
      <c r="AO112" s="1018"/>
      <c r="AP112" s="1020" t="s">
        <v>445</v>
      </c>
      <c r="AQ112" s="1021"/>
      <c r="AR112" s="1021"/>
      <c r="AS112" s="1021"/>
      <c r="AT112" s="1022"/>
      <c r="AU112" s="958"/>
      <c r="AV112" s="959"/>
      <c r="AW112" s="959"/>
      <c r="AX112" s="959"/>
      <c r="AY112" s="959"/>
      <c r="AZ112" s="1007" t="s">
        <v>450</v>
      </c>
      <c r="BA112" s="1008"/>
      <c r="BB112" s="1008"/>
      <c r="BC112" s="1008"/>
      <c r="BD112" s="1008"/>
      <c r="BE112" s="1008"/>
      <c r="BF112" s="1008"/>
      <c r="BG112" s="1008"/>
      <c r="BH112" s="1008"/>
      <c r="BI112" s="1008"/>
      <c r="BJ112" s="1008"/>
      <c r="BK112" s="1008"/>
      <c r="BL112" s="1008"/>
      <c r="BM112" s="1008"/>
      <c r="BN112" s="1008"/>
      <c r="BO112" s="1008"/>
      <c r="BP112" s="1009"/>
      <c r="BQ112" s="977">
        <v>496258</v>
      </c>
      <c r="BR112" s="978"/>
      <c r="BS112" s="978"/>
      <c r="BT112" s="978"/>
      <c r="BU112" s="978"/>
      <c r="BV112" s="978">
        <v>439564</v>
      </c>
      <c r="BW112" s="978"/>
      <c r="BX112" s="978"/>
      <c r="BY112" s="978"/>
      <c r="BZ112" s="978"/>
      <c r="CA112" s="978">
        <v>403408</v>
      </c>
      <c r="CB112" s="978"/>
      <c r="CC112" s="978"/>
      <c r="CD112" s="978"/>
      <c r="CE112" s="978"/>
      <c r="CF112" s="972">
        <v>26.2</v>
      </c>
      <c r="CG112" s="973"/>
      <c r="CH112" s="973"/>
      <c r="CI112" s="973"/>
      <c r="CJ112" s="973"/>
      <c r="CK112" s="1003"/>
      <c r="CL112" s="1004"/>
      <c r="CM112" s="974" t="s">
        <v>451</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444</v>
      </c>
      <c r="DH112" s="978"/>
      <c r="DI112" s="978"/>
      <c r="DJ112" s="978"/>
      <c r="DK112" s="978"/>
      <c r="DL112" s="978" t="s">
        <v>452</v>
      </c>
      <c r="DM112" s="978"/>
      <c r="DN112" s="978"/>
      <c r="DO112" s="978"/>
      <c r="DP112" s="978"/>
      <c r="DQ112" s="978" t="s">
        <v>445</v>
      </c>
      <c r="DR112" s="978"/>
      <c r="DS112" s="978"/>
      <c r="DT112" s="978"/>
      <c r="DU112" s="978"/>
      <c r="DV112" s="979" t="s">
        <v>452</v>
      </c>
      <c r="DW112" s="979"/>
      <c r="DX112" s="979"/>
      <c r="DY112" s="979"/>
      <c r="DZ112" s="980"/>
    </row>
    <row r="113" spans="1:130" s="248" customFormat="1" ht="26.25" customHeight="1" x14ac:dyDescent="0.15">
      <c r="A113" s="1012"/>
      <c r="B113" s="1013"/>
      <c r="C113" s="1008" t="s">
        <v>453</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60749</v>
      </c>
      <c r="AB113" s="992"/>
      <c r="AC113" s="992"/>
      <c r="AD113" s="992"/>
      <c r="AE113" s="993"/>
      <c r="AF113" s="994">
        <v>61559</v>
      </c>
      <c r="AG113" s="992"/>
      <c r="AH113" s="992"/>
      <c r="AI113" s="992"/>
      <c r="AJ113" s="993"/>
      <c r="AK113" s="994">
        <v>66305</v>
      </c>
      <c r="AL113" s="992"/>
      <c r="AM113" s="992"/>
      <c r="AN113" s="992"/>
      <c r="AO113" s="993"/>
      <c r="AP113" s="995">
        <v>4.3</v>
      </c>
      <c r="AQ113" s="996"/>
      <c r="AR113" s="996"/>
      <c r="AS113" s="996"/>
      <c r="AT113" s="997"/>
      <c r="AU113" s="958"/>
      <c r="AV113" s="959"/>
      <c r="AW113" s="959"/>
      <c r="AX113" s="959"/>
      <c r="AY113" s="959"/>
      <c r="AZ113" s="1007" t="s">
        <v>454</v>
      </c>
      <c r="BA113" s="1008"/>
      <c r="BB113" s="1008"/>
      <c r="BC113" s="1008"/>
      <c r="BD113" s="1008"/>
      <c r="BE113" s="1008"/>
      <c r="BF113" s="1008"/>
      <c r="BG113" s="1008"/>
      <c r="BH113" s="1008"/>
      <c r="BI113" s="1008"/>
      <c r="BJ113" s="1008"/>
      <c r="BK113" s="1008"/>
      <c r="BL113" s="1008"/>
      <c r="BM113" s="1008"/>
      <c r="BN113" s="1008"/>
      <c r="BO113" s="1008"/>
      <c r="BP113" s="1009"/>
      <c r="BQ113" s="977">
        <v>94202</v>
      </c>
      <c r="BR113" s="978"/>
      <c r="BS113" s="978"/>
      <c r="BT113" s="978"/>
      <c r="BU113" s="978"/>
      <c r="BV113" s="978">
        <v>156141</v>
      </c>
      <c r="BW113" s="978"/>
      <c r="BX113" s="978"/>
      <c r="BY113" s="978"/>
      <c r="BZ113" s="978"/>
      <c r="CA113" s="978">
        <v>167444</v>
      </c>
      <c r="CB113" s="978"/>
      <c r="CC113" s="978"/>
      <c r="CD113" s="978"/>
      <c r="CE113" s="978"/>
      <c r="CF113" s="972">
        <v>10.9</v>
      </c>
      <c r="CG113" s="973"/>
      <c r="CH113" s="973"/>
      <c r="CI113" s="973"/>
      <c r="CJ113" s="973"/>
      <c r="CK113" s="1003"/>
      <c r="CL113" s="1004"/>
      <c r="CM113" s="974" t="s">
        <v>455</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445</v>
      </c>
      <c r="DH113" s="1017"/>
      <c r="DI113" s="1017"/>
      <c r="DJ113" s="1017"/>
      <c r="DK113" s="1018"/>
      <c r="DL113" s="1019" t="s">
        <v>445</v>
      </c>
      <c r="DM113" s="1017"/>
      <c r="DN113" s="1017"/>
      <c r="DO113" s="1017"/>
      <c r="DP113" s="1018"/>
      <c r="DQ113" s="1019" t="s">
        <v>445</v>
      </c>
      <c r="DR113" s="1017"/>
      <c r="DS113" s="1017"/>
      <c r="DT113" s="1017"/>
      <c r="DU113" s="1018"/>
      <c r="DV113" s="1020" t="s">
        <v>445</v>
      </c>
      <c r="DW113" s="1021"/>
      <c r="DX113" s="1021"/>
      <c r="DY113" s="1021"/>
      <c r="DZ113" s="1022"/>
    </row>
    <row r="114" spans="1:130" s="248" customFormat="1" ht="26.25" customHeight="1" x14ac:dyDescent="0.15">
      <c r="A114" s="1012"/>
      <c r="B114" s="1013"/>
      <c r="C114" s="1008" t="s">
        <v>456</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16874</v>
      </c>
      <c r="AB114" s="1017"/>
      <c r="AC114" s="1017"/>
      <c r="AD114" s="1017"/>
      <c r="AE114" s="1018"/>
      <c r="AF114" s="1019">
        <v>17886</v>
      </c>
      <c r="AG114" s="1017"/>
      <c r="AH114" s="1017"/>
      <c r="AI114" s="1017"/>
      <c r="AJ114" s="1018"/>
      <c r="AK114" s="1019">
        <v>19291</v>
      </c>
      <c r="AL114" s="1017"/>
      <c r="AM114" s="1017"/>
      <c r="AN114" s="1017"/>
      <c r="AO114" s="1018"/>
      <c r="AP114" s="1020">
        <v>1.3</v>
      </c>
      <c r="AQ114" s="1021"/>
      <c r="AR114" s="1021"/>
      <c r="AS114" s="1021"/>
      <c r="AT114" s="1022"/>
      <c r="AU114" s="958"/>
      <c r="AV114" s="959"/>
      <c r="AW114" s="959"/>
      <c r="AX114" s="959"/>
      <c r="AY114" s="959"/>
      <c r="AZ114" s="1007" t="s">
        <v>457</v>
      </c>
      <c r="BA114" s="1008"/>
      <c r="BB114" s="1008"/>
      <c r="BC114" s="1008"/>
      <c r="BD114" s="1008"/>
      <c r="BE114" s="1008"/>
      <c r="BF114" s="1008"/>
      <c r="BG114" s="1008"/>
      <c r="BH114" s="1008"/>
      <c r="BI114" s="1008"/>
      <c r="BJ114" s="1008"/>
      <c r="BK114" s="1008"/>
      <c r="BL114" s="1008"/>
      <c r="BM114" s="1008"/>
      <c r="BN114" s="1008"/>
      <c r="BO114" s="1008"/>
      <c r="BP114" s="1009"/>
      <c r="BQ114" s="977">
        <v>379990</v>
      </c>
      <c r="BR114" s="978"/>
      <c r="BS114" s="978"/>
      <c r="BT114" s="978"/>
      <c r="BU114" s="978"/>
      <c r="BV114" s="978">
        <v>406395</v>
      </c>
      <c r="BW114" s="978"/>
      <c r="BX114" s="978"/>
      <c r="BY114" s="978"/>
      <c r="BZ114" s="978"/>
      <c r="CA114" s="978">
        <v>373906</v>
      </c>
      <c r="CB114" s="978"/>
      <c r="CC114" s="978"/>
      <c r="CD114" s="978"/>
      <c r="CE114" s="978"/>
      <c r="CF114" s="972">
        <v>24.2</v>
      </c>
      <c r="CG114" s="973"/>
      <c r="CH114" s="973"/>
      <c r="CI114" s="973"/>
      <c r="CJ114" s="973"/>
      <c r="CK114" s="1003"/>
      <c r="CL114" s="1004"/>
      <c r="CM114" s="974" t="s">
        <v>458</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445</v>
      </c>
      <c r="DH114" s="1017"/>
      <c r="DI114" s="1017"/>
      <c r="DJ114" s="1017"/>
      <c r="DK114" s="1018"/>
      <c r="DL114" s="1019" t="s">
        <v>445</v>
      </c>
      <c r="DM114" s="1017"/>
      <c r="DN114" s="1017"/>
      <c r="DO114" s="1017"/>
      <c r="DP114" s="1018"/>
      <c r="DQ114" s="1019" t="s">
        <v>445</v>
      </c>
      <c r="DR114" s="1017"/>
      <c r="DS114" s="1017"/>
      <c r="DT114" s="1017"/>
      <c r="DU114" s="1018"/>
      <c r="DV114" s="1020" t="s">
        <v>445</v>
      </c>
      <c r="DW114" s="1021"/>
      <c r="DX114" s="1021"/>
      <c r="DY114" s="1021"/>
      <c r="DZ114" s="1022"/>
    </row>
    <row r="115" spans="1:130" s="248" customFormat="1" ht="26.25" customHeight="1" x14ac:dyDescent="0.15">
      <c r="A115" s="1012"/>
      <c r="B115" s="1013"/>
      <c r="C115" s="1008" t="s">
        <v>459</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445</v>
      </c>
      <c r="AB115" s="992"/>
      <c r="AC115" s="992"/>
      <c r="AD115" s="992"/>
      <c r="AE115" s="993"/>
      <c r="AF115" s="994" t="s">
        <v>445</v>
      </c>
      <c r="AG115" s="992"/>
      <c r="AH115" s="992"/>
      <c r="AI115" s="992"/>
      <c r="AJ115" s="993"/>
      <c r="AK115" s="994">
        <v>64</v>
      </c>
      <c r="AL115" s="992"/>
      <c r="AM115" s="992"/>
      <c r="AN115" s="992"/>
      <c r="AO115" s="993"/>
      <c r="AP115" s="995">
        <v>0</v>
      </c>
      <c r="AQ115" s="996"/>
      <c r="AR115" s="996"/>
      <c r="AS115" s="996"/>
      <c r="AT115" s="997"/>
      <c r="AU115" s="958"/>
      <c r="AV115" s="959"/>
      <c r="AW115" s="959"/>
      <c r="AX115" s="959"/>
      <c r="AY115" s="959"/>
      <c r="AZ115" s="1007" t="s">
        <v>460</v>
      </c>
      <c r="BA115" s="1008"/>
      <c r="BB115" s="1008"/>
      <c r="BC115" s="1008"/>
      <c r="BD115" s="1008"/>
      <c r="BE115" s="1008"/>
      <c r="BF115" s="1008"/>
      <c r="BG115" s="1008"/>
      <c r="BH115" s="1008"/>
      <c r="BI115" s="1008"/>
      <c r="BJ115" s="1008"/>
      <c r="BK115" s="1008"/>
      <c r="BL115" s="1008"/>
      <c r="BM115" s="1008"/>
      <c r="BN115" s="1008"/>
      <c r="BO115" s="1008"/>
      <c r="BP115" s="1009"/>
      <c r="BQ115" s="977" t="s">
        <v>445</v>
      </c>
      <c r="BR115" s="978"/>
      <c r="BS115" s="978"/>
      <c r="BT115" s="978"/>
      <c r="BU115" s="978"/>
      <c r="BV115" s="978" t="s">
        <v>461</v>
      </c>
      <c r="BW115" s="978"/>
      <c r="BX115" s="978"/>
      <c r="BY115" s="978"/>
      <c r="BZ115" s="978"/>
      <c r="CA115" s="978" t="s">
        <v>445</v>
      </c>
      <c r="CB115" s="978"/>
      <c r="CC115" s="978"/>
      <c r="CD115" s="978"/>
      <c r="CE115" s="978"/>
      <c r="CF115" s="972" t="s">
        <v>445</v>
      </c>
      <c r="CG115" s="973"/>
      <c r="CH115" s="973"/>
      <c r="CI115" s="973"/>
      <c r="CJ115" s="973"/>
      <c r="CK115" s="1003"/>
      <c r="CL115" s="1004"/>
      <c r="CM115" s="1007" t="s">
        <v>462</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445</v>
      </c>
      <c r="DH115" s="1017"/>
      <c r="DI115" s="1017"/>
      <c r="DJ115" s="1017"/>
      <c r="DK115" s="1018"/>
      <c r="DL115" s="1019" t="s">
        <v>444</v>
      </c>
      <c r="DM115" s="1017"/>
      <c r="DN115" s="1017"/>
      <c r="DO115" s="1017"/>
      <c r="DP115" s="1018"/>
      <c r="DQ115" s="1019" t="s">
        <v>445</v>
      </c>
      <c r="DR115" s="1017"/>
      <c r="DS115" s="1017"/>
      <c r="DT115" s="1017"/>
      <c r="DU115" s="1018"/>
      <c r="DV115" s="1020" t="s">
        <v>445</v>
      </c>
      <c r="DW115" s="1021"/>
      <c r="DX115" s="1021"/>
      <c r="DY115" s="1021"/>
      <c r="DZ115" s="1022"/>
    </row>
    <row r="116" spans="1:130" s="248" customFormat="1" ht="26.25" customHeight="1" x14ac:dyDescent="0.15">
      <c r="A116" s="1014"/>
      <c r="B116" s="1015"/>
      <c r="C116" s="1023" t="s">
        <v>463</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445</v>
      </c>
      <c r="AB116" s="1017"/>
      <c r="AC116" s="1017"/>
      <c r="AD116" s="1017"/>
      <c r="AE116" s="1018"/>
      <c r="AF116" s="1019" t="s">
        <v>445</v>
      </c>
      <c r="AG116" s="1017"/>
      <c r="AH116" s="1017"/>
      <c r="AI116" s="1017"/>
      <c r="AJ116" s="1018"/>
      <c r="AK116" s="1019" t="s">
        <v>444</v>
      </c>
      <c r="AL116" s="1017"/>
      <c r="AM116" s="1017"/>
      <c r="AN116" s="1017"/>
      <c r="AO116" s="1018"/>
      <c r="AP116" s="1020" t="s">
        <v>445</v>
      </c>
      <c r="AQ116" s="1021"/>
      <c r="AR116" s="1021"/>
      <c r="AS116" s="1021"/>
      <c r="AT116" s="1022"/>
      <c r="AU116" s="958"/>
      <c r="AV116" s="959"/>
      <c r="AW116" s="959"/>
      <c r="AX116" s="959"/>
      <c r="AY116" s="959"/>
      <c r="AZ116" s="1025" t="s">
        <v>464</v>
      </c>
      <c r="BA116" s="1026"/>
      <c r="BB116" s="1026"/>
      <c r="BC116" s="1026"/>
      <c r="BD116" s="1026"/>
      <c r="BE116" s="1026"/>
      <c r="BF116" s="1026"/>
      <c r="BG116" s="1026"/>
      <c r="BH116" s="1026"/>
      <c r="BI116" s="1026"/>
      <c r="BJ116" s="1026"/>
      <c r="BK116" s="1026"/>
      <c r="BL116" s="1026"/>
      <c r="BM116" s="1026"/>
      <c r="BN116" s="1026"/>
      <c r="BO116" s="1026"/>
      <c r="BP116" s="1027"/>
      <c r="BQ116" s="977" t="s">
        <v>445</v>
      </c>
      <c r="BR116" s="978"/>
      <c r="BS116" s="978"/>
      <c r="BT116" s="978"/>
      <c r="BU116" s="978"/>
      <c r="BV116" s="978" t="s">
        <v>445</v>
      </c>
      <c r="BW116" s="978"/>
      <c r="BX116" s="978"/>
      <c r="BY116" s="978"/>
      <c r="BZ116" s="978"/>
      <c r="CA116" s="978" t="s">
        <v>445</v>
      </c>
      <c r="CB116" s="978"/>
      <c r="CC116" s="978"/>
      <c r="CD116" s="978"/>
      <c r="CE116" s="978"/>
      <c r="CF116" s="972" t="s">
        <v>445</v>
      </c>
      <c r="CG116" s="973"/>
      <c r="CH116" s="973"/>
      <c r="CI116" s="973"/>
      <c r="CJ116" s="973"/>
      <c r="CK116" s="1003"/>
      <c r="CL116" s="1004"/>
      <c r="CM116" s="974" t="s">
        <v>465</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445</v>
      </c>
      <c r="DH116" s="1017"/>
      <c r="DI116" s="1017"/>
      <c r="DJ116" s="1017"/>
      <c r="DK116" s="1018"/>
      <c r="DL116" s="1019" t="s">
        <v>466</v>
      </c>
      <c r="DM116" s="1017"/>
      <c r="DN116" s="1017"/>
      <c r="DO116" s="1017"/>
      <c r="DP116" s="1018"/>
      <c r="DQ116" s="1019" t="s">
        <v>445</v>
      </c>
      <c r="DR116" s="1017"/>
      <c r="DS116" s="1017"/>
      <c r="DT116" s="1017"/>
      <c r="DU116" s="1018"/>
      <c r="DV116" s="1020" t="s">
        <v>467</v>
      </c>
      <c r="DW116" s="1021"/>
      <c r="DX116" s="1021"/>
      <c r="DY116" s="1021"/>
      <c r="DZ116" s="1022"/>
    </row>
    <row r="117" spans="1:130" s="248" customFormat="1" ht="26.25" customHeight="1" x14ac:dyDescent="0.15">
      <c r="A117" s="962" t="s">
        <v>189</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468</v>
      </c>
      <c r="Z117" s="944"/>
      <c r="AA117" s="1034">
        <v>351542</v>
      </c>
      <c r="AB117" s="1035"/>
      <c r="AC117" s="1035"/>
      <c r="AD117" s="1035"/>
      <c r="AE117" s="1036"/>
      <c r="AF117" s="1037">
        <v>422887</v>
      </c>
      <c r="AG117" s="1035"/>
      <c r="AH117" s="1035"/>
      <c r="AI117" s="1035"/>
      <c r="AJ117" s="1036"/>
      <c r="AK117" s="1037">
        <v>485175</v>
      </c>
      <c r="AL117" s="1035"/>
      <c r="AM117" s="1035"/>
      <c r="AN117" s="1035"/>
      <c r="AO117" s="1036"/>
      <c r="AP117" s="1038"/>
      <c r="AQ117" s="1039"/>
      <c r="AR117" s="1039"/>
      <c r="AS117" s="1039"/>
      <c r="AT117" s="1040"/>
      <c r="AU117" s="958"/>
      <c r="AV117" s="959"/>
      <c r="AW117" s="959"/>
      <c r="AX117" s="959"/>
      <c r="AY117" s="959"/>
      <c r="AZ117" s="1025" t="s">
        <v>469</v>
      </c>
      <c r="BA117" s="1026"/>
      <c r="BB117" s="1026"/>
      <c r="BC117" s="1026"/>
      <c r="BD117" s="1026"/>
      <c r="BE117" s="1026"/>
      <c r="BF117" s="1026"/>
      <c r="BG117" s="1026"/>
      <c r="BH117" s="1026"/>
      <c r="BI117" s="1026"/>
      <c r="BJ117" s="1026"/>
      <c r="BK117" s="1026"/>
      <c r="BL117" s="1026"/>
      <c r="BM117" s="1026"/>
      <c r="BN117" s="1026"/>
      <c r="BO117" s="1026"/>
      <c r="BP117" s="1027"/>
      <c r="BQ117" s="977" t="s">
        <v>461</v>
      </c>
      <c r="BR117" s="978"/>
      <c r="BS117" s="978"/>
      <c r="BT117" s="978"/>
      <c r="BU117" s="978"/>
      <c r="BV117" s="978" t="s">
        <v>445</v>
      </c>
      <c r="BW117" s="978"/>
      <c r="BX117" s="978"/>
      <c r="BY117" s="978"/>
      <c r="BZ117" s="978"/>
      <c r="CA117" s="978" t="s">
        <v>444</v>
      </c>
      <c r="CB117" s="978"/>
      <c r="CC117" s="978"/>
      <c r="CD117" s="978"/>
      <c r="CE117" s="978"/>
      <c r="CF117" s="972" t="s">
        <v>461</v>
      </c>
      <c r="CG117" s="973"/>
      <c r="CH117" s="973"/>
      <c r="CI117" s="973"/>
      <c r="CJ117" s="973"/>
      <c r="CK117" s="1003"/>
      <c r="CL117" s="1004"/>
      <c r="CM117" s="974" t="s">
        <v>470</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445</v>
      </c>
      <c r="DH117" s="1017"/>
      <c r="DI117" s="1017"/>
      <c r="DJ117" s="1017"/>
      <c r="DK117" s="1018"/>
      <c r="DL117" s="1019" t="s">
        <v>186</v>
      </c>
      <c r="DM117" s="1017"/>
      <c r="DN117" s="1017"/>
      <c r="DO117" s="1017"/>
      <c r="DP117" s="1018"/>
      <c r="DQ117" s="1019" t="s">
        <v>444</v>
      </c>
      <c r="DR117" s="1017"/>
      <c r="DS117" s="1017"/>
      <c r="DT117" s="1017"/>
      <c r="DU117" s="1018"/>
      <c r="DV117" s="1020" t="s">
        <v>445</v>
      </c>
      <c r="DW117" s="1021"/>
      <c r="DX117" s="1021"/>
      <c r="DY117" s="1021"/>
      <c r="DZ117" s="1022"/>
    </row>
    <row r="118" spans="1:130" s="248" customFormat="1" ht="26.25" customHeight="1" x14ac:dyDescent="0.15">
      <c r="A118" s="962" t="s">
        <v>436</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433</v>
      </c>
      <c r="AB118" s="943"/>
      <c r="AC118" s="943"/>
      <c r="AD118" s="943"/>
      <c r="AE118" s="944"/>
      <c r="AF118" s="942" t="s">
        <v>434</v>
      </c>
      <c r="AG118" s="943"/>
      <c r="AH118" s="943"/>
      <c r="AI118" s="943"/>
      <c r="AJ118" s="944"/>
      <c r="AK118" s="942" t="s">
        <v>307</v>
      </c>
      <c r="AL118" s="943"/>
      <c r="AM118" s="943"/>
      <c r="AN118" s="943"/>
      <c r="AO118" s="944"/>
      <c r="AP118" s="1029" t="s">
        <v>435</v>
      </c>
      <c r="AQ118" s="1030"/>
      <c r="AR118" s="1030"/>
      <c r="AS118" s="1030"/>
      <c r="AT118" s="1031"/>
      <c r="AU118" s="958"/>
      <c r="AV118" s="959"/>
      <c r="AW118" s="959"/>
      <c r="AX118" s="959"/>
      <c r="AY118" s="959"/>
      <c r="AZ118" s="1032" t="s">
        <v>471</v>
      </c>
      <c r="BA118" s="1023"/>
      <c r="BB118" s="1023"/>
      <c r="BC118" s="1023"/>
      <c r="BD118" s="1023"/>
      <c r="BE118" s="1023"/>
      <c r="BF118" s="1023"/>
      <c r="BG118" s="1023"/>
      <c r="BH118" s="1023"/>
      <c r="BI118" s="1023"/>
      <c r="BJ118" s="1023"/>
      <c r="BK118" s="1023"/>
      <c r="BL118" s="1023"/>
      <c r="BM118" s="1023"/>
      <c r="BN118" s="1023"/>
      <c r="BO118" s="1023"/>
      <c r="BP118" s="1024"/>
      <c r="BQ118" s="1055" t="s">
        <v>461</v>
      </c>
      <c r="BR118" s="1056"/>
      <c r="BS118" s="1056"/>
      <c r="BT118" s="1056"/>
      <c r="BU118" s="1056"/>
      <c r="BV118" s="1056" t="s">
        <v>444</v>
      </c>
      <c r="BW118" s="1056"/>
      <c r="BX118" s="1056"/>
      <c r="BY118" s="1056"/>
      <c r="BZ118" s="1056"/>
      <c r="CA118" s="1056" t="s">
        <v>445</v>
      </c>
      <c r="CB118" s="1056"/>
      <c r="CC118" s="1056"/>
      <c r="CD118" s="1056"/>
      <c r="CE118" s="1056"/>
      <c r="CF118" s="972" t="s">
        <v>186</v>
      </c>
      <c r="CG118" s="973"/>
      <c r="CH118" s="973"/>
      <c r="CI118" s="973"/>
      <c r="CJ118" s="973"/>
      <c r="CK118" s="1003"/>
      <c r="CL118" s="1004"/>
      <c r="CM118" s="974" t="s">
        <v>472</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186</v>
      </c>
      <c r="DH118" s="1017"/>
      <c r="DI118" s="1017"/>
      <c r="DJ118" s="1017"/>
      <c r="DK118" s="1018"/>
      <c r="DL118" s="1019" t="s">
        <v>466</v>
      </c>
      <c r="DM118" s="1017"/>
      <c r="DN118" s="1017"/>
      <c r="DO118" s="1017"/>
      <c r="DP118" s="1018"/>
      <c r="DQ118" s="1019" t="s">
        <v>461</v>
      </c>
      <c r="DR118" s="1017"/>
      <c r="DS118" s="1017"/>
      <c r="DT118" s="1017"/>
      <c r="DU118" s="1018"/>
      <c r="DV118" s="1020" t="s">
        <v>445</v>
      </c>
      <c r="DW118" s="1021"/>
      <c r="DX118" s="1021"/>
      <c r="DY118" s="1021"/>
      <c r="DZ118" s="1022"/>
    </row>
    <row r="119" spans="1:130" s="248" customFormat="1" ht="26.25" customHeight="1" x14ac:dyDescent="0.15">
      <c r="A119" s="1117" t="s">
        <v>439</v>
      </c>
      <c r="B119" s="1002"/>
      <c r="C119" s="981" t="s">
        <v>440</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445</v>
      </c>
      <c r="AB119" s="950"/>
      <c r="AC119" s="950"/>
      <c r="AD119" s="950"/>
      <c r="AE119" s="951"/>
      <c r="AF119" s="952" t="s">
        <v>445</v>
      </c>
      <c r="AG119" s="950"/>
      <c r="AH119" s="950"/>
      <c r="AI119" s="950"/>
      <c r="AJ119" s="951"/>
      <c r="AK119" s="952" t="s">
        <v>461</v>
      </c>
      <c r="AL119" s="950"/>
      <c r="AM119" s="950"/>
      <c r="AN119" s="950"/>
      <c r="AO119" s="951"/>
      <c r="AP119" s="953" t="s">
        <v>445</v>
      </c>
      <c r="AQ119" s="954"/>
      <c r="AR119" s="954"/>
      <c r="AS119" s="954"/>
      <c r="AT119" s="955"/>
      <c r="AU119" s="960"/>
      <c r="AV119" s="961"/>
      <c r="AW119" s="961"/>
      <c r="AX119" s="961"/>
      <c r="AY119" s="961"/>
      <c r="AZ119" s="279" t="s">
        <v>189</v>
      </c>
      <c r="BA119" s="279"/>
      <c r="BB119" s="279"/>
      <c r="BC119" s="279"/>
      <c r="BD119" s="279"/>
      <c r="BE119" s="279"/>
      <c r="BF119" s="279"/>
      <c r="BG119" s="279"/>
      <c r="BH119" s="279"/>
      <c r="BI119" s="279"/>
      <c r="BJ119" s="279"/>
      <c r="BK119" s="279"/>
      <c r="BL119" s="279"/>
      <c r="BM119" s="279"/>
      <c r="BN119" s="279"/>
      <c r="BO119" s="1033" t="s">
        <v>473</v>
      </c>
      <c r="BP119" s="1064"/>
      <c r="BQ119" s="1055">
        <v>4716489</v>
      </c>
      <c r="BR119" s="1056"/>
      <c r="BS119" s="1056"/>
      <c r="BT119" s="1056"/>
      <c r="BU119" s="1056"/>
      <c r="BV119" s="1056">
        <v>4833260</v>
      </c>
      <c r="BW119" s="1056"/>
      <c r="BX119" s="1056"/>
      <c r="BY119" s="1056"/>
      <c r="BZ119" s="1056"/>
      <c r="CA119" s="1056">
        <v>4788918</v>
      </c>
      <c r="CB119" s="1056"/>
      <c r="CC119" s="1056"/>
      <c r="CD119" s="1056"/>
      <c r="CE119" s="1056"/>
      <c r="CF119" s="1057"/>
      <c r="CG119" s="1058"/>
      <c r="CH119" s="1058"/>
      <c r="CI119" s="1058"/>
      <c r="CJ119" s="1059"/>
      <c r="CK119" s="1005"/>
      <c r="CL119" s="1006"/>
      <c r="CM119" s="1060" t="s">
        <v>474</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186</v>
      </c>
      <c r="DH119" s="1042"/>
      <c r="DI119" s="1042"/>
      <c r="DJ119" s="1042"/>
      <c r="DK119" s="1043"/>
      <c r="DL119" s="1041" t="s">
        <v>445</v>
      </c>
      <c r="DM119" s="1042"/>
      <c r="DN119" s="1042"/>
      <c r="DO119" s="1042"/>
      <c r="DP119" s="1043"/>
      <c r="DQ119" s="1041">
        <v>11166</v>
      </c>
      <c r="DR119" s="1042"/>
      <c r="DS119" s="1042"/>
      <c r="DT119" s="1042"/>
      <c r="DU119" s="1043"/>
      <c r="DV119" s="1044">
        <v>0.7</v>
      </c>
      <c r="DW119" s="1045"/>
      <c r="DX119" s="1045"/>
      <c r="DY119" s="1045"/>
      <c r="DZ119" s="1046"/>
    </row>
    <row r="120" spans="1:130" s="248" customFormat="1" ht="26.25" customHeight="1" x14ac:dyDescent="0.15">
      <c r="A120" s="1118"/>
      <c r="B120" s="1004"/>
      <c r="C120" s="974" t="s">
        <v>446</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444</v>
      </c>
      <c r="AB120" s="1017"/>
      <c r="AC120" s="1017"/>
      <c r="AD120" s="1017"/>
      <c r="AE120" s="1018"/>
      <c r="AF120" s="1019" t="s">
        <v>461</v>
      </c>
      <c r="AG120" s="1017"/>
      <c r="AH120" s="1017"/>
      <c r="AI120" s="1017"/>
      <c r="AJ120" s="1018"/>
      <c r="AK120" s="1019" t="s">
        <v>444</v>
      </c>
      <c r="AL120" s="1017"/>
      <c r="AM120" s="1017"/>
      <c r="AN120" s="1017"/>
      <c r="AO120" s="1018"/>
      <c r="AP120" s="1020" t="s">
        <v>449</v>
      </c>
      <c r="AQ120" s="1021"/>
      <c r="AR120" s="1021"/>
      <c r="AS120" s="1021"/>
      <c r="AT120" s="1022"/>
      <c r="AU120" s="1047" t="s">
        <v>475</v>
      </c>
      <c r="AV120" s="1048"/>
      <c r="AW120" s="1048"/>
      <c r="AX120" s="1048"/>
      <c r="AY120" s="1049"/>
      <c r="AZ120" s="998" t="s">
        <v>476</v>
      </c>
      <c r="BA120" s="947"/>
      <c r="BB120" s="947"/>
      <c r="BC120" s="947"/>
      <c r="BD120" s="947"/>
      <c r="BE120" s="947"/>
      <c r="BF120" s="947"/>
      <c r="BG120" s="947"/>
      <c r="BH120" s="947"/>
      <c r="BI120" s="947"/>
      <c r="BJ120" s="947"/>
      <c r="BK120" s="947"/>
      <c r="BL120" s="947"/>
      <c r="BM120" s="947"/>
      <c r="BN120" s="947"/>
      <c r="BO120" s="947"/>
      <c r="BP120" s="948"/>
      <c r="BQ120" s="984">
        <v>3446041</v>
      </c>
      <c r="BR120" s="985"/>
      <c r="BS120" s="985"/>
      <c r="BT120" s="985"/>
      <c r="BU120" s="985"/>
      <c r="BV120" s="985">
        <v>3318004</v>
      </c>
      <c r="BW120" s="985"/>
      <c r="BX120" s="985"/>
      <c r="BY120" s="985"/>
      <c r="BZ120" s="985"/>
      <c r="CA120" s="985">
        <v>3331744</v>
      </c>
      <c r="CB120" s="985"/>
      <c r="CC120" s="985"/>
      <c r="CD120" s="985"/>
      <c r="CE120" s="985"/>
      <c r="CF120" s="999">
        <v>216</v>
      </c>
      <c r="CG120" s="1000"/>
      <c r="CH120" s="1000"/>
      <c r="CI120" s="1000"/>
      <c r="CJ120" s="1000"/>
      <c r="CK120" s="1065" t="s">
        <v>477</v>
      </c>
      <c r="CL120" s="1066"/>
      <c r="CM120" s="1066"/>
      <c r="CN120" s="1066"/>
      <c r="CO120" s="1067"/>
      <c r="CP120" s="1073" t="s">
        <v>478</v>
      </c>
      <c r="CQ120" s="1074"/>
      <c r="CR120" s="1074"/>
      <c r="CS120" s="1074"/>
      <c r="CT120" s="1074"/>
      <c r="CU120" s="1074"/>
      <c r="CV120" s="1074"/>
      <c r="CW120" s="1074"/>
      <c r="CX120" s="1074"/>
      <c r="CY120" s="1074"/>
      <c r="CZ120" s="1074"/>
      <c r="DA120" s="1074"/>
      <c r="DB120" s="1074"/>
      <c r="DC120" s="1074"/>
      <c r="DD120" s="1074"/>
      <c r="DE120" s="1074"/>
      <c r="DF120" s="1075"/>
      <c r="DG120" s="984">
        <v>269624</v>
      </c>
      <c r="DH120" s="985"/>
      <c r="DI120" s="985"/>
      <c r="DJ120" s="985"/>
      <c r="DK120" s="985"/>
      <c r="DL120" s="985">
        <v>236866</v>
      </c>
      <c r="DM120" s="985"/>
      <c r="DN120" s="985"/>
      <c r="DO120" s="985"/>
      <c r="DP120" s="985"/>
      <c r="DQ120" s="985">
        <v>203177</v>
      </c>
      <c r="DR120" s="985"/>
      <c r="DS120" s="985"/>
      <c r="DT120" s="985"/>
      <c r="DU120" s="985"/>
      <c r="DV120" s="986">
        <v>13.2</v>
      </c>
      <c r="DW120" s="986"/>
      <c r="DX120" s="986"/>
      <c r="DY120" s="986"/>
      <c r="DZ120" s="987"/>
    </row>
    <row r="121" spans="1:130" s="248" customFormat="1" ht="26.25" customHeight="1" x14ac:dyDescent="0.15">
      <c r="A121" s="1118"/>
      <c r="B121" s="1004"/>
      <c r="C121" s="1025" t="s">
        <v>479</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444</v>
      </c>
      <c r="AB121" s="1017"/>
      <c r="AC121" s="1017"/>
      <c r="AD121" s="1017"/>
      <c r="AE121" s="1018"/>
      <c r="AF121" s="1019" t="s">
        <v>444</v>
      </c>
      <c r="AG121" s="1017"/>
      <c r="AH121" s="1017"/>
      <c r="AI121" s="1017"/>
      <c r="AJ121" s="1018"/>
      <c r="AK121" s="1019" t="s">
        <v>452</v>
      </c>
      <c r="AL121" s="1017"/>
      <c r="AM121" s="1017"/>
      <c r="AN121" s="1017"/>
      <c r="AO121" s="1018"/>
      <c r="AP121" s="1020" t="s">
        <v>445</v>
      </c>
      <c r="AQ121" s="1021"/>
      <c r="AR121" s="1021"/>
      <c r="AS121" s="1021"/>
      <c r="AT121" s="1022"/>
      <c r="AU121" s="1050"/>
      <c r="AV121" s="1051"/>
      <c r="AW121" s="1051"/>
      <c r="AX121" s="1051"/>
      <c r="AY121" s="1052"/>
      <c r="AZ121" s="1007" t="s">
        <v>480</v>
      </c>
      <c r="BA121" s="1008"/>
      <c r="BB121" s="1008"/>
      <c r="BC121" s="1008"/>
      <c r="BD121" s="1008"/>
      <c r="BE121" s="1008"/>
      <c r="BF121" s="1008"/>
      <c r="BG121" s="1008"/>
      <c r="BH121" s="1008"/>
      <c r="BI121" s="1008"/>
      <c r="BJ121" s="1008"/>
      <c r="BK121" s="1008"/>
      <c r="BL121" s="1008"/>
      <c r="BM121" s="1008"/>
      <c r="BN121" s="1008"/>
      <c r="BO121" s="1008"/>
      <c r="BP121" s="1009"/>
      <c r="BQ121" s="977" t="s">
        <v>449</v>
      </c>
      <c r="BR121" s="978"/>
      <c r="BS121" s="978"/>
      <c r="BT121" s="978"/>
      <c r="BU121" s="978"/>
      <c r="BV121" s="978" t="s">
        <v>445</v>
      </c>
      <c r="BW121" s="978"/>
      <c r="BX121" s="978"/>
      <c r="BY121" s="978"/>
      <c r="BZ121" s="978"/>
      <c r="CA121" s="978" t="s">
        <v>445</v>
      </c>
      <c r="CB121" s="978"/>
      <c r="CC121" s="978"/>
      <c r="CD121" s="978"/>
      <c r="CE121" s="978"/>
      <c r="CF121" s="972" t="s">
        <v>449</v>
      </c>
      <c r="CG121" s="973"/>
      <c r="CH121" s="973"/>
      <c r="CI121" s="973"/>
      <c r="CJ121" s="973"/>
      <c r="CK121" s="1068"/>
      <c r="CL121" s="1069"/>
      <c r="CM121" s="1069"/>
      <c r="CN121" s="1069"/>
      <c r="CO121" s="1070"/>
      <c r="CP121" s="1078" t="s">
        <v>481</v>
      </c>
      <c r="CQ121" s="1079"/>
      <c r="CR121" s="1079"/>
      <c r="CS121" s="1079"/>
      <c r="CT121" s="1079"/>
      <c r="CU121" s="1079"/>
      <c r="CV121" s="1079"/>
      <c r="CW121" s="1079"/>
      <c r="CX121" s="1079"/>
      <c r="CY121" s="1079"/>
      <c r="CZ121" s="1079"/>
      <c r="DA121" s="1079"/>
      <c r="DB121" s="1079"/>
      <c r="DC121" s="1079"/>
      <c r="DD121" s="1079"/>
      <c r="DE121" s="1079"/>
      <c r="DF121" s="1080"/>
      <c r="DG121" s="977">
        <v>168560</v>
      </c>
      <c r="DH121" s="978"/>
      <c r="DI121" s="978"/>
      <c r="DJ121" s="978"/>
      <c r="DK121" s="978"/>
      <c r="DL121" s="978">
        <v>154726</v>
      </c>
      <c r="DM121" s="978"/>
      <c r="DN121" s="978"/>
      <c r="DO121" s="978"/>
      <c r="DP121" s="978"/>
      <c r="DQ121" s="978">
        <v>140634</v>
      </c>
      <c r="DR121" s="978"/>
      <c r="DS121" s="978"/>
      <c r="DT121" s="978"/>
      <c r="DU121" s="978"/>
      <c r="DV121" s="979">
        <v>9.1</v>
      </c>
      <c r="DW121" s="979"/>
      <c r="DX121" s="979"/>
      <c r="DY121" s="979"/>
      <c r="DZ121" s="980"/>
    </row>
    <row r="122" spans="1:130" s="248" customFormat="1" ht="26.25" customHeight="1" x14ac:dyDescent="0.15">
      <c r="A122" s="1118"/>
      <c r="B122" s="1004"/>
      <c r="C122" s="974" t="s">
        <v>458</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444</v>
      </c>
      <c r="AB122" s="1017"/>
      <c r="AC122" s="1017"/>
      <c r="AD122" s="1017"/>
      <c r="AE122" s="1018"/>
      <c r="AF122" s="1019" t="s">
        <v>445</v>
      </c>
      <c r="AG122" s="1017"/>
      <c r="AH122" s="1017"/>
      <c r="AI122" s="1017"/>
      <c r="AJ122" s="1018"/>
      <c r="AK122" s="1019" t="s">
        <v>186</v>
      </c>
      <c r="AL122" s="1017"/>
      <c r="AM122" s="1017"/>
      <c r="AN122" s="1017"/>
      <c r="AO122" s="1018"/>
      <c r="AP122" s="1020" t="s">
        <v>444</v>
      </c>
      <c r="AQ122" s="1021"/>
      <c r="AR122" s="1021"/>
      <c r="AS122" s="1021"/>
      <c r="AT122" s="1022"/>
      <c r="AU122" s="1050"/>
      <c r="AV122" s="1051"/>
      <c r="AW122" s="1051"/>
      <c r="AX122" s="1051"/>
      <c r="AY122" s="1052"/>
      <c r="AZ122" s="1032" t="s">
        <v>482</v>
      </c>
      <c r="BA122" s="1023"/>
      <c r="BB122" s="1023"/>
      <c r="BC122" s="1023"/>
      <c r="BD122" s="1023"/>
      <c r="BE122" s="1023"/>
      <c r="BF122" s="1023"/>
      <c r="BG122" s="1023"/>
      <c r="BH122" s="1023"/>
      <c r="BI122" s="1023"/>
      <c r="BJ122" s="1023"/>
      <c r="BK122" s="1023"/>
      <c r="BL122" s="1023"/>
      <c r="BM122" s="1023"/>
      <c r="BN122" s="1023"/>
      <c r="BO122" s="1023"/>
      <c r="BP122" s="1024"/>
      <c r="BQ122" s="1055">
        <v>3186256</v>
      </c>
      <c r="BR122" s="1056"/>
      <c r="BS122" s="1056"/>
      <c r="BT122" s="1056"/>
      <c r="BU122" s="1056"/>
      <c r="BV122" s="1056">
        <v>3286022</v>
      </c>
      <c r="BW122" s="1056"/>
      <c r="BX122" s="1056"/>
      <c r="BY122" s="1056"/>
      <c r="BZ122" s="1056"/>
      <c r="CA122" s="1056">
        <v>3439392</v>
      </c>
      <c r="CB122" s="1056"/>
      <c r="CC122" s="1056"/>
      <c r="CD122" s="1056"/>
      <c r="CE122" s="1056"/>
      <c r="CF122" s="1076">
        <v>223</v>
      </c>
      <c r="CG122" s="1077"/>
      <c r="CH122" s="1077"/>
      <c r="CI122" s="1077"/>
      <c r="CJ122" s="1077"/>
      <c r="CK122" s="1068"/>
      <c r="CL122" s="1069"/>
      <c r="CM122" s="1069"/>
      <c r="CN122" s="1069"/>
      <c r="CO122" s="1070"/>
      <c r="CP122" s="1078" t="s">
        <v>483</v>
      </c>
      <c r="CQ122" s="1079"/>
      <c r="CR122" s="1079"/>
      <c r="CS122" s="1079"/>
      <c r="CT122" s="1079"/>
      <c r="CU122" s="1079"/>
      <c r="CV122" s="1079"/>
      <c r="CW122" s="1079"/>
      <c r="CX122" s="1079"/>
      <c r="CY122" s="1079"/>
      <c r="CZ122" s="1079"/>
      <c r="DA122" s="1079"/>
      <c r="DB122" s="1079"/>
      <c r="DC122" s="1079"/>
      <c r="DD122" s="1079"/>
      <c r="DE122" s="1079"/>
      <c r="DF122" s="1080"/>
      <c r="DG122" s="977">
        <v>27001</v>
      </c>
      <c r="DH122" s="978"/>
      <c r="DI122" s="978"/>
      <c r="DJ122" s="978"/>
      <c r="DK122" s="978"/>
      <c r="DL122" s="978">
        <v>18996</v>
      </c>
      <c r="DM122" s="978"/>
      <c r="DN122" s="978"/>
      <c r="DO122" s="978"/>
      <c r="DP122" s="978"/>
      <c r="DQ122" s="978">
        <v>32750</v>
      </c>
      <c r="DR122" s="978"/>
      <c r="DS122" s="978"/>
      <c r="DT122" s="978"/>
      <c r="DU122" s="978"/>
      <c r="DV122" s="979">
        <v>2.1</v>
      </c>
      <c r="DW122" s="979"/>
      <c r="DX122" s="979"/>
      <c r="DY122" s="979"/>
      <c r="DZ122" s="980"/>
    </row>
    <row r="123" spans="1:130" s="248" customFormat="1" ht="26.25" customHeight="1" x14ac:dyDescent="0.15">
      <c r="A123" s="1118"/>
      <c r="B123" s="1004"/>
      <c r="C123" s="974" t="s">
        <v>465</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445</v>
      </c>
      <c r="AB123" s="1017"/>
      <c r="AC123" s="1017"/>
      <c r="AD123" s="1017"/>
      <c r="AE123" s="1018"/>
      <c r="AF123" s="1019" t="s">
        <v>444</v>
      </c>
      <c r="AG123" s="1017"/>
      <c r="AH123" s="1017"/>
      <c r="AI123" s="1017"/>
      <c r="AJ123" s="1018"/>
      <c r="AK123" s="1019" t="s">
        <v>461</v>
      </c>
      <c r="AL123" s="1017"/>
      <c r="AM123" s="1017"/>
      <c r="AN123" s="1017"/>
      <c r="AO123" s="1018"/>
      <c r="AP123" s="1020" t="s">
        <v>445</v>
      </c>
      <c r="AQ123" s="1021"/>
      <c r="AR123" s="1021"/>
      <c r="AS123" s="1021"/>
      <c r="AT123" s="1022"/>
      <c r="AU123" s="1053"/>
      <c r="AV123" s="1054"/>
      <c r="AW123" s="1054"/>
      <c r="AX123" s="1054"/>
      <c r="AY123" s="1054"/>
      <c r="AZ123" s="279" t="s">
        <v>189</v>
      </c>
      <c r="BA123" s="279"/>
      <c r="BB123" s="279"/>
      <c r="BC123" s="279"/>
      <c r="BD123" s="279"/>
      <c r="BE123" s="279"/>
      <c r="BF123" s="279"/>
      <c r="BG123" s="279"/>
      <c r="BH123" s="279"/>
      <c r="BI123" s="279"/>
      <c r="BJ123" s="279"/>
      <c r="BK123" s="279"/>
      <c r="BL123" s="279"/>
      <c r="BM123" s="279"/>
      <c r="BN123" s="279"/>
      <c r="BO123" s="1033" t="s">
        <v>484</v>
      </c>
      <c r="BP123" s="1064"/>
      <c r="BQ123" s="1124">
        <v>6632297</v>
      </c>
      <c r="BR123" s="1090"/>
      <c r="BS123" s="1090"/>
      <c r="BT123" s="1090"/>
      <c r="BU123" s="1090"/>
      <c r="BV123" s="1090">
        <v>6604026</v>
      </c>
      <c r="BW123" s="1090"/>
      <c r="BX123" s="1090"/>
      <c r="BY123" s="1090"/>
      <c r="BZ123" s="1090"/>
      <c r="CA123" s="1090">
        <v>6771136</v>
      </c>
      <c r="CB123" s="1090"/>
      <c r="CC123" s="1090"/>
      <c r="CD123" s="1090"/>
      <c r="CE123" s="1090"/>
      <c r="CF123" s="1057"/>
      <c r="CG123" s="1058"/>
      <c r="CH123" s="1058"/>
      <c r="CI123" s="1058"/>
      <c r="CJ123" s="1059"/>
      <c r="CK123" s="1068"/>
      <c r="CL123" s="1069"/>
      <c r="CM123" s="1069"/>
      <c r="CN123" s="1069"/>
      <c r="CO123" s="1070"/>
      <c r="CP123" s="1078" t="s">
        <v>485</v>
      </c>
      <c r="CQ123" s="1079"/>
      <c r="CR123" s="1079"/>
      <c r="CS123" s="1079"/>
      <c r="CT123" s="1079"/>
      <c r="CU123" s="1079"/>
      <c r="CV123" s="1079"/>
      <c r="CW123" s="1079"/>
      <c r="CX123" s="1079"/>
      <c r="CY123" s="1079"/>
      <c r="CZ123" s="1079"/>
      <c r="DA123" s="1079"/>
      <c r="DB123" s="1079"/>
      <c r="DC123" s="1079"/>
      <c r="DD123" s="1079"/>
      <c r="DE123" s="1079"/>
      <c r="DF123" s="1080"/>
      <c r="DG123" s="1016">
        <v>31073</v>
      </c>
      <c r="DH123" s="1017"/>
      <c r="DI123" s="1017"/>
      <c r="DJ123" s="1017"/>
      <c r="DK123" s="1018"/>
      <c r="DL123" s="1019">
        <v>28976</v>
      </c>
      <c r="DM123" s="1017"/>
      <c r="DN123" s="1017"/>
      <c r="DO123" s="1017"/>
      <c r="DP123" s="1018"/>
      <c r="DQ123" s="1019">
        <v>26847</v>
      </c>
      <c r="DR123" s="1017"/>
      <c r="DS123" s="1017"/>
      <c r="DT123" s="1017"/>
      <c r="DU123" s="1018"/>
      <c r="DV123" s="1020">
        <v>1.7</v>
      </c>
      <c r="DW123" s="1021"/>
      <c r="DX123" s="1021"/>
      <c r="DY123" s="1021"/>
      <c r="DZ123" s="1022"/>
    </row>
    <row r="124" spans="1:130" s="248" customFormat="1" ht="26.25" customHeight="1" thickBot="1" x14ac:dyDescent="0.2">
      <c r="A124" s="1118"/>
      <c r="B124" s="1004"/>
      <c r="C124" s="974" t="s">
        <v>470</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186</v>
      </c>
      <c r="AB124" s="1017"/>
      <c r="AC124" s="1017"/>
      <c r="AD124" s="1017"/>
      <c r="AE124" s="1018"/>
      <c r="AF124" s="1019" t="s">
        <v>445</v>
      </c>
      <c r="AG124" s="1017"/>
      <c r="AH124" s="1017"/>
      <c r="AI124" s="1017"/>
      <c r="AJ124" s="1018"/>
      <c r="AK124" s="1019" t="s">
        <v>186</v>
      </c>
      <c r="AL124" s="1017"/>
      <c r="AM124" s="1017"/>
      <c r="AN124" s="1017"/>
      <c r="AO124" s="1018"/>
      <c r="AP124" s="1020" t="s">
        <v>444</v>
      </c>
      <c r="AQ124" s="1021"/>
      <c r="AR124" s="1021"/>
      <c r="AS124" s="1021"/>
      <c r="AT124" s="1022"/>
      <c r="AU124" s="1120" t="s">
        <v>486</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t="s">
        <v>452</v>
      </c>
      <c r="BR124" s="1086"/>
      <c r="BS124" s="1086"/>
      <c r="BT124" s="1086"/>
      <c r="BU124" s="1086"/>
      <c r="BV124" s="1086" t="s">
        <v>452</v>
      </c>
      <c r="BW124" s="1086"/>
      <c r="BX124" s="1086"/>
      <c r="BY124" s="1086"/>
      <c r="BZ124" s="1086"/>
      <c r="CA124" s="1086" t="s">
        <v>461</v>
      </c>
      <c r="CB124" s="1086"/>
      <c r="CC124" s="1086"/>
      <c r="CD124" s="1086"/>
      <c r="CE124" s="1086"/>
      <c r="CF124" s="1087"/>
      <c r="CG124" s="1088"/>
      <c r="CH124" s="1088"/>
      <c r="CI124" s="1088"/>
      <c r="CJ124" s="1089"/>
      <c r="CK124" s="1071"/>
      <c r="CL124" s="1071"/>
      <c r="CM124" s="1071"/>
      <c r="CN124" s="1071"/>
      <c r="CO124" s="1072"/>
      <c r="CP124" s="1078" t="s">
        <v>487</v>
      </c>
      <c r="CQ124" s="1079"/>
      <c r="CR124" s="1079"/>
      <c r="CS124" s="1079"/>
      <c r="CT124" s="1079"/>
      <c r="CU124" s="1079"/>
      <c r="CV124" s="1079"/>
      <c r="CW124" s="1079"/>
      <c r="CX124" s="1079"/>
      <c r="CY124" s="1079"/>
      <c r="CZ124" s="1079"/>
      <c r="DA124" s="1079"/>
      <c r="DB124" s="1079"/>
      <c r="DC124" s="1079"/>
      <c r="DD124" s="1079"/>
      <c r="DE124" s="1079"/>
      <c r="DF124" s="1080"/>
      <c r="DG124" s="1063" t="s">
        <v>444</v>
      </c>
      <c r="DH124" s="1042"/>
      <c r="DI124" s="1042"/>
      <c r="DJ124" s="1042"/>
      <c r="DK124" s="1043"/>
      <c r="DL124" s="1041" t="s">
        <v>445</v>
      </c>
      <c r="DM124" s="1042"/>
      <c r="DN124" s="1042"/>
      <c r="DO124" s="1042"/>
      <c r="DP124" s="1043"/>
      <c r="DQ124" s="1041" t="s">
        <v>186</v>
      </c>
      <c r="DR124" s="1042"/>
      <c r="DS124" s="1042"/>
      <c r="DT124" s="1042"/>
      <c r="DU124" s="1043"/>
      <c r="DV124" s="1044" t="s">
        <v>445</v>
      </c>
      <c r="DW124" s="1045"/>
      <c r="DX124" s="1045"/>
      <c r="DY124" s="1045"/>
      <c r="DZ124" s="1046"/>
    </row>
    <row r="125" spans="1:130" s="248" customFormat="1" ht="26.25" customHeight="1" x14ac:dyDescent="0.15">
      <c r="A125" s="1118"/>
      <c r="B125" s="1004"/>
      <c r="C125" s="974" t="s">
        <v>472</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452</v>
      </c>
      <c r="AB125" s="1017"/>
      <c r="AC125" s="1017"/>
      <c r="AD125" s="1017"/>
      <c r="AE125" s="1018"/>
      <c r="AF125" s="1019" t="s">
        <v>461</v>
      </c>
      <c r="AG125" s="1017"/>
      <c r="AH125" s="1017"/>
      <c r="AI125" s="1017"/>
      <c r="AJ125" s="1018"/>
      <c r="AK125" s="1019" t="s">
        <v>444</v>
      </c>
      <c r="AL125" s="1017"/>
      <c r="AM125" s="1017"/>
      <c r="AN125" s="1017"/>
      <c r="AO125" s="1018"/>
      <c r="AP125" s="1020" t="s">
        <v>444</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488</v>
      </c>
      <c r="CL125" s="1066"/>
      <c r="CM125" s="1066"/>
      <c r="CN125" s="1066"/>
      <c r="CO125" s="1067"/>
      <c r="CP125" s="998" t="s">
        <v>489</v>
      </c>
      <c r="CQ125" s="947"/>
      <c r="CR125" s="947"/>
      <c r="CS125" s="947"/>
      <c r="CT125" s="947"/>
      <c r="CU125" s="947"/>
      <c r="CV125" s="947"/>
      <c r="CW125" s="947"/>
      <c r="CX125" s="947"/>
      <c r="CY125" s="947"/>
      <c r="CZ125" s="947"/>
      <c r="DA125" s="947"/>
      <c r="DB125" s="947"/>
      <c r="DC125" s="947"/>
      <c r="DD125" s="947"/>
      <c r="DE125" s="947"/>
      <c r="DF125" s="948"/>
      <c r="DG125" s="984" t="s">
        <v>444</v>
      </c>
      <c r="DH125" s="985"/>
      <c r="DI125" s="985"/>
      <c r="DJ125" s="985"/>
      <c r="DK125" s="985"/>
      <c r="DL125" s="985" t="s">
        <v>452</v>
      </c>
      <c r="DM125" s="985"/>
      <c r="DN125" s="985"/>
      <c r="DO125" s="985"/>
      <c r="DP125" s="985"/>
      <c r="DQ125" s="985" t="s">
        <v>444</v>
      </c>
      <c r="DR125" s="985"/>
      <c r="DS125" s="985"/>
      <c r="DT125" s="985"/>
      <c r="DU125" s="985"/>
      <c r="DV125" s="986" t="s">
        <v>445</v>
      </c>
      <c r="DW125" s="986"/>
      <c r="DX125" s="986"/>
      <c r="DY125" s="986"/>
      <c r="DZ125" s="987"/>
    </row>
    <row r="126" spans="1:130" s="248" customFormat="1" ht="26.25" customHeight="1" thickBot="1" x14ac:dyDescent="0.2">
      <c r="A126" s="1118"/>
      <c r="B126" s="1004"/>
      <c r="C126" s="974" t="s">
        <v>474</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186</v>
      </c>
      <c r="AB126" s="1017"/>
      <c r="AC126" s="1017"/>
      <c r="AD126" s="1017"/>
      <c r="AE126" s="1018"/>
      <c r="AF126" s="1019" t="s">
        <v>186</v>
      </c>
      <c r="AG126" s="1017"/>
      <c r="AH126" s="1017"/>
      <c r="AI126" s="1017"/>
      <c r="AJ126" s="1018"/>
      <c r="AK126" s="1019">
        <v>64</v>
      </c>
      <c r="AL126" s="1017"/>
      <c r="AM126" s="1017"/>
      <c r="AN126" s="1017"/>
      <c r="AO126" s="1018"/>
      <c r="AP126" s="1020">
        <v>0</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490</v>
      </c>
      <c r="CQ126" s="1008"/>
      <c r="CR126" s="1008"/>
      <c r="CS126" s="1008"/>
      <c r="CT126" s="1008"/>
      <c r="CU126" s="1008"/>
      <c r="CV126" s="1008"/>
      <c r="CW126" s="1008"/>
      <c r="CX126" s="1008"/>
      <c r="CY126" s="1008"/>
      <c r="CZ126" s="1008"/>
      <c r="DA126" s="1008"/>
      <c r="DB126" s="1008"/>
      <c r="DC126" s="1008"/>
      <c r="DD126" s="1008"/>
      <c r="DE126" s="1008"/>
      <c r="DF126" s="1009"/>
      <c r="DG126" s="977" t="s">
        <v>445</v>
      </c>
      <c r="DH126" s="978"/>
      <c r="DI126" s="978"/>
      <c r="DJ126" s="978"/>
      <c r="DK126" s="978"/>
      <c r="DL126" s="978" t="s">
        <v>444</v>
      </c>
      <c r="DM126" s="978"/>
      <c r="DN126" s="978"/>
      <c r="DO126" s="978"/>
      <c r="DP126" s="978"/>
      <c r="DQ126" s="978" t="s">
        <v>445</v>
      </c>
      <c r="DR126" s="978"/>
      <c r="DS126" s="978"/>
      <c r="DT126" s="978"/>
      <c r="DU126" s="978"/>
      <c r="DV126" s="979" t="s">
        <v>444</v>
      </c>
      <c r="DW126" s="979"/>
      <c r="DX126" s="979"/>
      <c r="DY126" s="979"/>
      <c r="DZ126" s="980"/>
    </row>
    <row r="127" spans="1:130" s="248" customFormat="1" ht="26.25" customHeight="1" x14ac:dyDescent="0.15">
      <c r="A127" s="1119"/>
      <c r="B127" s="1006"/>
      <c r="C127" s="1060" t="s">
        <v>491</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445</v>
      </c>
      <c r="AB127" s="1017"/>
      <c r="AC127" s="1017"/>
      <c r="AD127" s="1017"/>
      <c r="AE127" s="1018"/>
      <c r="AF127" s="1019" t="s">
        <v>461</v>
      </c>
      <c r="AG127" s="1017"/>
      <c r="AH127" s="1017"/>
      <c r="AI127" s="1017"/>
      <c r="AJ127" s="1018"/>
      <c r="AK127" s="1019" t="s">
        <v>445</v>
      </c>
      <c r="AL127" s="1017"/>
      <c r="AM127" s="1017"/>
      <c r="AN127" s="1017"/>
      <c r="AO127" s="1018"/>
      <c r="AP127" s="1020" t="s">
        <v>186</v>
      </c>
      <c r="AQ127" s="1021"/>
      <c r="AR127" s="1021"/>
      <c r="AS127" s="1021"/>
      <c r="AT127" s="1022"/>
      <c r="AU127" s="284"/>
      <c r="AV127" s="284"/>
      <c r="AW127" s="284"/>
      <c r="AX127" s="1091" t="s">
        <v>492</v>
      </c>
      <c r="AY127" s="1092"/>
      <c r="AZ127" s="1092"/>
      <c r="BA127" s="1092"/>
      <c r="BB127" s="1092"/>
      <c r="BC127" s="1092"/>
      <c r="BD127" s="1092"/>
      <c r="BE127" s="1093"/>
      <c r="BF127" s="1094" t="s">
        <v>493</v>
      </c>
      <c r="BG127" s="1092"/>
      <c r="BH127" s="1092"/>
      <c r="BI127" s="1092"/>
      <c r="BJ127" s="1092"/>
      <c r="BK127" s="1092"/>
      <c r="BL127" s="1093"/>
      <c r="BM127" s="1094" t="s">
        <v>494</v>
      </c>
      <c r="BN127" s="1092"/>
      <c r="BO127" s="1092"/>
      <c r="BP127" s="1092"/>
      <c r="BQ127" s="1092"/>
      <c r="BR127" s="1092"/>
      <c r="BS127" s="1093"/>
      <c r="BT127" s="1094" t="s">
        <v>495</v>
      </c>
      <c r="BU127" s="1092"/>
      <c r="BV127" s="1092"/>
      <c r="BW127" s="1092"/>
      <c r="BX127" s="1092"/>
      <c r="BY127" s="1092"/>
      <c r="BZ127" s="1116"/>
      <c r="CA127" s="284"/>
      <c r="CB127" s="284"/>
      <c r="CC127" s="284"/>
      <c r="CD127" s="285"/>
      <c r="CE127" s="285"/>
      <c r="CF127" s="285"/>
      <c r="CG127" s="282"/>
      <c r="CH127" s="282"/>
      <c r="CI127" s="282"/>
      <c r="CJ127" s="283"/>
      <c r="CK127" s="1082"/>
      <c r="CL127" s="1069"/>
      <c r="CM127" s="1069"/>
      <c r="CN127" s="1069"/>
      <c r="CO127" s="1070"/>
      <c r="CP127" s="1007" t="s">
        <v>496</v>
      </c>
      <c r="CQ127" s="1008"/>
      <c r="CR127" s="1008"/>
      <c r="CS127" s="1008"/>
      <c r="CT127" s="1008"/>
      <c r="CU127" s="1008"/>
      <c r="CV127" s="1008"/>
      <c r="CW127" s="1008"/>
      <c r="CX127" s="1008"/>
      <c r="CY127" s="1008"/>
      <c r="CZ127" s="1008"/>
      <c r="DA127" s="1008"/>
      <c r="DB127" s="1008"/>
      <c r="DC127" s="1008"/>
      <c r="DD127" s="1008"/>
      <c r="DE127" s="1008"/>
      <c r="DF127" s="1009"/>
      <c r="DG127" s="977" t="s">
        <v>444</v>
      </c>
      <c r="DH127" s="978"/>
      <c r="DI127" s="978"/>
      <c r="DJ127" s="978"/>
      <c r="DK127" s="978"/>
      <c r="DL127" s="978" t="s">
        <v>444</v>
      </c>
      <c r="DM127" s="978"/>
      <c r="DN127" s="978"/>
      <c r="DO127" s="978"/>
      <c r="DP127" s="978"/>
      <c r="DQ127" s="978" t="s">
        <v>444</v>
      </c>
      <c r="DR127" s="978"/>
      <c r="DS127" s="978"/>
      <c r="DT127" s="978"/>
      <c r="DU127" s="978"/>
      <c r="DV127" s="979" t="s">
        <v>444</v>
      </c>
      <c r="DW127" s="979"/>
      <c r="DX127" s="979"/>
      <c r="DY127" s="979"/>
      <c r="DZ127" s="980"/>
    </row>
    <row r="128" spans="1:130" s="248" customFormat="1" ht="26.25" customHeight="1" thickBot="1" x14ac:dyDescent="0.2">
      <c r="A128" s="1102" t="s">
        <v>497</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498</v>
      </c>
      <c r="X128" s="1104"/>
      <c r="Y128" s="1104"/>
      <c r="Z128" s="1105"/>
      <c r="AA128" s="1106" t="s">
        <v>444</v>
      </c>
      <c r="AB128" s="1107"/>
      <c r="AC128" s="1107"/>
      <c r="AD128" s="1107"/>
      <c r="AE128" s="1108"/>
      <c r="AF128" s="1109" t="s">
        <v>461</v>
      </c>
      <c r="AG128" s="1107"/>
      <c r="AH128" s="1107"/>
      <c r="AI128" s="1107"/>
      <c r="AJ128" s="1108"/>
      <c r="AK128" s="1109" t="s">
        <v>444</v>
      </c>
      <c r="AL128" s="1107"/>
      <c r="AM128" s="1107"/>
      <c r="AN128" s="1107"/>
      <c r="AO128" s="1108"/>
      <c r="AP128" s="1110"/>
      <c r="AQ128" s="1111"/>
      <c r="AR128" s="1111"/>
      <c r="AS128" s="1111"/>
      <c r="AT128" s="1112"/>
      <c r="AU128" s="284"/>
      <c r="AV128" s="284"/>
      <c r="AW128" s="284"/>
      <c r="AX128" s="946" t="s">
        <v>499</v>
      </c>
      <c r="AY128" s="947"/>
      <c r="AZ128" s="947"/>
      <c r="BA128" s="947"/>
      <c r="BB128" s="947"/>
      <c r="BC128" s="947"/>
      <c r="BD128" s="947"/>
      <c r="BE128" s="948"/>
      <c r="BF128" s="1113" t="s">
        <v>445</v>
      </c>
      <c r="BG128" s="1114"/>
      <c r="BH128" s="1114"/>
      <c r="BI128" s="1114"/>
      <c r="BJ128" s="1114"/>
      <c r="BK128" s="1114"/>
      <c r="BL128" s="1115"/>
      <c r="BM128" s="1113">
        <v>15</v>
      </c>
      <c r="BN128" s="1114"/>
      <c r="BO128" s="1114"/>
      <c r="BP128" s="1114"/>
      <c r="BQ128" s="1114"/>
      <c r="BR128" s="1114"/>
      <c r="BS128" s="1115"/>
      <c r="BT128" s="1113">
        <v>20</v>
      </c>
      <c r="BU128" s="1114"/>
      <c r="BV128" s="1114"/>
      <c r="BW128" s="1114"/>
      <c r="BX128" s="1114"/>
      <c r="BY128" s="1114"/>
      <c r="BZ128" s="1137"/>
      <c r="CA128" s="285"/>
      <c r="CB128" s="285"/>
      <c r="CC128" s="285"/>
      <c r="CD128" s="285"/>
      <c r="CE128" s="285"/>
      <c r="CF128" s="285"/>
      <c r="CG128" s="282"/>
      <c r="CH128" s="282"/>
      <c r="CI128" s="282"/>
      <c r="CJ128" s="283"/>
      <c r="CK128" s="1083"/>
      <c r="CL128" s="1084"/>
      <c r="CM128" s="1084"/>
      <c r="CN128" s="1084"/>
      <c r="CO128" s="1085"/>
      <c r="CP128" s="1095" t="s">
        <v>500</v>
      </c>
      <c r="CQ128" s="1096"/>
      <c r="CR128" s="1096"/>
      <c r="CS128" s="1096"/>
      <c r="CT128" s="1096"/>
      <c r="CU128" s="1096"/>
      <c r="CV128" s="1096"/>
      <c r="CW128" s="1096"/>
      <c r="CX128" s="1096"/>
      <c r="CY128" s="1096"/>
      <c r="CZ128" s="1096"/>
      <c r="DA128" s="1096"/>
      <c r="DB128" s="1096"/>
      <c r="DC128" s="1096"/>
      <c r="DD128" s="1096"/>
      <c r="DE128" s="1096"/>
      <c r="DF128" s="1097"/>
      <c r="DG128" s="1098" t="s">
        <v>461</v>
      </c>
      <c r="DH128" s="1099"/>
      <c r="DI128" s="1099"/>
      <c r="DJ128" s="1099"/>
      <c r="DK128" s="1099"/>
      <c r="DL128" s="1099" t="s">
        <v>444</v>
      </c>
      <c r="DM128" s="1099"/>
      <c r="DN128" s="1099"/>
      <c r="DO128" s="1099"/>
      <c r="DP128" s="1099"/>
      <c r="DQ128" s="1099" t="s">
        <v>445</v>
      </c>
      <c r="DR128" s="1099"/>
      <c r="DS128" s="1099"/>
      <c r="DT128" s="1099"/>
      <c r="DU128" s="1099"/>
      <c r="DV128" s="1100" t="s">
        <v>444</v>
      </c>
      <c r="DW128" s="1100"/>
      <c r="DX128" s="1100"/>
      <c r="DY128" s="1100"/>
      <c r="DZ128" s="1101"/>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501</v>
      </c>
      <c r="X129" s="1132"/>
      <c r="Y129" s="1132"/>
      <c r="Z129" s="1133"/>
      <c r="AA129" s="1016">
        <v>1693477</v>
      </c>
      <c r="AB129" s="1017"/>
      <c r="AC129" s="1017"/>
      <c r="AD129" s="1017"/>
      <c r="AE129" s="1018"/>
      <c r="AF129" s="1019">
        <v>1701698</v>
      </c>
      <c r="AG129" s="1017"/>
      <c r="AH129" s="1017"/>
      <c r="AI129" s="1017"/>
      <c r="AJ129" s="1018"/>
      <c r="AK129" s="1019">
        <v>1853979</v>
      </c>
      <c r="AL129" s="1017"/>
      <c r="AM129" s="1017"/>
      <c r="AN129" s="1017"/>
      <c r="AO129" s="1018"/>
      <c r="AP129" s="1134"/>
      <c r="AQ129" s="1135"/>
      <c r="AR129" s="1135"/>
      <c r="AS129" s="1135"/>
      <c r="AT129" s="1136"/>
      <c r="AU129" s="286"/>
      <c r="AV129" s="286"/>
      <c r="AW129" s="286"/>
      <c r="AX129" s="1125" t="s">
        <v>502</v>
      </c>
      <c r="AY129" s="1008"/>
      <c r="AZ129" s="1008"/>
      <c r="BA129" s="1008"/>
      <c r="BB129" s="1008"/>
      <c r="BC129" s="1008"/>
      <c r="BD129" s="1008"/>
      <c r="BE129" s="1009"/>
      <c r="BF129" s="1126" t="s">
        <v>444</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503</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504</v>
      </c>
      <c r="X130" s="1132"/>
      <c r="Y130" s="1132"/>
      <c r="Z130" s="1133"/>
      <c r="AA130" s="1016">
        <v>263725</v>
      </c>
      <c r="AB130" s="1017"/>
      <c r="AC130" s="1017"/>
      <c r="AD130" s="1017"/>
      <c r="AE130" s="1018"/>
      <c r="AF130" s="1019">
        <v>253081</v>
      </c>
      <c r="AG130" s="1017"/>
      <c r="AH130" s="1017"/>
      <c r="AI130" s="1017"/>
      <c r="AJ130" s="1018"/>
      <c r="AK130" s="1019">
        <v>311656</v>
      </c>
      <c r="AL130" s="1017"/>
      <c r="AM130" s="1017"/>
      <c r="AN130" s="1017"/>
      <c r="AO130" s="1018"/>
      <c r="AP130" s="1134"/>
      <c r="AQ130" s="1135"/>
      <c r="AR130" s="1135"/>
      <c r="AS130" s="1135"/>
      <c r="AT130" s="1136"/>
      <c r="AU130" s="286"/>
      <c r="AV130" s="286"/>
      <c r="AW130" s="286"/>
      <c r="AX130" s="1125" t="s">
        <v>505</v>
      </c>
      <c r="AY130" s="1008"/>
      <c r="AZ130" s="1008"/>
      <c r="BA130" s="1008"/>
      <c r="BB130" s="1008"/>
      <c r="BC130" s="1008"/>
      <c r="BD130" s="1008"/>
      <c r="BE130" s="1009"/>
      <c r="BF130" s="1162">
        <v>9.6999999999999993</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506</v>
      </c>
      <c r="X131" s="1170"/>
      <c r="Y131" s="1170"/>
      <c r="Z131" s="1171"/>
      <c r="AA131" s="1063">
        <v>1429752</v>
      </c>
      <c r="AB131" s="1042"/>
      <c r="AC131" s="1042"/>
      <c r="AD131" s="1042"/>
      <c r="AE131" s="1043"/>
      <c r="AF131" s="1041">
        <v>1448617</v>
      </c>
      <c r="AG131" s="1042"/>
      <c r="AH131" s="1042"/>
      <c r="AI131" s="1042"/>
      <c r="AJ131" s="1043"/>
      <c r="AK131" s="1041">
        <v>1542323</v>
      </c>
      <c r="AL131" s="1042"/>
      <c r="AM131" s="1042"/>
      <c r="AN131" s="1042"/>
      <c r="AO131" s="1043"/>
      <c r="AP131" s="1172"/>
      <c r="AQ131" s="1173"/>
      <c r="AR131" s="1173"/>
      <c r="AS131" s="1173"/>
      <c r="AT131" s="1174"/>
      <c r="AU131" s="286"/>
      <c r="AV131" s="286"/>
      <c r="AW131" s="286"/>
      <c r="AX131" s="1144" t="s">
        <v>507</v>
      </c>
      <c r="AY131" s="1096"/>
      <c r="AZ131" s="1096"/>
      <c r="BA131" s="1096"/>
      <c r="BB131" s="1096"/>
      <c r="BC131" s="1096"/>
      <c r="BD131" s="1096"/>
      <c r="BE131" s="1097"/>
      <c r="BF131" s="1145" t="s">
        <v>444</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508</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509</v>
      </c>
      <c r="W132" s="1155"/>
      <c r="X132" s="1155"/>
      <c r="Y132" s="1155"/>
      <c r="Z132" s="1156"/>
      <c r="AA132" s="1157">
        <v>6.142114157</v>
      </c>
      <c r="AB132" s="1158"/>
      <c r="AC132" s="1158"/>
      <c r="AD132" s="1158"/>
      <c r="AE132" s="1159"/>
      <c r="AF132" s="1160">
        <v>11.72193893</v>
      </c>
      <c r="AG132" s="1158"/>
      <c r="AH132" s="1158"/>
      <c r="AI132" s="1158"/>
      <c r="AJ132" s="1159"/>
      <c r="AK132" s="1160">
        <v>11.25049682</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510</v>
      </c>
      <c r="W133" s="1138"/>
      <c r="X133" s="1138"/>
      <c r="Y133" s="1138"/>
      <c r="Z133" s="1139"/>
      <c r="AA133" s="1140">
        <v>6.4</v>
      </c>
      <c r="AB133" s="1141"/>
      <c r="AC133" s="1141"/>
      <c r="AD133" s="1141"/>
      <c r="AE133" s="1142"/>
      <c r="AF133" s="1140">
        <v>8</v>
      </c>
      <c r="AG133" s="1141"/>
      <c r="AH133" s="1141"/>
      <c r="AI133" s="1141"/>
      <c r="AJ133" s="1142"/>
      <c r="AK133" s="1140">
        <v>9.6999999999999993</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haAsh/LAF7cTLP0mtt5/l33LMV00EAQduG3an6pGiUDsKzobmbD29yk4xE+T++O/hGLffsEE/7R5o+WUPGPSAA==" saltValue="pB0C2q/9BiP/rlHma0vhs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J7" zoomScaleNormal="85" zoomScaleSheetLayoutView="100" workbookViewId="0">
      <selection activeCell="AX73" sqref="AX73"/>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FPVNkz617bji2kv+yXAEx3C18gUfW1onfUZy33S9PAUdPa4XipDpbIF0Anx4aSyrAIEbMVOkFd096Co7LzNvEw==" saltValue="9YJtowB+zzLHN5aUcoAI5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49"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Kx0VhRnpy5t0eat1ehde+/MgT1VEtfL58IMFayTF368dT14uMQbjXvNCxNqv+vg+duvZ9o9TOEqHEpMWp7S3g==" saltValue="ePfFQRbht6eu/VBUjCztj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4"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514</v>
      </c>
      <c r="AP7" s="305"/>
      <c r="AQ7" s="306" t="s">
        <v>515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516</v>
      </c>
      <c r="AQ8" s="312" t="s">
        <v>517</v>
      </c>
      <c r="AR8" s="313" t="s">
        <v>518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519</v>
      </c>
      <c r="AL9" s="1178"/>
      <c r="AM9" s="1178"/>
      <c r="AN9" s="1179"/>
      <c r="AO9" s="314">
        <v>497777</v>
      </c>
      <c r="AP9" s="314">
        <v>233151</v>
      </c>
      <c r="AQ9" s="315">
        <v>224098</v>
      </c>
      <c r="AR9" s="316">
        <v>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520</v>
      </c>
      <c r="AL10" s="1178"/>
      <c r="AM10" s="1178"/>
      <c r="AN10" s="1179"/>
      <c r="AO10" s="317">
        <v>51491</v>
      </c>
      <c r="AP10" s="317">
        <v>24118</v>
      </c>
      <c r="AQ10" s="318">
        <v>32087</v>
      </c>
      <c r="AR10" s="319">
        <v>-24.8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521</v>
      </c>
      <c r="AL11" s="1178"/>
      <c r="AM11" s="1178"/>
      <c r="AN11" s="1179"/>
      <c r="AO11" s="317" t="s">
        <v>522</v>
      </c>
      <c r="AP11" s="317" t="s">
        <v>522</v>
      </c>
      <c r="AQ11" s="318">
        <v>3587</v>
      </c>
      <c r="AR11" s="319" t="s">
        <v>522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523</v>
      </c>
      <c r="AL12" s="1178"/>
      <c r="AM12" s="1178"/>
      <c r="AN12" s="1179"/>
      <c r="AO12" s="317" t="s">
        <v>522</v>
      </c>
      <c r="AP12" s="317" t="s">
        <v>522</v>
      </c>
      <c r="AQ12" s="318" t="s">
        <v>522</v>
      </c>
      <c r="AR12" s="319" t="s">
        <v>522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524</v>
      </c>
      <c r="AL13" s="1178"/>
      <c r="AM13" s="1178"/>
      <c r="AN13" s="1179"/>
      <c r="AO13" s="317">
        <v>12060</v>
      </c>
      <c r="AP13" s="317">
        <v>5649</v>
      </c>
      <c r="AQ13" s="318">
        <v>11579</v>
      </c>
      <c r="AR13" s="319">
        <v>-51.2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525</v>
      </c>
      <c r="AL14" s="1178"/>
      <c r="AM14" s="1178"/>
      <c r="AN14" s="1179"/>
      <c r="AO14" s="317">
        <v>23847</v>
      </c>
      <c r="AP14" s="317">
        <v>11170</v>
      </c>
      <c r="AQ14" s="318">
        <v>4496</v>
      </c>
      <c r="AR14" s="319">
        <v>148.4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526</v>
      </c>
      <c r="AL15" s="1184"/>
      <c r="AM15" s="1184"/>
      <c r="AN15" s="1185"/>
      <c r="AO15" s="317">
        <v>-34070</v>
      </c>
      <c r="AP15" s="317">
        <v>-15958</v>
      </c>
      <c r="AQ15" s="318">
        <v>-17592</v>
      </c>
      <c r="AR15" s="319">
        <v>-9.3000000000000007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189</v>
      </c>
      <c r="AL16" s="1184"/>
      <c r="AM16" s="1184"/>
      <c r="AN16" s="1185"/>
      <c r="AO16" s="317">
        <v>551105</v>
      </c>
      <c r="AP16" s="317">
        <v>258129</v>
      </c>
      <c r="AQ16" s="318">
        <v>258255</v>
      </c>
      <c r="AR16" s="319">
        <v>0</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531</v>
      </c>
      <c r="AL21" s="1187"/>
      <c r="AM21" s="1187"/>
      <c r="AN21" s="1188"/>
      <c r="AO21" s="330">
        <v>24.36</v>
      </c>
      <c r="AP21" s="331">
        <v>22.75</v>
      </c>
      <c r="AQ21" s="332">
        <v>1.61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532</v>
      </c>
      <c r="AL22" s="1187"/>
      <c r="AM22" s="1187"/>
      <c r="AN22" s="1188"/>
      <c r="AO22" s="335">
        <v>93.4</v>
      </c>
      <c r="AP22" s="336">
        <v>95.6</v>
      </c>
      <c r="AQ22" s="337">
        <v>-2.2000000000000002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514</v>
      </c>
      <c r="AP30" s="305"/>
      <c r="AQ30" s="306" t="s">
        <v>515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516</v>
      </c>
      <c r="AQ31" s="312" t="s">
        <v>517</v>
      </c>
      <c r="AR31" s="313" t="s">
        <v>518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536</v>
      </c>
      <c r="AL32" s="1181"/>
      <c r="AM32" s="1181"/>
      <c r="AN32" s="1182"/>
      <c r="AO32" s="345">
        <v>399515</v>
      </c>
      <c r="AP32" s="345">
        <v>187126</v>
      </c>
      <c r="AQ32" s="346">
        <v>146295</v>
      </c>
      <c r="AR32" s="347">
        <v>27.9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537</v>
      </c>
      <c r="AL33" s="1181"/>
      <c r="AM33" s="1181"/>
      <c r="AN33" s="1182"/>
      <c r="AO33" s="345" t="s">
        <v>522</v>
      </c>
      <c r="AP33" s="345" t="s">
        <v>522</v>
      </c>
      <c r="AQ33" s="346" t="s">
        <v>522</v>
      </c>
      <c r="AR33" s="347" t="s">
        <v>522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538</v>
      </c>
      <c r="AL34" s="1181"/>
      <c r="AM34" s="1181"/>
      <c r="AN34" s="1182"/>
      <c r="AO34" s="345" t="s">
        <v>522</v>
      </c>
      <c r="AP34" s="345" t="s">
        <v>522</v>
      </c>
      <c r="AQ34" s="346">
        <v>4</v>
      </c>
      <c r="AR34" s="347" t="s">
        <v>522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539</v>
      </c>
      <c r="AL35" s="1181"/>
      <c r="AM35" s="1181"/>
      <c r="AN35" s="1182"/>
      <c r="AO35" s="345">
        <v>66305</v>
      </c>
      <c r="AP35" s="345">
        <v>31056</v>
      </c>
      <c r="AQ35" s="346">
        <v>31593</v>
      </c>
      <c r="AR35" s="347">
        <v>-1.7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540</v>
      </c>
      <c r="AL36" s="1181"/>
      <c r="AM36" s="1181"/>
      <c r="AN36" s="1182"/>
      <c r="AO36" s="345">
        <v>19291</v>
      </c>
      <c r="AP36" s="345">
        <v>9036</v>
      </c>
      <c r="AQ36" s="346">
        <v>3914</v>
      </c>
      <c r="AR36" s="347">
        <v>130.9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541</v>
      </c>
      <c r="AL37" s="1181"/>
      <c r="AM37" s="1181"/>
      <c r="AN37" s="1182"/>
      <c r="AO37" s="345">
        <v>64</v>
      </c>
      <c r="AP37" s="345">
        <v>30</v>
      </c>
      <c r="AQ37" s="346">
        <v>1348</v>
      </c>
      <c r="AR37" s="347">
        <v>-97.8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542</v>
      </c>
      <c r="AL38" s="1190"/>
      <c r="AM38" s="1190"/>
      <c r="AN38" s="1191"/>
      <c r="AO38" s="348" t="s">
        <v>522</v>
      </c>
      <c r="AP38" s="348" t="s">
        <v>522</v>
      </c>
      <c r="AQ38" s="349">
        <v>27</v>
      </c>
      <c r="AR38" s="337" t="s">
        <v>522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543</v>
      </c>
      <c r="AL39" s="1190"/>
      <c r="AM39" s="1190"/>
      <c r="AN39" s="1191"/>
      <c r="AO39" s="345" t="s">
        <v>522</v>
      </c>
      <c r="AP39" s="345" t="s">
        <v>522</v>
      </c>
      <c r="AQ39" s="346">
        <v>-7201</v>
      </c>
      <c r="AR39" s="347" t="s">
        <v>522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544</v>
      </c>
      <c r="AL40" s="1181"/>
      <c r="AM40" s="1181"/>
      <c r="AN40" s="1182"/>
      <c r="AO40" s="345">
        <v>-311656</v>
      </c>
      <c r="AP40" s="345">
        <v>-145975</v>
      </c>
      <c r="AQ40" s="346">
        <v>-128709</v>
      </c>
      <c r="AR40" s="347">
        <v>13.4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299</v>
      </c>
      <c r="AL41" s="1193"/>
      <c r="AM41" s="1193"/>
      <c r="AN41" s="1194"/>
      <c r="AO41" s="345">
        <v>173519</v>
      </c>
      <c r="AP41" s="345">
        <v>81274</v>
      </c>
      <c r="AQ41" s="346">
        <v>47272</v>
      </c>
      <c r="AR41" s="347">
        <v>71.900000000000006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514</v>
      </c>
      <c r="AN49" s="1197" t="s">
        <v>548</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549</v>
      </c>
      <c r="AO50" s="362" t="s">
        <v>550</v>
      </c>
      <c r="AP50" s="363" t="s">
        <v>551</v>
      </c>
      <c r="AQ50" s="364" t="s">
        <v>552</v>
      </c>
      <c r="AR50" s="365" t="s">
        <v>553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554</v>
      </c>
      <c r="AL51" s="358"/>
      <c r="AM51" s="366">
        <v>975286</v>
      </c>
      <c r="AN51" s="367">
        <v>423669</v>
      </c>
      <c r="AO51" s="368">
        <v>98.6</v>
      </c>
      <c r="AP51" s="369">
        <v>291945</v>
      </c>
      <c r="AQ51" s="370">
        <v>4.0999999999999996</v>
      </c>
      <c r="AR51" s="371">
        <v>94.5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555</v>
      </c>
      <c r="AM52" s="374">
        <v>796214</v>
      </c>
      <c r="AN52" s="375">
        <v>345879</v>
      </c>
      <c r="AO52" s="376">
        <v>165.2</v>
      </c>
      <c r="AP52" s="377">
        <v>127651</v>
      </c>
      <c r="AQ52" s="378">
        <v>0.3</v>
      </c>
      <c r="AR52" s="379">
        <v>164.9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556</v>
      </c>
      <c r="AL53" s="358"/>
      <c r="AM53" s="366">
        <v>1081785</v>
      </c>
      <c r="AN53" s="367">
        <v>479090</v>
      </c>
      <c r="AO53" s="368">
        <v>13.1</v>
      </c>
      <c r="AP53" s="369">
        <v>291173</v>
      </c>
      <c r="AQ53" s="370">
        <v>-0.3</v>
      </c>
      <c r="AR53" s="371">
        <v>13.4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555</v>
      </c>
      <c r="AM54" s="374">
        <v>823732</v>
      </c>
      <c r="AN54" s="375">
        <v>364806</v>
      </c>
      <c r="AO54" s="376">
        <v>5.5</v>
      </c>
      <c r="AP54" s="377">
        <v>119071</v>
      </c>
      <c r="AQ54" s="378">
        <v>-6.7</v>
      </c>
      <c r="AR54" s="379">
        <v>12.2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557</v>
      </c>
      <c r="AL55" s="358"/>
      <c r="AM55" s="366">
        <v>670425</v>
      </c>
      <c r="AN55" s="367">
        <v>301857</v>
      </c>
      <c r="AO55" s="368">
        <v>-37</v>
      </c>
      <c r="AP55" s="369">
        <v>271581</v>
      </c>
      <c r="AQ55" s="370">
        <v>-6.7</v>
      </c>
      <c r="AR55" s="371">
        <v>-30.3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555</v>
      </c>
      <c r="AM56" s="374">
        <v>308364</v>
      </c>
      <c r="AN56" s="375">
        <v>138840</v>
      </c>
      <c r="AO56" s="376">
        <v>-61.9</v>
      </c>
      <c r="AP56" s="377">
        <v>117844</v>
      </c>
      <c r="AQ56" s="378">
        <v>-1</v>
      </c>
      <c r="AR56" s="379">
        <v>-60.9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558</v>
      </c>
      <c r="AL57" s="358"/>
      <c r="AM57" s="366">
        <v>953349</v>
      </c>
      <c r="AN57" s="367">
        <v>440143</v>
      </c>
      <c r="AO57" s="368">
        <v>45.8</v>
      </c>
      <c r="AP57" s="369">
        <v>268375</v>
      </c>
      <c r="AQ57" s="370">
        <v>-1.2</v>
      </c>
      <c r="AR57" s="371">
        <v>47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555</v>
      </c>
      <c r="AM58" s="374">
        <v>315279</v>
      </c>
      <c r="AN58" s="375">
        <v>145558</v>
      </c>
      <c r="AO58" s="376">
        <v>4.8</v>
      </c>
      <c r="AP58" s="377">
        <v>119602</v>
      </c>
      <c r="AQ58" s="378">
        <v>1.5</v>
      </c>
      <c r="AR58" s="379">
        <v>3.3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559</v>
      </c>
      <c r="AL59" s="358"/>
      <c r="AM59" s="366">
        <v>573618</v>
      </c>
      <c r="AN59" s="367">
        <v>268674</v>
      </c>
      <c r="AO59" s="368">
        <v>-39</v>
      </c>
      <c r="AP59" s="369">
        <v>301035</v>
      </c>
      <c r="AQ59" s="370">
        <v>12.2</v>
      </c>
      <c r="AR59" s="371">
        <v>-51.2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555</v>
      </c>
      <c r="AM60" s="374">
        <v>178102</v>
      </c>
      <c r="AN60" s="375">
        <v>83420</v>
      </c>
      <c r="AO60" s="376">
        <v>-42.7</v>
      </c>
      <c r="AP60" s="377">
        <v>154376</v>
      </c>
      <c r="AQ60" s="378">
        <v>29.1</v>
      </c>
      <c r="AR60" s="379">
        <v>-71.8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560</v>
      </c>
      <c r="AL61" s="380"/>
      <c r="AM61" s="381">
        <v>850893</v>
      </c>
      <c r="AN61" s="382">
        <v>382687</v>
      </c>
      <c r="AO61" s="383">
        <v>16.3</v>
      </c>
      <c r="AP61" s="384">
        <v>284822</v>
      </c>
      <c r="AQ61" s="385">
        <v>1.6</v>
      </c>
      <c r="AR61" s="371">
        <v>14.7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555</v>
      </c>
      <c r="AM62" s="374">
        <v>484338</v>
      </c>
      <c r="AN62" s="375">
        <v>215701</v>
      </c>
      <c r="AO62" s="376">
        <v>14.2</v>
      </c>
      <c r="AP62" s="377">
        <v>127709</v>
      </c>
      <c r="AQ62" s="378">
        <v>4.5999999999999996</v>
      </c>
      <c r="AR62" s="379">
        <v>9.6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H0Y/40MtCF0l8U+agl/KQKfVJHVcrdD8YorYrI6ujwc8a8xB6fvKAmJIadwtIr32C5j2nbR0o8JgD499jIK+1g==" saltValue="wKwVX4uyP0HrPs/8p6VrZ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2" zoomScaleNormal="100" zoomScaleSheetLayoutView="55" workbookViewId="0">
      <selection activeCell="BK85" sqref="BK85"/>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row r="120" spans="125:125" ht="13.5" hidden="1" customHeight="1" x14ac:dyDescent="0.15"/>
    <row r="121" spans="125:125" ht="13.5" hidden="1" customHeight="1" x14ac:dyDescent="0.15">
      <c r="DU121" s="292"/>
    </row>
  </sheetData>
  <sheetProtection algorithmName="SHA-512" hashValue="F+dXW5qCunh6yBUU2+ZPsdeEpJ4jsdAVSm+twvsoqXhlutKAkJV+tr44m5gGPZIIrWR+hyHDGkPnn9MhbUmt+w==" saltValue="MeTSGdyOnMNPwUo+Y13XJ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5" zoomScaleNormal="100" zoomScaleSheetLayoutView="55" workbookViewId="0">
      <selection activeCell="CU98" sqref="CU98"/>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563</v>
      </c>
    </row>
  </sheetData>
  <sheetProtection algorithmName="SHA-512" hashValue="4u/IU+p5WHUmpXoJSbf00IBgcSvBvO+JUl2pVAhIZAziLvGaMPgySdosg6ExjfvDW0n/Gwi1i48PtvIMs4fqLQ==" saltValue="aBIK1DsUCX2/402WzSgCB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2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00" t="s">
        <v>3</v>
      </c>
      <c r="D47" s="1200"/>
      <c r="E47" s="1201"/>
      <c r="F47" s="11">
        <v>73.540000000000006</v>
      </c>
      <c r="G47" s="12">
        <v>47.05</v>
      </c>
      <c r="H47" s="12">
        <v>48.33</v>
      </c>
      <c r="I47" s="12">
        <v>48.38</v>
      </c>
      <c r="J47" s="13">
        <v>50.07</v>
      </c>
    </row>
    <row r="48" spans="2:10" ht="57.75" customHeight="1" x14ac:dyDescent="0.15">
      <c r="B48" s="14"/>
      <c r="C48" s="1202" t="s">
        <v>4</v>
      </c>
      <c r="D48" s="1202"/>
      <c r="E48" s="1203"/>
      <c r="F48" s="15">
        <v>13.82</v>
      </c>
      <c r="G48" s="16">
        <v>20.46</v>
      </c>
      <c r="H48" s="16">
        <v>16.18</v>
      </c>
      <c r="I48" s="16">
        <v>19.010000000000002</v>
      </c>
      <c r="J48" s="17">
        <v>41.57</v>
      </c>
    </row>
    <row r="49" spans="2:10" ht="57.75" customHeight="1" thickBot="1" x14ac:dyDescent="0.2">
      <c r="B49" s="18"/>
      <c r="C49" s="1204" t="s">
        <v>5</v>
      </c>
      <c r="D49" s="1204"/>
      <c r="E49" s="1205"/>
      <c r="F49" s="19">
        <v>2.4900000000000002</v>
      </c>
      <c r="G49" s="20" t="s">
        <v>569</v>
      </c>
      <c r="H49" s="20" t="s">
        <v>570</v>
      </c>
      <c r="I49" s="20">
        <v>3.19</v>
      </c>
      <c r="J49" s="21">
        <v>29.78</v>
      </c>
    </row>
    <row r="50" spans="2:10" ht="13.5" customHeight="1" x14ac:dyDescent="0.15"/>
  </sheetData>
  <sheetProtection algorithmName="SHA-512" hashValue="sUV5m88jEh8r1KfNy7fkCqaM5qDscjgebs+FTGLDt729lJ2Qao1i410fxlb/OeJ/OPWKt46ezk/wqdldwKaWEA==" saltValue="YxKphNiIO5k5dfrwUqOG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2022-03-09T05:28:52Z</cp:lastPrinted>
  <dcterms:created xsi:type="dcterms:W3CDTF">2022-02-02T07:24:33Z</dcterms:created>
  <dcterms:modified xsi:type="dcterms:W3CDTF">2022-09-28T01:23:06Z</dcterms:modified>
  <cp:category/>
</cp:coreProperties>
</file>