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80\Desktop\"/>
    </mc:Choice>
  </mc:AlternateContent>
  <bookViews>
    <workbookView xWindow="0" yWindow="0" windowWidth="15360" windowHeight="7635" tabRatio="934"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P23" i="12"/>
  <c r="AA23" i="12"/>
  <c r="V23" i="12"/>
  <c r="Q2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c r="BW35" i="10" s="1"/>
  <c r="BW36" i="10" s="1"/>
  <c r="BW37" i="10" s="1"/>
  <c r="BW38" i="10" s="1"/>
  <c r="CO34" i="10" l="1"/>
  <c r="CO35" i="10" s="1"/>
  <c r="CO36" i="10" s="1"/>
  <c r="CO37" i="10" s="1"/>
  <c r="CO38" i="10" s="1"/>
</calcChain>
</file>

<file path=xl/sharedStrings.xml><?xml version="1.0" encoding="utf-8"?>
<sst xmlns="http://schemas.openxmlformats.org/spreadsheetml/2006/main" count="1128" uniqueCount="630">
  <si>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</si>
  <si>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</si>
  <si>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</si>
  <si>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</si>
  <si>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</si>
  <si>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</si>
  <si>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</si>
  <si>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</si>
  <si>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</si>
  <si>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</si>
  <si>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</si>
  <si>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</si>
  <si>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</si>
  <si>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</si>
  <si>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</si>
  <si>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</si>
  <si>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</si>
  <si>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</si>
  <si>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</si>
  <si>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</si>
  <si>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</si>
  <si>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</si>
  <si>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</si>
  <si>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</si>
  <si>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</si>
  <si>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</si>
  <si>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</si>
  <si>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</si>
  <si>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</si>
  <si>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</si>
  <si>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</si>
  <si>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</si>
  <si>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</si>
  <si>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</si>
  <si>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</si>
  <si>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</si>
  <si>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</si>
  <si>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</si>
  <si>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</si>
  <si>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</si>
  <si>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</si>
  <si>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</si>
  <si>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</si>
  <si>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</si>
  <si>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</si>
  <si>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</si>
  <si>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</si>
  <si>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</si>
  <si>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</si>
  <si>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</si>
  <si>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</si>
  <si>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</si>
  <si>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</si>
  <si>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</si>
  <si>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</si>
  <si>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</si>
  <si>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</si>
  <si>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</si>
  <si>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</si>
  <si>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</si>
  <si>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</si>
  <si>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</si>
  <si>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</si>
  <si>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</si>
  <si>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</si>
  <si>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</si>
  <si>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</si>
  <si>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</si>
  <si>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</si>
  <si>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</si>
  <si>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</si>
  <si>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</si>
  <si>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</si>
  <si>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</si>
  <si>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</si>
  <si>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</si>
  <si>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</si>
  <si>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</si>
  <si>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</si>
  <si>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</si>
  <si>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</si>
  <si>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</si>
  <si>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</si>
  <si>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</si>
  <si>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</si>
  <si>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</si>
  <si>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</si>
  <si>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</si>
  <si>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</si>
  <si>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</si>
  <si>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</si>
  <si>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</si>
  <si>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</si>
  <si>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</si>
  <si>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</si>
  <si>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</si>
  <si>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</si>
  <si>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</si>
  <si>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</si>
  <si>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</si>
  <si>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</si>
  <si>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</si>
  <si>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</si>
  <si>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</si>
  <si>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</si>
  <si>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</si>
  <si>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</si>
  <si>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</si>
  <si>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</si>
  <si>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</si>
  <si>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</si>
  <si>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</si>
  <si>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</si>
  <si>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</si>
  <si>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</si>
  <si>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</si>
  <si>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</si>
  <si>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</si>
  <si>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</si>
  <si>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</si>
  <si>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</si>
  <si>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</si>
  <si>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</si>
  <si>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</si>
  <si>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</si>
  <si>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</si>
  <si>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</si>
  <si>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</si>
  <si>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</si>
  <si>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</si>
  <si>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</si>
  <si>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</si>
  <si>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</si>
  <si>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</si>
  <si>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</si>
  <si>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</si>
  <si>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</si>
  <si>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</si>
  <si>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</si>
  <si>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</si>
  <si>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</si>
  <si>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</si>
  <si>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</si>
  <si>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</si>
  <si>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</si>
  <si>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</si>
  <si>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</si>
  <si>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</si>
  <si>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</si>
  <si>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</si>
  <si>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</si>
  <si>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</si>
  <si>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</si>
  <si>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</si>
  <si>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</si>
  <si>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</si>
  <si>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</si>
  <si>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</si>
  <si>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</si>
  <si>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</si>
  <si>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</si>
  <si>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</si>
  <si>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</si>
  <si>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</si>
  <si>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</si>
  <si>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</si>
  <si>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</si>
  <si>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</si>
  <si>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</si>
  <si>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</si>
  <si>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</si>
  <si>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</si>
  <si>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</si>
  <si>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</si>
  <si>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</si>
  <si>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</si>
  <si>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</si>
  <si>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</si>
  <si>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</si>
  <si>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</si>
  <si>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</si>
  <si>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</si>
  <si>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</si>
  <si>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</si>
  <si>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</si>
  <si>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</si>
  <si>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</si>
  <si>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</si>
  <si>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</si>
  <si>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</si>
  <si>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</si>
  <si>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</si>
  <si>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</si>
  <si>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</si>
  <si>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</si>
  <si>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</si>
  <si>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</si>
  <si>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</si>
  <si>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</si>
  <si>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</si>
  <si>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</si>
  <si>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</si>
  <si>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</si>
  <si>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</si>
  <si>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</si>
  <si>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</si>
  <si>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</si>
  <si>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</si>
  <si>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</si>
  <si>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</si>
  <si>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</si>
  <si>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</si>
  <si>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</si>
  <si>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</si>
  <si>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</si>
  <si>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熊本県山都町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</si>
  <si>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</si>
  <si>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</si>
  <si>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</si>
  <si>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</si>
  <si>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</si>
  <si>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</si>
  <si>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</si>
  <si>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</si>
  <si>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</si>
  <si>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</si>
  <si>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</si>
  <si>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</si>
  <si>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</si>
  <si>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</si>
  <si>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</si>
  <si>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</si>
  <si>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</si>
  <si>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</si>
  <si>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</si>
  <si>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</si>
  <si>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</si>
  <si>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</si>
  <si>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</si>
  <si>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</si>
  <si>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</si>
  <si>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</si>
  <si>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</si>
  <si>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</si>
  <si>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</si>
  <si>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</si>
  <si>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</si>
  <si>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</si>
  <si>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</si>
  <si>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</si>
  <si>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</si>
  <si>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</si>
  <si>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</si>
  <si>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</si>
  <si>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</si>
  <si>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</si>
  <si>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</si>
  <si>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</si>
  <si>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</si>
  <si>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</si>
  <si>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</si>
  <si>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</si>
  <si>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</si>
  <si>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</si>
  <si>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</si>
  <si>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</si>
  <si>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</si>
  <si>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</si>
  <si>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</si>
  <si>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</si>
  <si>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</si>
  <si>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</si>
  <si>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</si>
  <si>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</si>
  <si>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</si>
  <si>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</si>
  <si>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</si>
  <si>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</si>
  <si>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</si>
  <si>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</si>
  <si>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</si>
  <si>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</si>
  <si>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</si>
  <si>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</si>
  <si>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</si>
  <si>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</si>
  <si>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</si>
  <si>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</si>
  <si>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</si>
  <si>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</si>
  <si>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</si>
  <si>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</si>
  <si>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</si>
  <si>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</si>
  <si>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</si>
  <si>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</si>
  <si>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</si>
  <si>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</si>
  <si>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</si>
  <si>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</si>
  <si>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</si>
  <si>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</si>
  <si>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</si>
  <si>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</si>
  <si>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</si>
  <si>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</si>
  <si>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</si>
  <si>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</si>
  <si>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</si>
  <si>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</si>
  <si>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</si>
  <si>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</si>
  <si>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</si>
  <si>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</si>
  <si>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</si>
  <si>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</si>
  <si>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</si>
  <si>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</si>
  <si>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</si>
  <si>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</si>
  <si>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</si>
  <si>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</si>
  <si>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</si>
  <si>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</si>
  <si>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</si>
  <si>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</si>
  <si>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</si>
  <si>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</si>
  <si>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</si>
  <si>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</si>
  <si>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</si>
  <si>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</si>
  <si>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</si>
  <si>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</si>
  <si>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</si>
  <si>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</si>
  <si>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</si>
  <si>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</si>
  <si>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</si>
  <si>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</si>
  <si>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</si>
  <si>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</si>
  <si>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</si>
  <si>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</si>
  <si>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</si>
  <si>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</si>
  <si>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</si>
  <si>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</si>
  <si>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</si>
  <si>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</si>
  <si>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</si>
  <si>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</si>
  <si>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</si>
  <si>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</si>
  <si>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</si>
  <si>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</si>
  <si>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</si>
  <si>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</si>
  <si>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</si>
  <si>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</si>
  <si>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</si>
  <si>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</si>
  <si>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</si>
  <si>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</si>
  <si>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</si>
  <si>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</si>
  <si>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</si>
  <si>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</si>
  <si>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</si>
  <si>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</si>
  <si>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熊本県山都町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</si>
  <si>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</si>
  <si>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</si>
  <si>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</si>
  <si>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</si>
  <si>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</si>
  <si>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</si>
  <si>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</si>
  <si>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</si>
  <si>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</si>
  <si>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</si>
  <si>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</si>
  <si>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</si>
  <si>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</si>
  <si>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</si>
  <si>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</si>
  <si>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</si>
  <si>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</si>
  <si>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</si>
  <si>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</si>
  <si>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</si>
  <si>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</si>
  <si>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</si>
  <si>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</si>
  <si>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</si>
  <si>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</si>
  <si>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</si>
  <si>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</si>
  <si>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</si>
  <si>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</si>
  <si>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</si>
  <si>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</si>
  <si>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</si>
  <si>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</si>
  <si>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</si>
  <si>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山都町国民健康保険特別会計</t>
    <phoneticPr fontId="5"/>
  </si>
  <si>
    <t>山都町介護保険特別会計</t>
    <phoneticPr fontId="5"/>
  </si>
  <si>
    <t>山都町後期高齢者医療特別会計</t>
    <phoneticPr fontId="5"/>
  </si>
  <si>
    <t>山都町水道事業会計</t>
    <phoneticPr fontId="5"/>
  </si>
  <si>
    <t>法適用企業</t>
    <phoneticPr fontId="5"/>
  </si>
  <si>
    <t>山都町病院事業会計</t>
    <phoneticPr fontId="5"/>
  </si>
  <si>
    <t>法適用企業</t>
    <phoneticPr fontId="5"/>
  </si>
  <si>
    <t>山都町簡易水道特別会計</t>
    <phoneticPr fontId="5"/>
  </si>
  <si>
    <t>法非適用企業</t>
    <phoneticPr fontId="5"/>
  </si>
  <si>
    <t>山都町国民宿舎特別会計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</si>
  <si>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</si>
  <si>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</si>
  <si>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</si>
  <si>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</si>
  <si>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</si>
  <si>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</si>
  <si>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</si>
  <si>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</si>
  <si>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</si>
  <si>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</si>
  <si>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</si>
  <si>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</si>
  <si>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</si>
  <si>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</si>
  <si>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</si>
  <si>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</si>
  <si>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</si>
  <si>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</si>
  <si>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</si>
  <si>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</si>
  <si>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</si>
  <si>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</si>
  <si>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</si>
  <si>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</si>
  <si>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</si>
  <si>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</si>
  <si>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</si>
  <si>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</si>
  <si>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</si>
  <si>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</si>
  <si>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</si>
  <si>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</si>
  <si>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</si>
  <si>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</si>
  <si>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</si>
  <si>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</si>
  <si>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</si>
  <si>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</si>
  <si>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</si>
  <si>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</si>
  <si>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</si>
  <si>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</si>
  <si>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</si>
  <si>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</si>
  <si>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</si>
  <si>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</si>
  <si>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</si>
  <si>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</si>
  <si>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</si>
  <si>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</si>
  <si>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</si>
  <si>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</si>
  <si>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</si>
  <si>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</si>
  <si>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</si>
  <si>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</si>
  <si>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</si>
  <si>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</si>
  <si>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</si>
  <si>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</si>
  <si>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</si>
  <si>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</si>
  <si>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</si>
  <si>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</si>
  <si>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</si>
  <si>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山都町水道事業会計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</si>
  <si>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</si>
  <si>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</si>
  <si>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山都町病院事業会計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</si>
  <si>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</si>
  <si>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</si>
  <si>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山都町介護保険特別会計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</si>
  <si>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</si>
  <si>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</si>
  <si>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</si>
  <si>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</si>
  <si>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</si>
  <si>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</si>
  <si>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</si>
  <si>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</si>
  <si>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</si>
  <si>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</si>
  <si>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</si>
  <si>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</si>
  <si>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</si>
  <si>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</si>
  <si>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</si>
  <si>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</si>
  <si>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</si>
  <si>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</si>
  <si>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</si>
  <si>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</si>
  <si>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</si>
  <si>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</si>
  <si>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</si>
  <si>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</si>
  <si>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</si>
  <si>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</si>
  <si>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</si>
  <si>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</si>
  <si>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</si>
  <si>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</si>
  <si>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</si>
  <si>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</si>
  <si>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</si>
  <si>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</si>
  <si>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</si>
  <si>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</si>
  <si>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</si>
  <si>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</si>
  <si>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</si>
  <si>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</si>
  <si>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</si>
  <si>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</si>
  <si>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</si>
  <si>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</si>
  <si>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</si>
  <si>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</si>
  <si>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</si>
  <si>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</si>
  <si>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</si>
  <si>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</si>
  <si>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</si>
  <si>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</si>
  <si>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</si>
  <si>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</si>
  <si>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</si>
  <si>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</si>
  <si>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</si>
  <si>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</si>
  <si>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</si>
  <si>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</si>
  <si>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</si>
  <si>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</si>
  <si>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</si>
  <si>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</si>
  <si>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</si>
  <si>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</si>
  <si>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</si>
  <si>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</si>
  <si>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</si>
  <si>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</si>
  <si>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</si>
  <si>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</si>
  <si>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</si>
  <si>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</si>
  <si>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</si>
  <si>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</si>
  <si>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</si>
  <si>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</si>
  <si>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</si>
  <si>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</si>
  <si>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</si>
  <si>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</si>
  <si>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</si>
  <si>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</si>
  <si>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10.88</t>
  </si>
  <si>
    <t>▲ 6.50</t>
  </si>
  <si>
    <t>▲ 3.61</t>
  </si>
  <si>
    <t>山都町病院事業会計</t>
  </si>
  <si>
    <t>一般会計</t>
  </si>
  <si>
    <t>山都町水道事業会計</t>
  </si>
  <si>
    <t>山都町国民健康保険特別会計</t>
  </si>
  <si>
    <t>山都町介護保険特別会計</t>
  </si>
  <si>
    <t>山都町国民宿舎特別会計</t>
  </si>
  <si>
    <t>山都町後期高齢者医療特別会計</t>
  </si>
  <si>
    <t>山都町簡易水道特別会計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</si>
  <si>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</si>
  <si>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</si>
  <si>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</si>
  <si>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</si>
  <si>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</si>
  <si>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</si>
  <si>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</si>
  <si>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</si>
  <si>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</si>
  <si>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</si>
  <si>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</si>
  <si>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</si>
  <si>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熊本県市町村総合事務組合</t>
    <rPh sb="0" eb="3">
      <t>クマモトケン</t>
    </rPh>
    <rPh sb="3" eb="12">
      <t>シチョウソンソウゴウジムクミアイ</t>
    </rPh>
    <phoneticPr fontId="2"/>
  </si>
  <si>
    <t>上益城消防組合</t>
    <rPh sb="0" eb="7">
      <t>カミマシキショウボウクミアイ</t>
    </rPh>
    <phoneticPr fontId="2"/>
  </si>
  <si>
    <t>上益城広域連合</t>
    <rPh sb="0" eb="7">
      <t>カミマシキコウイキレンゴウ</t>
    </rPh>
    <phoneticPr fontId="2"/>
  </si>
  <si>
    <t>熊本県後期高齢者広域連合（一般会計）</t>
    <rPh sb="0" eb="3">
      <t>クマモトケン</t>
    </rPh>
    <rPh sb="3" eb="12">
      <t>コウキコウレイシャコウイキレンゴウ</t>
    </rPh>
    <rPh sb="13" eb="15">
      <t>イッパン</t>
    </rPh>
    <rPh sb="15" eb="17">
      <t>カイケイ</t>
    </rPh>
    <phoneticPr fontId="2"/>
  </si>
  <si>
    <t>熊本県後期高齢者広域連合（後期高齢者医療特別会計）</t>
    <rPh sb="0" eb="3">
      <t>クマモトケン</t>
    </rPh>
    <rPh sb="3" eb="12">
      <t>コウキコウレイシャコウイキレンゴウ</t>
    </rPh>
    <rPh sb="13" eb="20">
      <t>コウキコウレイシャイリョウ</t>
    </rPh>
    <rPh sb="20" eb="24">
      <t>トクベツカイケイ</t>
    </rPh>
    <phoneticPr fontId="2"/>
  </si>
  <si>
    <t>株式会社まちづくりやべ</t>
    <rPh sb="0" eb="2">
      <t>カブシキ</t>
    </rPh>
    <rPh sb="2" eb="4">
      <t>カイシャ</t>
    </rPh>
    <phoneticPr fontId="2"/>
  </si>
  <si>
    <t>有限会社虹の通潤館</t>
    <rPh sb="0" eb="4">
      <t>ユウゲンガイシャ</t>
    </rPh>
    <rPh sb="4" eb="5">
      <t>ニジ</t>
    </rPh>
    <rPh sb="6" eb="9">
      <t>ツウジュンカン</t>
    </rPh>
    <phoneticPr fontId="2"/>
  </si>
  <si>
    <t>一般財団法人清和文楽の里協会</t>
    <rPh sb="0" eb="6">
      <t>イッパンザイダンホウジン</t>
    </rPh>
    <rPh sb="6" eb="10">
      <t>セイワブンラク</t>
    </rPh>
    <rPh sb="11" eb="14">
      <t>サトキョウカイ</t>
    </rPh>
    <phoneticPr fontId="2"/>
  </si>
  <si>
    <t>有限会社清和資源</t>
    <rPh sb="0" eb="4">
      <t>ユウゲンガイシャ</t>
    </rPh>
    <rPh sb="4" eb="6">
      <t>セイワ</t>
    </rPh>
    <rPh sb="6" eb="8">
      <t>シゲン</t>
    </rPh>
    <phoneticPr fontId="2"/>
  </si>
  <si>
    <t>有限会社そよ風遊学協会</t>
    <rPh sb="0" eb="4">
      <t>ユウゲンガイシャ</t>
    </rPh>
    <rPh sb="6" eb="7">
      <t>カゼ</t>
    </rPh>
    <rPh sb="7" eb="11">
      <t>ユウガクキョウカイ</t>
    </rPh>
    <phoneticPr fontId="2"/>
  </si>
  <si>
    <t>-</t>
    <phoneticPr fontId="2"/>
  </si>
  <si>
    <t>-</t>
    <phoneticPr fontId="2"/>
  </si>
  <si>
    <t>-</t>
    <phoneticPr fontId="2"/>
  </si>
  <si>
    <t>-</t>
    <phoneticPr fontId="2"/>
  </si>
  <si>
    <t>公共施設整備基金</t>
    <rPh sb="0" eb="8">
      <t>コウキョウシセツセイビキキン</t>
    </rPh>
    <phoneticPr fontId="5"/>
  </si>
  <si>
    <t>ふるさと応援基金</t>
    <rPh sb="4" eb="6">
      <t>オウエン</t>
    </rPh>
    <rPh sb="6" eb="8">
      <t>キキン</t>
    </rPh>
    <phoneticPr fontId="5"/>
  </si>
  <si>
    <t>学校教育施設整備基金</t>
    <rPh sb="0" eb="6">
      <t>ガッコウキョウイクシセツ</t>
    </rPh>
    <rPh sb="6" eb="10">
      <t>セイビキキン</t>
    </rPh>
    <phoneticPr fontId="5"/>
  </si>
  <si>
    <t>平成28年熊本地震復興基金</t>
    <rPh sb="0" eb="2">
      <t>ヘイセイ</t>
    </rPh>
    <rPh sb="4" eb="5">
      <t>ネン</t>
    </rPh>
    <rPh sb="5" eb="13">
      <t>クマモトジシンフッコウキキン</t>
    </rPh>
    <phoneticPr fontId="5"/>
  </si>
  <si>
    <t>まちづくり基盤整備基金</t>
    <rPh sb="5" eb="11">
      <t>キバンセイビキキン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</si>
  <si>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</si>
  <si>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</si>
  <si>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</si>
  <si>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</si>
  <si>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</si>
  <si>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町村合併以降、起債の借入額が償還額を上回らないようにしてきた結果、将来負担比率は類似団体を大きく下回っている状況である。また、有形固定資産減価償却率も全体で見ると類似団体より低い状況である。
　しかしながら、これから大型事業をいくつか進めていくため、将来負担比率が高くなっていくことが予測される。
　また、有形固定資産減価償却率についても学校施設や公営住宅等においては類似団体を大きく上回っている状況であり、今後も公共施設等総合管理計画に基づき、老朽化対策に積極的に取り組んでいく。</t>
    <rPh sb="31" eb="33">
      <t>ケッカ</t>
    </rPh>
    <rPh sb="109" eb="111">
      <t>オオガタ</t>
    </rPh>
    <rPh sb="111" eb="113">
      <t>ジギョウ</t>
    </rPh>
    <rPh sb="118" eb="119">
      <t>スス</t>
    </rPh>
    <rPh sb="126" eb="130">
      <t>ショウライフタン</t>
    </rPh>
    <rPh sb="130" eb="132">
      <t>ヒリツ</t>
    </rPh>
    <rPh sb="133" eb="134">
      <t>タカ</t>
    </rPh>
    <rPh sb="143" eb="145">
      <t>ヨソク</t>
    </rPh>
    <rPh sb="154" eb="165">
      <t>ユウケイコテイシサンゲンカショウキャクリツ</t>
    </rPh>
    <rPh sb="170" eb="174">
      <t>ガッコウシセツ</t>
    </rPh>
    <rPh sb="175" eb="180">
      <t>コウエイジュウタクトウ</t>
    </rPh>
    <rPh sb="185" eb="189">
      <t>ルイジダンタイ</t>
    </rPh>
    <rPh sb="190" eb="191">
      <t>オオ</t>
    </rPh>
    <rPh sb="193" eb="195">
      <t>ウワマワ</t>
    </rPh>
    <rPh sb="199" eb="201">
      <t>ジョウキョウ</t>
    </rPh>
    <rPh sb="205" eb="207">
      <t>コンゴ</t>
    </rPh>
    <rPh sb="208" eb="210">
      <t>コウキョウ</t>
    </rPh>
    <rPh sb="210" eb="213">
      <t>シセツトウ</t>
    </rPh>
    <rPh sb="213" eb="219">
      <t>ソウゴウカンリケイカク</t>
    </rPh>
    <rPh sb="220" eb="221">
      <t>モト</t>
    </rPh>
    <rPh sb="224" eb="227">
      <t>ロウキュウカ</t>
    </rPh>
    <rPh sb="227" eb="229">
      <t>タイサク</t>
    </rPh>
    <rPh sb="230" eb="233">
      <t>セッキョクテキ</t>
    </rPh>
    <rPh sb="234" eb="235">
      <t>ト</t>
    </rPh>
    <rPh sb="236" eb="23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</si>
  <si>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</si>
  <si>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</si>
  <si>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</si>
  <si>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</si>
  <si>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</si>
  <si>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</si>
  <si>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</si>
  <si>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将来負担比率及び実質公債費比率については、類似団体と比較して低くなっている。これは、町村合併以降、起債の借入額が償還額を上回らないようにしてきたためである。
　しかし、現在は九州中央自動車道『矢部IC（仮）』の開通に向けて総合体育館の建設事業や道の駅整備事業等の大型事業をいくつか同時に進めており、地方債の借入額が償還額を大きく上回っている状況であることから、今後、将来負担比率及び実質公債費比率は高くなっていく見込みである。
</t>
    <rPh sb="1" eb="7">
      <t>ショウライフタンヒリツ</t>
    </rPh>
    <rPh sb="7" eb="8">
      <t>オヨ</t>
    </rPh>
    <rPh sb="9" eb="11">
      <t>ジッシツ</t>
    </rPh>
    <rPh sb="11" eb="14">
      <t>コウサイヒ</t>
    </rPh>
    <rPh sb="14" eb="16">
      <t>ヒリツ</t>
    </rPh>
    <rPh sb="22" eb="26">
      <t>ルイジダンタイ</t>
    </rPh>
    <rPh sb="27" eb="29">
      <t>ヒカク</t>
    </rPh>
    <rPh sb="31" eb="32">
      <t>ヒク</t>
    </rPh>
    <rPh sb="85" eb="87">
      <t>ゲンザイ</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</si>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</sst>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120302</c:v>
                </c:pt>
              </c:numCache>
            </c:numRef>
          </c:val>
          <c:smooth val="0"/>
          <c:extLst xmlns:c16r2="http://schemas.microsoft.com/office/drawing/2015/06/chart">
            <c:ext xmlns:c16="http://schemas.microsoft.com/office/drawing/2014/chart" uri="{C3380CC4-5D6E-409C-BE32-E72D297353CC}">
              <c16:uniqueId val="{00000000-F737-4CB6-BD18-7D57F00E01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133925</c:v>
                </c:pt>
                <c:pt idx="1">
                  <c:v>122626</c:v>
                </c:pt>
                <c:pt idx="2">
                  <c:v>160280</c:v>
                </c:pt>
                <c:pt idx="3">
                  <c:v>120918</c:v>
                </c:pt>
                <c:pt idx="4">
                  <c:v>134979</c:v>
                </c:pt>
              </c:numCache>
            </c:numRef>
          </c:val>
          <c:smooth val="0"/>
          <c:extLst xmlns:c16r2="http://schemas.microsoft.com/office/drawing/2015/06/chart">
            <c:ext xmlns:c16="http://schemas.microsoft.com/office/drawing/2014/chart" uri="{C3380CC4-5D6E-409C-BE32-E72D297353CC}">
              <c16:uniqueId val="{00000001-F737-4CB6-BD18-7D57F00E01EE}"/>
            </c:ext>
          </c:extLst>
        </c:ser>
        <c:dLbls>
          <c:showLegendKey val="0"/>
          <c:showVal val="0"/>
          <c:showCatName val="0"/>
          <c:showSerName val="0"/>
          <c:showPercent val="0"/>
          <c:showBubbleSize val="0"/>
        </c:dLbls>
        <c:marker val="1"/>
        <c:smooth val="0"/>
        <c:axId val="394372120"/>
        <c:axId val="349288656"/>
      </c:lineChart>
      <c:catAx>
        <c:axId val="394372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288656"/>
        <c:crosses val="autoZero"/>
        <c:auto val="1"/>
        <c:lblAlgn val="ctr"/>
        <c:lblOffset val="100"/>
        <c:tickLblSkip val="1"/>
        <c:tickMarkSkip val="1"/>
        <c:noMultiLvlLbl val="0"/>
      </c:catAx>
      <c:valAx>
        <c:axId val="3492886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372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4.6500000000000004</c:v>
                </c:pt>
                <c:pt idx="1">
                  <c:v>9.15</c:v>
                </c:pt>
                <c:pt idx="2">
                  <c:v>1.86</c:v>
                </c:pt>
                <c:pt idx="3">
                  <c:v>3.62</c:v>
                </c:pt>
                <c:pt idx="4">
                  <c:v>5.22</c:v>
                </c:pt>
              </c:numCache>
            </c:numRef>
          </c:val>
          <c:extLst xmlns:c16r2="http://schemas.microsoft.com/office/drawing/2015/06/chart">
            <c:ext xmlns:c16="http://schemas.microsoft.com/office/drawing/2014/chart" uri="{C3380CC4-5D6E-409C-BE32-E72D297353CC}">
              <c16:uniqueId val="{00000000-3269-4259-958A-5CFD4EAD19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6.8</c:v>
                </c:pt>
                <c:pt idx="1">
                  <c:v>7.76</c:v>
                </c:pt>
                <c:pt idx="2">
                  <c:v>13.84</c:v>
                </c:pt>
                <c:pt idx="3">
                  <c:v>15.68</c:v>
                </c:pt>
                <c:pt idx="4">
                  <c:v>11.58</c:v>
                </c:pt>
              </c:numCache>
            </c:numRef>
          </c:val>
          <c:extLst xmlns:c16r2="http://schemas.microsoft.com/office/drawing/2015/06/chart">
            <c:ext xmlns:c16="http://schemas.microsoft.com/office/drawing/2014/chart" uri="{C3380CC4-5D6E-409C-BE32-E72D297353CC}">
              <c16:uniqueId val="{00000001-3269-4259-958A-5CFD4EAD1959}"/>
            </c:ext>
          </c:extLst>
        </c:ser>
        <c:dLbls>
          <c:showLegendKey val="0"/>
          <c:showVal val="0"/>
          <c:showCatName val="0"/>
          <c:showSerName val="0"/>
          <c:showPercent val="0"/>
          <c:showBubbleSize val="0"/>
        </c:dLbls>
        <c:gapWidth val="250"/>
        <c:overlap val="100"/>
        <c:axId val="394364584"/>
        <c:axId val="394363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-10.88</c:v>
                </c:pt>
                <c:pt idx="1">
                  <c:v>2.2999999999999998</c:v>
                </c:pt>
                <c:pt idx="2">
                  <c:v>-6.5</c:v>
                </c:pt>
                <c:pt idx="3">
                  <c:v>2.3199999999999998</c:v>
                </c:pt>
                <c:pt idx="4">
                  <c:v>-3.61</c:v>
                </c:pt>
              </c:numCache>
            </c:numRef>
          </c:val>
          <c:smooth val="0"/>
          <c:extLst xmlns:c16r2="http://schemas.microsoft.com/office/drawing/2015/06/chart">
            <c:ext xmlns:c16="http://schemas.microsoft.com/office/drawing/2014/chart" uri="{C3380CC4-5D6E-409C-BE32-E72D297353CC}">
              <c16:uniqueId val="{00000002-3269-4259-958A-5CFD4EAD1959}"/>
            </c:ext>
          </c:extLst>
        </c:ser>
        <c:dLbls>
          <c:showLegendKey val="0"/>
          <c:showVal val="0"/>
          <c:showCatName val="0"/>
          <c:showSerName val="0"/>
          <c:showPercent val="0"/>
          <c:showBubbleSize val="0"/>
        </c:dLbls>
        <c:marker val="1"/>
        <c:smooth val="0"/>
        <c:axId val="394364584"/>
        <c:axId val="394363408"/>
      </c:lineChart>
      <c:catAx>
        <c:axId val="39436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363408"/>
        <c:crosses val="autoZero"/>
        <c:auto val="1"/>
        <c:lblAlgn val="ctr"/>
        <c:lblOffset val="100"/>
        <c:tickLblSkip val="1"/>
        <c:tickMarkSkip val="1"/>
        <c:noMultiLvlLbl val="0"/>
      </c:catAx>
      <c:valAx>
        <c:axId val="39436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36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0.06</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AEA-422D-AC68-ED273874B2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EA-422D-AC68-ED273874B257}"/>
            </c:ext>
          </c:extLst>
        </c:ser>
        <c:ser>
          <c:idx val="2"/>
          <c:order val="2"/>
          <c:tx>
            <c:strRef>
              <c:f>データシート!$A$29</c:f>
              <c:strCache>
                <c:ptCount val="1"/>
                <c:pt idx="0">
                  <c:v>山都町簡易水道特別会計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0.06</c:v>
                </c:pt>
                <c:pt idx="4">
                  <c:v>#N/A</c:v>
                </c:pt>
                <c:pt idx="5">
                  <c:v>0.16</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2-CAEA-422D-AC68-ED273874B257}"/>
            </c:ext>
          </c:extLst>
        </c:ser>
        <c:ser>
          <c:idx val="3"/>
          <c:order val="3"/>
          <c:tx>
            <c:strRef>
              <c:f>データシート!$A$30</c:f>
              <c:strCache>
                <c:ptCount val="1"/>
                <c:pt idx="0">
                  <c:v>山都町後期高齢者医療特別会計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7.0000000000000007E-2</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CAEA-422D-AC68-ED273874B257}"/>
            </c:ext>
          </c:extLst>
        </c:ser>
        <c:ser>
          <c:idx val="4"/>
          <c:order val="4"/>
          <c:tx>
            <c:strRef>
              <c:f>データシート!$A$31</c:f>
              <c:strCache>
                <c:ptCount val="1"/>
                <c:pt idx="0">
                  <c:v>山都町国民宿舎特別会計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0.13</c:v>
                </c:pt>
                <c:pt idx="4">
                  <c:v>#N/A</c:v>
                </c:pt>
                <c:pt idx="5">
                  <c:v>0.14000000000000001</c:v>
                </c:pt>
                <c:pt idx="6">
                  <c:v>#N/A</c:v>
                </c:pt>
                <c:pt idx="7">
                  <c:v>0.14000000000000001</c:v>
                </c:pt>
                <c:pt idx="8">
                  <c:v>#N/A</c:v>
                </c:pt>
                <c:pt idx="9">
                  <c:v>0.05</c:v>
                </c:pt>
              </c:numCache>
            </c:numRef>
          </c:val>
          <c:extLst xmlns:c16r2="http://schemas.microsoft.com/office/drawing/2015/06/chart">
            <c:ext xmlns:c16="http://schemas.microsoft.com/office/drawing/2014/chart" uri="{C3380CC4-5D6E-409C-BE32-E72D297353CC}">
              <c16:uniqueId val="{00000004-CAEA-422D-AC68-ED273874B257}"/>
            </c:ext>
          </c:extLst>
        </c:ser>
        <c:ser>
          <c:idx val="5"/>
          <c:order val="5"/>
          <c:tx>
            <c:strRef>
              <c:f>データシート!$A$32</c:f>
              <c:strCache>
                <c:ptCount val="1"/>
                <c:pt idx="0">
                  <c:v>山都町介護保険特別会計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0.71</c:v>
                </c:pt>
                <c:pt idx="2">
                  <c:v>#N/A</c:v>
                </c:pt>
                <c:pt idx="3">
                  <c:v>1.46</c:v>
                </c:pt>
                <c:pt idx="4">
                  <c:v>#N/A</c:v>
                </c:pt>
                <c:pt idx="5">
                  <c:v>1.74</c:v>
                </c:pt>
                <c:pt idx="6">
                  <c:v>#N/A</c:v>
                </c:pt>
                <c:pt idx="7">
                  <c:v>1.2</c:v>
                </c:pt>
                <c:pt idx="8">
                  <c:v>#N/A</c:v>
                </c:pt>
                <c:pt idx="9">
                  <c:v>0.81</c:v>
                </c:pt>
              </c:numCache>
            </c:numRef>
          </c:val>
          <c:extLst xmlns:c16r2="http://schemas.microsoft.com/office/drawing/2015/06/chart">
            <c:ext xmlns:c16="http://schemas.microsoft.com/office/drawing/2014/chart" uri="{C3380CC4-5D6E-409C-BE32-E72D297353CC}">
              <c16:uniqueId val="{00000005-CAEA-422D-AC68-ED273874B257}"/>
            </c:ext>
          </c:extLst>
        </c:ser>
        <c:ser>
          <c:idx val="6"/>
          <c:order val="6"/>
          <c:tx>
            <c:strRef>
              <c:f>データシート!$A$33</c:f>
              <c:strCache>
                <c:ptCount val="1"/>
                <c:pt idx="0">
                  <c:v>山都町国民健康保険特別会計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1.82</c:v>
                </c:pt>
                <c:pt idx="2">
                  <c:v>#N/A</c:v>
                </c:pt>
                <c:pt idx="3">
                  <c:v>1.96</c:v>
                </c:pt>
                <c:pt idx="4">
                  <c:v>#N/A</c:v>
                </c:pt>
                <c:pt idx="5">
                  <c:v>1.2</c:v>
                </c:pt>
                <c:pt idx="6">
                  <c:v>#N/A</c:v>
                </c:pt>
                <c:pt idx="7">
                  <c:v>2.29</c:v>
                </c:pt>
                <c:pt idx="8">
                  <c:v>#N/A</c:v>
                </c:pt>
                <c:pt idx="9">
                  <c:v>1.66</c:v>
                </c:pt>
              </c:numCache>
            </c:numRef>
          </c:val>
          <c:extLst xmlns:c16r2="http://schemas.microsoft.com/office/drawing/2015/06/chart">
            <c:ext xmlns:c16="http://schemas.microsoft.com/office/drawing/2014/chart" uri="{C3380CC4-5D6E-409C-BE32-E72D297353CC}">
              <c16:uniqueId val="{00000006-CAEA-422D-AC68-ED273874B257}"/>
            </c:ext>
          </c:extLst>
        </c:ser>
        <c:ser>
          <c:idx val="7"/>
          <c:order val="7"/>
          <c:tx>
            <c:strRef>
              <c:f>データシート!$A$34</c:f>
              <c:strCache>
                <c:ptCount val="1"/>
                <c:pt idx="0">
                  <c:v>山都町水道事業会計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2.39</c:v>
                </c:pt>
                <c:pt idx="2">
                  <c:v>#N/A</c:v>
                </c:pt>
                <c:pt idx="3">
                  <c:v>2.73</c:v>
                </c:pt>
                <c:pt idx="4">
                  <c:v>#N/A</c:v>
                </c:pt>
                <c:pt idx="5">
                  <c:v>2.86</c:v>
                </c:pt>
                <c:pt idx="6">
                  <c:v>#N/A</c:v>
                </c:pt>
                <c:pt idx="7">
                  <c:v>2.88</c:v>
                </c:pt>
                <c:pt idx="8">
                  <c:v>#N/A</c:v>
                </c:pt>
                <c:pt idx="9">
                  <c:v>3.32</c:v>
                </c:pt>
              </c:numCache>
            </c:numRef>
          </c:val>
          <c:extLst xmlns:c16r2="http://schemas.microsoft.com/office/drawing/2015/06/chart">
            <c:ext xmlns:c16="http://schemas.microsoft.com/office/drawing/2014/chart" uri="{C3380CC4-5D6E-409C-BE32-E72D297353CC}">
              <c16:uniqueId val="{00000007-CAEA-422D-AC68-ED273874B25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4.58</c:v>
                </c:pt>
                <c:pt idx="2">
                  <c:v>#N/A</c:v>
                </c:pt>
                <c:pt idx="3">
                  <c:v>9.08</c:v>
                </c:pt>
                <c:pt idx="4">
                  <c:v>#N/A</c:v>
                </c:pt>
                <c:pt idx="5">
                  <c:v>1.86</c:v>
                </c:pt>
                <c:pt idx="6">
                  <c:v>#N/A</c:v>
                </c:pt>
                <c:pt idx="7">
                  <c:v>3.61</c:v>
                </c:pt>
                <c:pt idx="8">
                  <c:v>#N/A</c:v>
                </c:pt>
                <c:pt idx="9">
                  <c:v>5.21</c:v>
                </c:pt>
              </c:numCache>
            </c:numRef>
          </c:val>
          <c:extLst xmlns:c16r2="http://schemas.microsoft.com/office/drawing/2015/06/chart">
            <c:ext xmlns:c16="http://schemas.microsoft.com/office/drawing/2014/chart" uri="{C3380CC4-5D6E-409C-BE32-E72D297353CC}">
              <c16:uniqueId val="{00000008-CAEA-422D-AC68-ED273874B257}"/>
            </c:ext>
          </c:extLst>
        </c:ser>
        <c:ser>
          <c:idx val="9"/>
          <c:order val="9"/>
          <c:tx>
            <c:strRef>
              <c:f>データシート!$A$36</c:f>
              <c:strCache>
                <c:ptCount val="1"/>
                <c:pt idx="0">
                  <c:v>山都町病院事業会計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10.01</c:v>
                </c:pt>
                <c:pt idx="2">
                  <c:v>#N/A</c:v>
                </c:pt>
                <c:pt idx="3">
                  <c:v>12.08</c:v>
                </c:pt>
                <c:pt idx="4">
                  <c:v>#N/A</c:v>
                </c:pt>
                <c:pt idx="5">
                  <c:v>12.47</c:v>
                </c:pt>
                <c:pt idx="6">
                  <c:v>#N/A</c:v>
                </c:pt>
                <c:pt idx="7">
                  <c:v>12.78</c:v>
                </c:pt>
                <c:pt idx="8">
                  <c:v>#N/A</c:v>
                </c:pt>
                <c:pt idx="9">
                  <c:v>12.65</c:v>
                </c:pt>
              </c:numCache>
            </c:numRef>
          </c:val>
          <c:extLst xmlns:c16r2="http://schemas.microsoft.com/office/drawing/2015/06/chart">
            <c:ext xmlns:c16="http://schemas.microsoft.com/office/drawing/2014/chart" uri="{C3380CC4-5D6E-409C-BE32-E72D297353CC}">
              <c16:uniqueId val="{00000009-CAEA-422D-AC68-ED273874B257}"/>
            </c:ext>
          </c:extLst>
        </c:ser>
        <c:dLbls>
          <c:showLegendKey val="0"/>
          <c:showVal val="0"/>
          <c:showCatName val="0"/>
          <c:showSerName val="0"/>
          <c:showPercent val="0"/>
          <c:showBubbleSize val="0"/>
        </c:dLbls>
        <c:gapWidth val="150"/>
        <c:overlap val="100"/>
        <c:axId val="394363016"/>
        <c:axId val="394370464"/>
      </c:barChart>
      <c:catAx>
        <c:axId val="39436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370464"/>
        <c:crosses val="autoZero"/>
        <c:auto val="1"/>
        <c:lblAlgn val="ctr"/>
        <c:lblOffset val="100"/>
        <c:tickLblSkip val="1"/>
        <c:tickMarkSkip val="1"/>
        <c:noMultiLvlLbl val="0"/>
      </c:catAx>
      <c:valAx>
        <c:axId val="39437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363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1169</c:v>
                </c:pt>
                <c:pt idx="5">
                  <c:v>1073</c:v>
                </c:pt>
                <c:pt idx="8">
                  <c:v>1037</c:v>
                </c:pt>
                <c:pt idx="11">
                  <c:v>942</c:v>
                </c:pt>
                <c:pt idx="14">
                  <c:v>900</c:v>
                </c:pt>
              </c:numCache>
            </c:numRef>
          </c:val>
          <c:extLst xmlns:c16r2="http://schemas.microsoft.com/office/drawing/2015/06/chart">
            <c:ext xmlns:c16="http://schemas.microsoft.com/office/drawing/2014/chart" uri="{C3380CC4-5D6E-409C-BE32-E72D297353CC}">
              <c16:uniqueId val="{00000000-4848-487F-A5A6-D23A79BEA9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1-4848-487F-A5A6-D23A79BEA9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5</c:v>
                </c:pt>
              </c:numCache>
            </c:numRef>
          </c:val>
          <c:extLst xmlns:c16r2="http://schemas.microsoft.com/office/drawing/2015/06/chart">
            <c:ext xmlns:c16="http://schemas.microsoft.com/office/drawing/2014/chart" uri="{C3380CC4-5D6E-409C-BE32-E72D297353CC}">
              <c16:uniqueId val="{00000002-4848-487F-A5A6-D23A79BEA9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34</c:v>
                </c:pt>
                <c:pt idx="6">
                  <c:v>39</c:v>
                </c:pt>
                <c:pt idx="9">
                  <c:v>38</c:v>
                </c:pt>
                <c:pt idx="12">
                  <c:v>38</c:v>
                </c:pt>
              </c:numCache>
            </c:numRef>
          </c:val>
          <c:extLst xmlns:c16r2="http://schemas.microsoft.com/office/drawing/2015/06/chart">
            <c:ext xmlns:c16="http://schemas.microsoft.com/office/drawing/2014/chart" uri="{C3380CC4-5D6E-409C-BE32-E72D297353CC}">
              <c16:uniqueId val="{00000003-4848-487F-A5A6-D23A79BEA9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238</c:v>
                </c:pt>
                <c:pt idx="3">
                  <c:v>241</c:v>
                </c:pt>
                <c:pt idx="6">
                  <c:v>256</c:v>
                </c:pt>
                <c:pt idx="9">
                  <c:v>243</c:v>
                </c:pt>
                <c:pt idx="12">
                  <c:v>255</c:v>
                </c:pt>
              </c:numCache>
            </c:numRef>
          </c:val>
          <c:extLst xmlns:c16r2="http://schemas.microsoft.com/office/drawing/2015/06/chart">
            <c:ext xmlns:c16="http://schemas.microsoft.com/office/drawing/2014/chart" uri="{C3380CC4-5D6E-409C-BE32-E72D297353CC}">
              <c16:uniqueId val="{00000004-4848-487F-A5A6-D23A79BEA9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48-487F-A5A6-D23A79BEA9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848-487F-A5A6-D23A79BEA9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1327</c:v>
                </c:pt>
                <c:pt idx="3">
                  <c:v>1118</c:v>
                </c:pt>
                <c:pt idx="6">
                  <c:v>1037</c:v>
                </c:pt>
                <c:pt idx="9">
                  <c:v>948</c:v>
                </c:pt>
                <c:pt idx="12">
                  <c:v>932</c:v>
                </c:pt>
              </c:numCache>
            </c:numRef>
          </c:val>
          <c:extLst xmlns:c16r2="http://schemas.microsoft.com/office/drawing/2015/06/chart">
            <c:ext xmlns:c16="http://schemas.microsoft.com/office/drawing/2014/chart" uri="{C3380CC4-5D6E-409C-BE32-E72D297353CC}">
              <c16:uniqueId val="{00000007-4848-487F-A5A6-D23A79BEA90A}"/>
            </c:ext>
          </c:extLst>
        </c:ser>
        <c:dLbls>
          <c:showLegendKey val="0"/>
          <c:showVal val="0"/>
          <c:showCatName val="0"/>
          <c:showSerName val="0"/>
          <c:showPercent val="0"/>
          <c:showBubbleSize val="0"/>
        </c:dLbls>
        <c:gapWidth val="100"/>
        <c:overlap val="100"/>
        <c:axId val="394366152"/>
        <c:axId val="39436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408</c:v>
                </c:pt>
                <c:pt idx="2">
                  <c:v>#N/A</c:v>
                </c:pt>
                <c:pt idx="3">
                  <c:v>#N/A</c:v>
                </c:pt>
                <c:pt idx="4">
                  <c:v>320</c:v>
                </c:pt>
                <c:pt idx="5">
                  <c:v>#N/A</c:v>
                </c:pt>
                <c:pt idx="6">
                  <c:v>#N/A</c:v>
                </c:pt>
                <c:pt idx="7">
                  <c:v>295</c:v>
                </c:pt>
                <c:pt idx="8">
                  <c:v>#N/A</c:v>
                </c:pt>
                <c:pt idx="9">
                  <c:v>#N/A</c:v>
                </c:pt>
                <c:pt idx="10">
                  <c:v>288</c:v>
                </c:pt>
                <c:pt idx="11">
                  <c:v>#N/A</c:v>
                </c:pt>
                <c:pt idx="12">
                  <c:v>#N/A</c:v>
                </c:pt>
                <c:pt idx="13">
                  <c:v>331</c:v>
                </c:pt>
                <c:pt idx="14">
                  <c:v>#N/A</c:v>
                </c:pt>
              </c:numCache>
            </c:numRef>
          </c:val>
          <c:smooth val="0"/>
          <c:extLst xmlns:c16r2="http://schemas.microsoft.com/office/drawing/2015/06/chart">
            <c:ext xmlns:c16="http://schemas.microsoft.com/office/drawing/2014/chart" uri="{C3380CC4-5D6E-409C-BE32-E72D297353CC}">
              <c16:uniqueId val="{00000008-4848-487F-A5A6-D23A79BEA90A}"/>
            </c:ext>
          </c:extLst>
        </c:ser>
        <c:dLbls>
          <c:showLegendKey val="0"/>
          <c:showVal val="0"/>
          <c:showCatName val="0"/>
          <c:showSerName val="0"/>
          <c:showPercent val="0"/>
          <c:showBubbleSize val="0"/>
        </c:dLbls>
        <c:marker val="1"/>
        <c:smooth val="0"/>
        <c:axId val="394366152"/>
        <c:axId val="394366544"/>
      </c:lineChart>
      <c:catAx>
        <c:axId val="39436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366544"/>
        <c:crosses val="autoZero"/>
        <c:auto val="1"/>
        <c:lblAlgn val="ctr"/>
        <c:lblOffset val="100"/>
        <c:tickLblSkip val="1"/>
        <c:tickMarkSkip val="1"/>
        <c:noMultiLvlLbl val="0"/>
      </c:catAx>
      <c:valAx>
        <c:axId val="39436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36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9329</c:v>
                </c:pt>
                <c:pt idx="5">
                  <c:v>9461</c:v>
                </c:pt>
                <c:pt idx="8">
                  <c:v>9201</c:v>
                </c:pt>
                <c:pt idx="11">
                  <c:v>9116</c:v>
                </c:pt>
                <c:pt idx="14">
                  <c:v>9005</c:v>
                </c:pt>
              </c:numCache>
            </c:numRef>
          </c:val>
          <c:extLst xmlns:c16r2="http://schemas.microsoft.com/office/drawing/2015/06/chart">
            <c:ext xmlns:c16="http://schemas.microsoft.com/office/drawing/2014/chart" uri="{C3380CC4-5D6E-409C-BE32-E72D297353CC}">
              <c16:uniqueId val="{00000000-B913-4040-8962-233FFA8CBC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c:v>
                </c:pt>
                <c:pt idx="5">
                  <c:v>26</c:v>
                </c:pt>
                <c:pt idx="8">
                  <c:v>22</c:v>
                </c:pt>
                <c:pt idx="11">
                  <c:v>18</c:v>
                </c:pt>
                <c:pt idx="14">
                  <c:v>15</c:v>
                </c:pt>
              </c:numCache>
            </c:numRef>
          </c:val>
          <c:extLst xmlns:c16r2="http://schemas.microsoft.com/office/drawing/2015/06/chart">
            <c:ext xmlns:c16="http://schemas.microsoft.com/office/drawing/2014/chart" uri="{C3380CC4-5D6E-409C-BE32-E72D297353CC}">
              <c16:uniqueId val="{00000001-B913-4040-8962-233FFA8CBC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1898</c:v>
                </c:pt>
                <c:pt idx="5">
                  <c:v>2200</c:v>
                </c:pt>
                <c:pt idx="8">
                  <c:v>2739</c:v>
                </c:pt>
                <c:pt idx="11">
                  <c:v>2844</c:v>
                </c:pt>
                <c:pt idx="14">
                  <c:v>2670</c:v>
                </c:pt>
              </c:numCache>
            </c:numRef>
          </c:val>
          <c:extLst xmlns:c16r2="http://schemas.microsoft.com/office/drawing/2015/06/chart">
            <c:ext xmlns:c16="http://schemas.microsoft.com/office/drawing/2014/chart" uri="{C3380CC4-5D6E-409C-BE32-E72D297353CC}">
              <c16:uniqueId val="{00000002-B913-4040-8962-233FFA8CBC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13-4040-8962-233FFA8CBC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913-4040-8962-233FFA8CBC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13-4040-8962-233FFA8CBC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2196</c:v>
                </c:pt>
                <c:pt idx="3">
                  <c:v>2057</c:v>
                </c:pt>
                <c:pt idx="6">
                  <c:v>1928</c:v>
                </c:pt>
                <c:pt idx="9">
                  <c:v>1863</c:v>
                </c:pt>
                <c:pt idx="12">
                  <c:v>1834</c:v>
                </c:pt>
              </c:numCache>
            </c:numRef>
          </c:val>
          <c:extLst xmlns:c16r2="http://schemas.microsoft.com/office/drawing/2015/06/chart">
            <c:ext xmlns:c16="http://schemas.microsoft.com/office/drawing/2014/chart" uri="{C3380CC4-5D6E-409C-BE32-E72D297353CC}">
              <c16:uniqueId val="{00000006-B913-4040-8962-233FFA8CBC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227</c:v>
                </c:pt>
                <c:pt idx="3">
                  <c:v>199</c:v>
                </c:pt>
                <c:pt idx="6">
                  <c:v>170</c:v>
                </c:pt>
                <c:pt idx="9">
                  <c:v>146</c:v>
                </c:pt>
                <c:pt idx="12">
                  <c:v>176</c:v>
                </c:pt>
              </c:numCache>
            </c:numRef>
          </c:val>
          <c:extLst xmlns:c16r2="http://schemas.microsoft.com/office/drawing/2015/06/chart">
            <c:ext xmlns:c16="http://schemas.microsoft.com/office/drawing/2014/chart" uri="{C3380CC4-5D6E-409C-BE32-E72D297353CC}">
              <c16:uniqueId val="{00000007-B913-4040-8962-233FFA8CBC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2904</c:v>
                </c:pt>
                <c:pt idx="3">
                  <c:v>2911</c:v>
                </c:pt>
                <c:pt idx="6">
                  <c:v>2869</c:v>
                </c:pt>
                <c:pt idx="9">
                  <c:v>2731</c:v>
                </c:pt>
                <c:pt idx="12">
                  <c:v>1968</c:v>
                </c:pt>
              </c:numCache>
            </c:numRef>
          </c:val>
          <c:extLst xmlns:c16r2="http://schemas.microsoft.com/office/drawing/2015/06/chart">
            <c:ext xmlns:c16="http://schemas.microsoft.com/office/drawing/2014/chart" uri="{C3380CC4-5D6E-409C-BE32-E72D297353CC}">
              <c16:uniqueId val="{00000008-B913-4040-8962-233FFA8CBC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913-4040-8962-233FFA8CBC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9087</c:v>
                </c:pt>
                <c:pt idx="3">
                  <c:v>8801</c:v>
                </c:pt>
                <c:pt idx="6">
                  <c:v>8587</c:v>
                </c:pt>
                <c:pt idx="9">
                  <c:v>8266</c:v>
                </c:pt>
                <c:pt idx="12">
                  <c:v>8104</c:v>
                </c:pt>
              </c:numCache>
            </c:numRef>
          </c:val>
          <c:extLst xmlns:c16r2="http://schemas.microsoft.com/office/drawing/2015/06/chart">
            <c:ext xmlns:c16="http://schemas.microsoft.com/office/drawing/2014/chart" uri="{C3380CC4-5D6E-409C-BE32-E72D297353CC}">
              <c16:uniqueId val="{0000000A-B913-4040-8962-233FFA8CBCD5}"/>
            </c:ext>
          </c:extLst>
        </c:ser>
        <c:dLbls>
          <c:showLegendKey val="0"/>
          <c:showVal val="0"/>
          <c:showCatName val="0"/>
          <c:showSerName val="0"/>
          <c:showPercent val="0"/>
          <c:showBubbleSize val="0"/>
        </c:dLbls>
        <c:gapWidth val="100"/>
        <c:overlap val="100"/>
        <c:axId val="394367720"/>
        <c:axId val="394365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3146</c:v>
                </c:pt>
                <c:pt idx="2">
                  <c:v>#N/A</c:v>
                </c:pt>
                <c:pt idx="3">
                  <c:v>#N/A</c:v>
                </c:pt>
                <c:pt idx="4">
                  <c:v>2281</c:v>
                </c:pt>
                <c:pt idx="5">
                  <c:v>#N/A</c:v>
                </c:pt>
                <c:pt idx="6">
                  <c:v>#N/A</c:v>
                </c:pt>
                <c:pt idx="7">
                  <c:v>1591</c:v>
                </c:pt>
                <c:pt idx="8">
                  <c:v>#N/A</c:v>
                </c:pt>
                <c:pt idx="9">
                  <c:v>#N/A</c:v>
                </c:pt>
                <c:pt idx="10">
                  <c:v>1029</c:v>
                </c:pt>
                <c:pt idx="11">
                  <c:v>#N/A</c:v>
                </c:pt>
                <c:pt idx="12">
                  <c:v>#N/A</c:v>
                </c:pt>
                <c:pt idx="13">
                  <c:v>393</c:v>
                </c:pt>
                <c:pt idx="14">
                  <c:v>#N/A</c:v>
                </c:pt>
              </c:numCache>
            </c:numRef>
          </c:val>
          <c:smooth val="0"/>
          <c:extLst xmlns:c16r2="http://schemas.microsoft.com/office/drawing/2015/06/chart">
            <c:ext xmlns:c16="http://schemas.microsoft.com/office/drawing/2014/chart" uri="{C3380CC4-5D6E-409C-BE32-E72D297353CC}">
              <c16:uniqueId val="{0000000B-B913-4040-8962-233FFA8CBCD5}"/>
            </c:ext>
          </c:extLst>
        </c:ser>
        <c:dLbls>
          <c:showLegendKey val="0"/>
          <c:showVal val="0"/>
          <c:showCatName val="0"/>
          <c:showSerName val="0"/>
          <c:showPercent val="0"/>
          <c:showBubbleSize val="0"/>
        </c:dLbls>
        <c:marker val="1"/>
        <c:smooth val="0"/>
        <c:axId val="394367720"/>
        <c:axId val="394365368"/>
      </c:lineChart>
      <c:catAx>
        <c:axId val="394367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365368"/>
        <c:crosses val="autoZero"/>
        <c:auto val="1"/>
        <c:lblAlgn val="ctr"/>
        <c:lblOffset val="100"/>
        <c:tickLblSkip val="1"/>
        <c:tickMarkSkip val="1"/>
        <c:noMultiLvlLbl val="0"/>
      </c:catAx>
      <c:valAx>
        <c:axId val="394365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367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1003</c:v>
                </c:pt>
                <c:pt idx="1">
                  <c:v>1116</c:v>
                </c:pt>
                <c:pt idx="2">
                  <c:v>853</c:v>
                </c:pt>
              </c:numCache>
            </c:numRef>
          </c:val>
          <c:extLst xmlns:c16r2="http://schemas.microsoft.com/office/drawing/2015/06/chart">
            <c:ext xmlns:c16="http://schemas.microsoft.com/office/drawing/2014/chart" uri="{C3380CC4-5D6E-409C-BE32-E72D297353CC}">
              <c16:uniqueId val="{00000000-815E-4466-AA46-7811710E64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316</c:v>
                </c:pt>
                <c:pt idx="1">
                  <c:v>316</c:v>
                </c:pt>
                <c:pt idx="2">
                  <c:v>315</c:v>
                </c:pt>
              </c:numCache>
            </c:numRef>
          </c:val>
          <c:extLst xmlns:c16r2="http://schemas.microsoft.com/office/drawing/2015/06/chart">
            <c:ext xmlns:c16="http://schemas.microsoft.com/office/drawing/2014/chart" uri="{C3380CC4-5D6E-409C-BE32-E72D297353CC}">
              <c16:uniqueId val="{00000001-815E-4466-AA46-7811710E64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1239</c:v>
                </c:pt>
                <c:pt idx="1">
                  <c:v>1192</c:v>
                </c:pt>
                <c:pt idx="2">
                  <c:v>1297</c:v>
                </c:pt>
              </c:numCache>
            </c:numRef>
          </c:val>
          <c:extLst xmlns:c16r2="http://schemas.microsoft.com/office/drawing/2015/06/chart">
            <c:ext xmlns:c16="http://schemas.microsoft.com/office/drawing/2014/chart" uri="{C3380CC4-5D6E-409C-BE32-E72D297353CC}">
              <c16:uniqueId val="{00000002-815E-4466-AA46-7811710E640A}"/>
            </c:ext>
          </c:extLst>
        </c:ser>
        <c:dLbls>
          <c:showLegendKey val="0"/>
          <c:showVal val="0"/>
          <c:showCatName val="0"/>
          <c:showSerName val="0"/>
          <c:showPercent val="0"/>
          <c:showBubbleSize val="0"/>
        </c:dLbls>
        <c:gapWidth val="120"/>
        <c:overlap val="100"/>
        <c:axId val="394368896"/>
        <c:axId val="406563216"/>
      </c:barChart>
      <c:catAx>
        <c:axId val="39436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6563216"/>
        <c:crosses val="autoZero"/>
        <c:auto val="1"/>
        <c:lblAlgn val="ctr"/>
        <c:lblOffset val="100"/>
        <c:tickLblSkip val="1"/>
        <c:tickMarkSkip val="1"/>
        <c:noMultiLvlLbl val="0"/>
      </c:catAx>
      <c:valAx>
        <c:axId val="406563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36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7E-4FCA-A662-FEC9DB696699}"/>
                </c:ext>
                <c:ext xmlns:c15="http://schemas.microsoft.com/office/drawing/2012/chart" uri="{CE6537A1-D6FC-4f65-9D91-7224C49458BB}">
                  <c15:dlblFieldTable>
                    <c15:dlblFTEntry>
                      <c15:txfldGUID>{06592B27-5182-46C9-8E6E-9A0A66BEFD1B}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87E-4FCA-A662-FEC9DB696699}"/>
                </c:ext>
                <c:ext xmlns:c15="http://schemas.microsoft.com/office/drawing/2012/chart" uri="{CE6537A1-D6FC-4f65-9D91-7224C49458BB}">
                  <c15:dlblFieldTable>
                    <c15:dlblFTEntry>
                      <c15:txfldGUID>{18148803-29EB-4543-90D3-D8D2EA29FE8F}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7E-4FCA-A662-FEC9DB696699}"/>
                </c:ext>
                <c:ext xmlns:c15="http://schemas.microsoft.com/office/drawing/2012/chart" uri="{CE6537A1-D6FC-4f65-9D91-7224C49458BB}">
                  <c15:dlblFieldTable>
                    <c15:dlblFTEntry>
                      <c15:txfldGUID>{5685300A-A96A-47BA-83FB-0E485D4F0730}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7E-4FCA-A662-FEC9DB696699}"/>
                </c:ext>
                <c:ext xmlns:c15="http://schemas.microsoft.com/office/drawing/2012/chart" uri="{CE6537A1-D6FC-4f65-9D91-7224C49458BB}">
                  <c15:dlblFieldTable>
                    <c15:dlblFTEntry>
                      <c15:txfldGUID>{AD48CAB3-902C-4ACE-A6D3-39FA184DC27F}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7E-4FCA-A662-FEC9DB696699}"/>
                </c:ext>
                <c:ext xmlns:c15="http://schemas.microsoft.com/office/drawing/2012/chart" uri="{CE6537A1-D6FC-4f65-9D91-7224C49458BB}">
                  <c15:dlblFieldTable>
                    <c15:dlblFTEntry>
                      <c15:txfldGUID>{90AD1BC9-1E5D-4D0C-B27E-BD7F21D486D8}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7E-4FCA-A662-FEC9DB696699}"/>
                </c:ext>
                <c:ext xmlns:c15="http://schemas.microsoft.com/office/drawing/2012/chart" uri="{CE6537A1-D6FC-4f65-9D91-7224C49458BB}">
                  <c15:dlblFieldTable>
                    <c15:dlblFTEntry>
                      <c15:txfldGUID>{66E0FDA6-3198-453C-BC86-8D7C11C8AA1E}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7E-4FCA-A662-FEC9DB696699}"/>
                </c:ext>
                <c:ext xmlns:c15="http://schemas.microsoft.com/office/drawing/2012/chart" uri="{CE6537A1-D6FC-4f65-9D91-7224C49458BB}">
                  <c15:dlblFieldTable>
                    <c15:dlblFTEntry>
                      <c15:txfldGUID>{F38D432E-9CAF-4DFF-8FC8-107870CCD611}</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1.078818260711719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7E-4FCA-A662-FEC9DB696699}"/>
                </c:ext>
                <c:ext xmlns:c15="http://schemas.microsoft.com/office/drawing/2012/chart" uri="{CE6537A1-D6FC-4f65-9D91-7224C49458BB}">
                  <c15:dlblFieldTable>
                    <c15:dlblFTEntry>
                      <c15:txfldGUID>{88ACCFB2-9723-49D3-81B4-06EAB548E3AE}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87E-4FCA-A662-FEC9DB696699}"/>
                </c:ext>
                <c:ext xmlns:c15="http://schemas.microsoft.com/office/drawing/2012/chart" uri="{CE6537A1-D6FC-4f65-9D91-7224C49458BB}">
                  <c15:dlblFieldTable>
                    <c15:dlblFTEntry>
                      <c15:txfldGUID>{DC4D4664-DAAE-40C5-BCC8-BA851BA1838D}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54.6</c:v>
                </c:pt>
                <c:pt idx="16">
                  <c:v>55.7</c:v>
                </c:pt>
                <c:pt idx="24">
                  <c:v>56.7</c:v>
                </c:pt>
                <c:pt idx="32">
                  <c:v>57.4</c:v>
                </c:pt>
              </c:numCache>
            </c:numRef>
          </c:xVal>
          <c:yVal>
            <c:numRef>
              <c:f>公会計指標分析・財政指標組合せ分析表!$BP$51:$DC$51</c:f>
              <c:numCache>
                <c:formatCode>#,##0.0;"▲ "#,##0.0</c:formatCode>
                <c:ptCount val="40"/>
                <c:pt idx="0">
                  <c:v>47.7</c:v>
                </c:pt>
                <c:pt idx="8">
                  <c:v>35.700000000000003</c:v>
                </c:pt>
                <c:pt idx="16">
                  <c:v>25.5</c:v>
                </c:pt>
                <c:pt idx="24">
                  <c:v>16.600000000000001</c:v>
                </c:pt>
                <c:pt idx="32">
                  <c:v>6</c:v>
                </c:pt>
              </c:numCache>
            </c:numRef>
          </c:yVal>
          <c:smooth val="0"/>
          <c:extLst xmlns:c16r2="http://schemas.microsoft.com/office/drawing/2015/06/chart">
            <c:ext xmlns:c16="http://schemas.microsoft.com/office/drawing/2014/chart" uri="{C3380CC4-5D6E-409C-BE32-E72D297353CC}">
              <c16:uniqueId val="{00000009-087E-4FCA-A662-FEC9DB6966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2145200469572303E-2"/>
                  <c:y val="-5.3950859498747991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87E-4FCA-A662-FEC9DB696699}"/>
                </c:ext>
                <c:ext xmlns:c15="http://schemas.microsoft.com/office/drawing/2012/chart" uri="{CE6537A1-D6FC-4f65-9D91-7224C49458BB}">
                  <c15:dlblFieldTable>
                    <c15:dlblFTEntry>
                      <c15:txfldGUID>{D7B4DFA7-4518-48FE-B7B2-CE470899355B}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87E-4FCA-A662-FEC9DB696699}"/>
                </c:ext>
                <c:ext xmlns:c15="http://schemas.microsoft.com/office/drawing/2012/chart" uri="{CE6537A1-D6FC-4f65-9D91-7224C49458BB}">
                  <c15:dlblFieldTable>
                    <c15:dlblFTEntry>
                      <c15:txfldGUID>{C2108E54-D2C8-42C0-A0F2-E3886F27FB9E}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87E-4FCA-A662-FEC9DB696699}"/>
                </c:ext>
                <c:ext xmlns:c15="http://schemas.microsoft.com/office/drawing/2012/chart" uri="{CE6537A1-D6FC-4f65-9D91-7224C49458BB}">
                  <c15:dlblFieldTable>
                    <c15:dlblFTEntry>
                      <c15:txfldGUID>{01512256-F356-4A0B-BF59-33E9F1D018C4}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87E-4FCA-A662-FEC9DB696699}"/>
                </c:ext>
                <c:ext xmlns:c15="http://schemas.microsoft.com/office/drawing/2012/chart" uri="{CE6537A1-D6FC-4f65-9D91-7224C49458BB}">
                  <c15:dlblFieldTable>
                    <c15:dlblFTEntry>
                      <c15:txfldGUID>{1E7AB4E8-1277-4EB8-ABB6-D6F27852FE44}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87E-4FCA-A662-FEC9DB696699}"/>
                </c:ext>
                <c:ext xmlns:c15="http://schemas.microsoft.com/office/drawing/2012/chart" uri="{CE6537A1-D6FC-4f65-9D91-7224C49458BB}">
                  <c15:dlblFieldTable>
                    <c15:dlblFTEntry>
                      <c15:txfldGUID>{66392967-318A-43AB-A7A1-52CE78B1FEF4}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87E-4FCA-A662-FEC9DB696699}"/>
                </c:ext>
                <c:ext xmlns:c15="http://schemas.microsoft.com/office/drawing/2012/chart" uri="{CE6537A1-D6FC-4f65-9D91-7224C49458BB}">
                  <c15:dlblFieldTable>
                    <c15:dlblFTEntry>
                      <c15:txfldGUID>{416435D0-75C1-4F61-AFC0-2A943E0D798B}</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87E-4FCA-A662-FEC9DB696699}"/>
                </c:ext>
                <c:ext xmlns:c15="http://schemas.microsoft.com/office/drawing/2012/chart" uri="{CE6537A1-D6FC-4f65-9D91-7224C49458BB}">
                  <c15:dlblFieldTable>
                    <c15:dlblFTEntry>
                      <c15:txfldGUID>{F822D59C-30B9-47EB-A226-8FDD20C93B54}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87E-4FCA-A662-FEC9DB696699}"/>
                </c:ext>
                <c:ext xmlns:c15="http://schemas.microsoft.com/office/drawing/2012/chart" uri="{CE6537A1-D6FC-4f65-9D91-7224C49458BB}">
                  <c15:dlblFieldTable>
                    <c15:dlblFTEntry>
                      <c15:txfldGUID>{476B5815-E539-4E0F-A6A9-D1D9C26DFBA1}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87E-4FCA-A662-FEC9DB696699}"/>
                </c:ext>
                <c:ext xmlns:c15="http://schemas.microsoft.com/office/drawing/2012/chart" uri="{CE6537A1-D6FC-4f65-9D91-7224C49458BB}">
                  <c15:dlblFieldTable>
                    <c15:dlblFTEntry>
                      <c15:txfldGUID>{3CC9FF26-F97D-42B3-9AFF-8DFCBFE8F3F0}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64.2</c:v>
                </c:pt>
              </c:numCache>
            </c:numRef>
          </c:xVal>
          <c:yVal>
            <c:numRef>
              <c:f>公会計指標分析・財政指標組合せ分析表!$BP$55:$DC$55</c:f>
              <c:numCache>
                <c:formatCode>#,##0.0;"▲ "#,##0.0</c:formatCode>
                <c:ptCount val="40"/>
                <c:pt idx="0">
                  <c:v>24</c:v>
                </c:pt>
                <c:pt idx="8">
                  <c:v>19.8</c:v>
                </c:pt>
                <c:pt idx="16">
                  <c:v>19.8</c:v>
                </c:pt>
                <c:pt idx="24">
                  <c:v>20</c:v>
                </c:pt>
                <c:pt idx="32">
                  <c:v>32.4</c:v>
                </c:pt>
              </c:numCache>
            </c:numRef>
          </c:yVal>
          <c:smooth val="0"/>
          <c:extLst xmlns:c16r2="http://schemas.microsoft.com/office/drawing/2015/06/chart">
            <c:ext xmlns:c16="http://schemas.microsoft.com/office/drawing/2014/chart" uri="{C3380CC4-5D6E-409C-BE32-E72D297353CC}">
              <c16:uniqueId val="{00000013-087E-4FCA-A662-FEC9DB696699}"/>
            </c:ext>
          </c:extLst>
        </c:ser>
        <c:dLbls>
          <c:showLegendKey val="0"/>
          <c:showVal val="1"/>
          <c:showCatName val="0"/>
          <c:showSerName val="0"/>
          <c:showPercent val="0"/>
          <c:showBubbleSize val="0"/>
        </c:dLbls>
        <c:axId val="529352800"/>
        <c:axId val="529355544"/>
      </c:scatterChart>
      <c:valAx>
        <c:axId val="52935280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9355544"/>
        <c:crosses val="autoZero"/>
        <c:crossBetween val="midCat"/>
      </c:valAx>
      <c:valAx>
        <c:axId val="52935554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935280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77-4B19-BA1E-06DCB5480A94}"/>
                </c:ext>
                <c:ext xmlns:c15="http://schemas.microsoft.com/office/drawing/2012/chart" uri="{CE6537A1-D6FC-4f65-9D91-7224C49458BB}">
                  <c15:dlblFieldTable>
                    <c15:dlblFTEntry>
                      <c15:txfldGUID>{70A7C253-22FC-4166-BD25-B0E8E2206B33}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77-4B19-BA1E-06DCB5480A94}"/>
                </c:ext>
                <c:ext xmlns:c15="http://schemas.microsoft.com/office/drawing/2012/chart" uri="{CE6537A1-D6FC-4f65-9D91-7224C49458BB}">
                  <c15:dlblFieldTable>
                    <c15:dlblFTEntry>
                      <c15:txfldGUID>{6C617201-31E8-472C-BD57-86DB7E0ADC12}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77-4B19-BA1E-06DCB5480A94}"/>
                </c:ext>
                <c:ext xmlns:c15="http://schemas.microsoft.com/office/drawing/2012/chart" uri="{CE6537A1-D6FC-4f65-9D91-7224C49458BB}">
                  <c15:dlblFieldTable>
                    <c15:dlblFTEntry>
                      <c15:txfldGUID>{4E4B2298-ECFE-4A70-8869-5DA44DA9D625}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77-4B19-BA1E-06DCB5480A94}"/>
                </c:ext>
                <c:ext xmlns:c15="http://schemas.microsoft.com/office/drawing/2012/chart" uri="{CE6537A1-D6FC-4f65-9D91-7224C49458BB}">
                  <c15:dlblFieldTable>
                    <c15:dlblFTEntry>
                      <c15:txfldGUID>{0D9EDFD4-AD45-46DC-ABEC-9C917A24025A}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77-4B19-BA1E-06DCB5480A94}"/>
                </c:ext>
                <c:ext xmlns:c15="http://schemas.microsoft.com/office/drawing/2012/chart" uri="{CE6537A1-D6FC-4f65-9D91-7224C49458BB}">
                  <c15:dlblFieldTable>
                    <c15:dlblFTEntry>
                      <c15:txfldGUID>{029EE3E9-15CD-426C-9E69-705FD3C55C5D}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77-4B19-BA1E-06DCB5480A94}"/>
                </c:ext>
                <c:ext xmlns:c15="http://schemas.microsoft.com/office/drawing/2012/chart" uri="{CE6537A1-D6FC-4f65-9D91-7224C49458BB}">
                  <c15:dlblFieldTable>
                    <c15:dlblFTEntry>
                      <c15:txfldGUID>{43C57739-DA7C-40E6-A602-FF1C65F4413B}</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77-4B19-BA1E-06DCB5480A94}"/>
                </c:ext>
                <c:ext xmlns:c15="http://schemas.microsoft.com/office/drawing/2012/chart" uri="{CE6537A1-D6FC-4f65-9D91-7224C49458BB}">
                  <c15:dlblFieldTable>
                    <c15:dlblFTEntry>
                      <c15:txfldGUID>{AC5187D1-79E8-40FB-9557-922A62914C43}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77-4B19-BA1E-06DCB5480A94}"/>
                </c:ext>
                <c:ext xmlns:c15="http://schemas.microsoft.com/office/drawing/2012/chart" uri="{CE6537A1-D6FC-4f65-9D91-7224C49458BB}">
                  <c15:dlblFieldTable>
                    <c15:dlblFTEntry>
                      <c15:txfldGUID>{F39B9152-5F78-4397-AE1E-60DE4CF041A3}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77-4B19-BA1E-06DCB5480A94}"/>
                </c:ext>
                <c:ext xmlns:c15="http://schemas.microsoft.com/office/drawing/2012/chart" uri="{CE6537A1-D6FC-4f65-9D91-7224C49458BB}">
                  <c15:dlblFieldTable>
                    <c15:dlblFTEntry>
                      <c15:txfldGUID>{8E33E2A1-B376-40B1-BAEF-43E76AD8A0CC}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5.9</c:v>
                </c:pt>
                <c:pt idx="16">
                  <c:v>5.3</c:v>
                </c:pt>
                <c:pt idx="24">
                  <c:v>4.8</c:v>
                </c:pt>
                <c:pt idx="32">
                  <c:v>4.8</c:v>
                </c:pt>
              </c:numCache>
            </c:numRef>
          </c:xVal>
          <c:yVal>
            <c:numRef>
              <c:f>公会計指標分析・財政指標組合せ分析表!$BP$73:$DC$73</c:f>
              <c:numCache>
                <c:formatCode>#,##0.0;"▲ "#,##0.0</c:formatCode>
                <c:ptCount val="40"/>
                <c:pt idx="0">
                  <c:v>47.7</c:v>
                </c:pt>
                <c:pt idx="8">
                  <c:v>35.700000000000003</c:v>
                </c:pt>
                <c:pt idx="16">
                  <c:v>25.5</c:v>
                </c:pt>
                <c:pt idx="24">
                  <c:v>16.600000000000001</c:v>
                </c:pt>
                <c:pt idx="32">
                  <c:v>6</c:v>
                </c:pt>
              </c:numCache>
            </c:numRef>
          </c:yVal>
          <c:smooth val="0"/>
          <c:extLst xmlns:c16r2="http://schemas.microsoft.com/office/drawing/2015/06/chart">
            <c:ext xmlns:c16="http://schemas.microsoft.com/office/drawing/2014/chart" uri="{C3380CC4-5D6E-409C-BE32-E72D297353CC}">
              <c16:uniqueId val="{00000009-FC77-4B19-BA1E-06DCB5480A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77-4B19-BA1E-06DCB5480A94}"/>
                </c:ext>
                <c:ext xmlns:c15="http://schemas.microsoft.com/office/drawing/2012/chart" uri="{CE6537A1-D6FC-4f65-9D91-7224C49458BB}">
                  <c15:dlblFieldTable>
                    <c15:dlblFTEntry>
                      <c15:txfldGUID>{D02CCE40-3AED-4B15-A4DA-2F57CF561258}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77-4B19-BA1E-06DCB5480A94}"/>
                </c:ext>
                <c:ext xmlns:c15="http://schemas.microsoft.com/office/drawing/2012/chart" uri="{CE6537A1-D6FC-4f65-9D91-7224C49458BB}">
                  <c15:dlblFieldTable>
                    <c15:dlblFTEntry>
                      <c15:txfldGUID>{9BE304ED-4998-451E-BBC3-84A4264ABE51}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77-4B19-BA1E-06DCB5480A94}"/>
                </c:ext>
                <c:ext xmlns:c15="http://schemas.microsoft.com/office/drawing/2012/chart" uri="{CE6537A1-D6FC-4f65-9D91-7224C49458BB}">
                  <c15:dlblFieldTable>
                    <c15:dlblFTEntry>
                      <c15:txfldGUID>{44D80F3A-26AC-49C6-804A-026B3661A6ED}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77-4B19-BA1E-06DCB5480A94}"/>
                </c:ext>
                <c:ext xmlns:c15="http://schemas.microsoft.com/office/drawing/2012/chart" uri="{CE6537A1-D6FC-4f65-9D91-7224C49458BB}">
                  <c15:dlblFieldTable>
                    <c15:dlblFTEntry>
                      <c15:txfldGUID>{275E459F-3285-4EF9-82C5-2BE30CB587F7}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77-4B19-BA1E-06DCB5480A94}"/>
                </c:ext>
                <c:ext xmlns:c15="http://schemas.microsoft.com/office/drawing/2012/chart" uri="{CE6537A1-D6FC-4f65-9D91-7224C49458BB}">
                  <c15:dlblFieldTable>
                    <c15:dlblFTEntry>
                      <c15:txfldGUID>{23F7E585-72CC-498C-94AA-30AC6BED6222}</c15:txfldGUID>
                      <c15:f>#REF!</c15:f>
                      <c15:dlblFieldTableCache>
                        <c:ptCount val="1"/>
                        <c:pt idx="0">
                          <c:v>#REF!</c:v>
                        </c:pt>
                      </c15:dlblFieldTableCache>
                    </c15:dlblFTEntry>
                  </c15:dlblFieldTable>
                  <c15:showDataLabelsRange val="0"/>
                </c:ext>
              </c:extLst>
            </c:dLbl>
            <c:dLbl>
              <c:idx val="8"/>
              <c:layout>
                <c:manualLayout>
                  <c:x val="-3.8097523180694551E-2"/>
                  <c:y val="-8.022428825945762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77-4B19-BA1E-06DCB5480A94}"/>
                </c:ext>
                <c:ext xmlns:c15="http://schemas.microsoft.com/office/drawing/2012/chart" uri="{CE6537A1-D6FC-4f65-9D91-7224C49458BB}">
                  <c15:dlblFieldTable>
                    <c15:dlblFTEntry>
                      <c15:txfldGUID>{EC3BE4F1-9E4E-4937-A2CD-001CFF7A923C}</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5298460057526753E-2"/>
                  <c:y val="-7.132046767362579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77-4B19-BA1E-06DCB5480A94}"/>
                </c:ext>
                <c:ext xmlns:c15="http://schemas.microsoft.com/office/drawing/2012/chart" uri="{CE6537A1-D6FC-4f65-9D91-7224C49458BB}">
                  <c15:dlblFieldTable>
                    <c15:dlblFTEntry>
                      <c15:txfldGUID>{E978949C-DD83-469B-966F-DD6DE2534D99}</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3.570518533029847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77-4B19-BA1E-06DCB5480A94}"/>
                </c:ext>
                <c:ext xmlns:c15="http://schemas.microsoft.com/office/drawing/2012/chart" uri="{CE6537A1-D6FC-4f65-9D91-7224C49458BB}">
                  <c15:dlblFieldTable>
                    <c15:dlblFTEntry>
                      <c15:txfldGUID>{84E04103-5120-4EF2-A869-07EC4FA5EF08}</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77-4B19-BA1E-06DCB5480A94}"/>
                </c:ext>
                <c:ext xmlns:c15="http://schemas.microsoft.com/office/drawing/2012/chart" uri="{CE6537A1-D6FC-4f65-9D91-7224C49458BB}">
                  <c15:dlblFieldTable>
                    <c15:dlblFTEntry>
                      <c15:txfldGUID>{60CEC7D3-67FA-4021-AF18-FAB1FD873D80}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9.5</c:v>
                </c:pt>
              </c:numCache>
            </c:numRef>
          </c:xVal>
          <c:yVal>
            <c:numRef>
              <c:f>公会計指標分析・財政指標組合せ分析表!$BP$77:$DC$77</c:f>
              <c:numCache>
                <c:formatCode>#,##0.0;"▲ "#,##0.0</c:formatCode>
                <c:ptCount val="40"/>
                <c:pt idx="0">
                  <c:v>24</c:v>
                </c:pt>
                <c:pt idx="8">
                  <c:v>19.8</c:v>
                </c:pt>
                <c:pt idx="16">
                  <c:v>19.8</c:v>
                </c:pt>
                <c:pt idx="24">
                  <c:v>20</c:v>
                </c:pt>
                <c:pt idx="32">
                  <c:v>32.4</c:v>
                </c:pt>
              </c:numCache>
            </c:numRef>
          </c:yVal>
          <c:smooth val="0"/>
          <c:extLst xmlns:c16r2="http://schemas.microsoft.com/office/drawing/2015/06/chart">
            <c:ext xmlns:c16="http://schemas.microsoft.com/office/drawing/2014/chart" uri="{C3380CC4-5D6E-409C-BE32-E72D297353CC}">
              <c16:uniqueId val="{00000013-FC77-4B19-BA1E-06DCB5480A94}"/>
            </c:ext>
          </c:extLst>
        </c:ser>
        <c:dLbls>
          <c:showLegendKey val="0"/>
          <c:showVal val="1"/>
          <c:showCatName val="0"/>
          <c:showSerName val="0"/>
          <c:showPercent val="0"/>
          <c:showBubbleSize val="0"/>
        </c:dLbls>
        <c:axId val="529352016"/>
        <c:axId val="529353192"/>
      </c:scatterChart>
      <c:valAx>
        <c:axId val="52935201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9353192"/>
        <c:crosses val="autoZero"/>
        <c:crossBetween val="midCat"/>
      </c:valAx>
      <c:valAx>
        <c:axId val="529353192"/>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935201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町村合併以降、地方債の借入額が償還額を超えないように抑制してきたことから、平成２０年度以降元利償還金は減少してきている。</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年熊本地震以降、毎年発生する災害や、総合体育館建設等の大型事業の実施により、今後借入額が増加することが見込まれるため、将来的に実質公債費率は上昇するものと考えられる。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今後も交付税措置が有利な地方債を活用するなど、実質公債費率の抑制に努めるていく。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将来負担額（Ａ）について、町村合併以降地方債の借入を抑制してきたことから、一般会計等に係る地方債の現在高は昨年度から</a:t>
          </a:r>
          <a:r>
            <a:rPr kumimoji="1" lang="en-US" altLang="ja-JP" sz="1050">
              <a:solidFill>
                <a:schemeClr val="dk1"/>
              </a:solidFill>
              <a:effectLst/>
              <a:latin typeface="+mn-lt"/>
              <a:ea typeface="+mn-ea"/>
              <a:cs typeface="+mn-cs"/>
            </a:rPr>
            <a:t>162</a:t>
          </a:r>
          <a:r>
            <a:rPr kumimoji="1" lang="ja-JP" altLang="ja-JP" sz="1050">
              <a:solidFill>
                <a:schemeClr val="dk1"/>
              </a:solidFill>
              <a:effectLst/>
              <a:latin typeface="+mn-lt"/>
              <a:ea typeface="+mn-ea"/>
              <a:cs typeface="+mn-cs"/>
            </a:rPr>
            <a:t>百万円の減となっている。退職手当負担見込額については、</a:t>
          </a:r>
          <a:r>
            <a:rPr kumimoji="1" lang="ja-JP" altLang="en-US" sz="1050">
              <a:solidFill>
                <a:schemeClr val="dk1"/>
              </a:solidFill>
              <a:effectLst/>
              <a:latin typeface="+mn-lt"/>
              <a:ea typeface="+mn-ea"/>
              <a:cs typeface="+mn-cs"/>
            </a:rPr>
            <a:t>職員数の減少が見込めないことから、今後は同水準を推移する見込みである。また、公営企業債等繰入見込額については、簡易水道事業が一部を残し上水道事業へ統合したことにより、繰入見込額が▲</a:t>
          </a:r>
          <a:r>
            <a:rPr kumimoji="1" lang="en-US" altLang="ja-JP" sz="1050">
              <a:solidFill>
                <a:schemeClr val="dk1"/>
              </a:solidFill>
              <a:effectLst/>
              <a:latin typeface="+mn-lt"/>
              <a:ea typeface="+mn-ea"/>
              <a:cs typeface="+mn-cs"/>
            </a:rPr>
            <a:t>763</a:t>
          </a:r>
          <a:r>
            <a:rPr kumimoji="1" lang="ja-JP" altLang="en-US" sz="1050">
              <a:solidFill>
                <a:schemeClr val="dk1"/>
              </a:solidFill>
              <a:effectLst/>
              <a:latin typeface="+mn-lt"/>
              <a:ea typeface="+mn-ea"/>
              <a:cs typeface="+mn-cs"/>
            </a:rPr>
            <a:t>百万円となった。</a:t>
          </a:r>
          <a:endParaRPr lang="ja-JP" altLang="ja-JP" sz="1200">
            <a:effectLst/>
          </a:endParaRPr>
        </a:p>
        <a:p>
          <a:r>
            <a:rPr kumimoji="1" lang="ja-JP" altLang="ja-JP" sz="1050">
              <a:solidFill>
                <a:schemeClr val="dk1"/>
              </a:solidFill>
              <a:effectLst/>
              <a:latin typeface="+mn-lt"/>
              <a:ea typeface="+mn-ea"/>
              <a:cs typeface="+mn-cs"/>
            </a:rPr>
            <a:t>　充当可能財源等（Ｂ）について、充当可能基金のうち特定目的基金は</a:t>
          </a:r>
          <a:r>
            <a:rPr kumimoji="1" lang="ja-JP" altLang="en-US" sz="1050">
              <a:solidFill>
                <a:schemeClr val="dk1"/>
              </a:solidFill>
              <a:effectLst/>
              <a:latin typeface="+mn-lt"/>
              <a:ea typeface="+mn-ea"/>
              <a:cs typeface="+mn-cs"/>
            </a:rPr>
            <a:t>積み増し、</a:t>
          </a:r>
          <a:r>
            <a:rPr kumimoji="1" lang="en-US" altLang="ja-JP" sz="1050">
              <a:solidFill>
                <a:schemeClr val="dk1"/>
              </a:solidFill>
              <a:effectLst/>
              <a:latin typeface="+mn-lt"/>
              <a:ea typeface="+mn-ea"/>
              <a:cs typeface="+mn-cs"/>
            </a:rPr>
            <a:t>+105</a:t>
          </a:r>
          <a:r>
            <a:rPr kumimoji="1" lang="ja-JP" altLang="en-US" sz="1050">
              <a:solidFill>
                <a:schemeClr val="dk1"/>
              </a:solidFill>
              <a:effectLst/>
              <a:latin typeface="+mn-lt"/>
              <a:ea typeface="+mn-ea"/>
              <a:cs typeface="+mn-cs"/>
            </a:rPr>
            <a:t>百万円となったものの</a:t>
          </a:r>
          <a:r>
            <a:rPr kumimoji="1" lang="ja-JP" altLang="ja-JP" sz="1050">
              <a:solidFill>
                <a:schemeClr val="dk1"/>
              </a:solidFill>
              <a:effectLst/>
              <a:latin typeface="+mn-lt"/>
              <a:ea typeface="+mn-ea"/>
              <a:cs typeface="+mn-cs"/>
            </a:rPr>
            <a:t>、財政調整基金を</a:t>
          </a:r>
          <a:r>
            <a:rPr kumimoji="1" lang="ja-JP" altLang="en-US" sz="1050">
              <a:solidFill>
                <a:schemeClr val="dk1"/>
              </a:solidFill>
              <a:effectLst/>
              <a:latin typeface="+mn-lt"/>
              <a:ea typeface="+mn-ea"/>
              <a:cs typeface="+mn-cs"/>
            </a:rPr>
            <a:t>取り崩した</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393</a:t>
          </a:r>
          <a:r>
            <a:rPr kumimoji="1" lang="ja-JP" altLang="ja-JP" sz="1050">
              <a:solidFill>
                <a:schemeClr val="dk1"/>
              </a:solidFill>
              <a:effectLst/>
              <a:latin typeface="+mn-lt"/>
              <a:ea typeface="+mn-ea"/>
              <a:cs typeface="+mn-cs"/>
            </a:rPr>
            <a:t>百万円）ことが要因となり</a:t>
          </a:r>
          <a:r>
            <a:rPr kumimoji="1" lang="en-US" altLang="ja-JP" sz="1050">
              <a:solidFill>
                <a:schemeClr val="dk1"/>
              </a:solidFill>
              <a:effectLst/>
              <a:latin typeface="+mn-lt"/>
              <a:ea typeface="+mn-ea"/>
              <a:cs typeface="+mn-cs"/>
            </a:rPr>
            <a:t>174</a:t>
          </a:r>
          <a:r>
            <a:rPr kumimoji="1" lang="ja-JP" altLang="ja-JP" sz="1050">
              <a:solidFill>
                <a:schemeClr val="dk1"/>
              </a:solidFill>
              <a:effectLst/>
              <a:latin typeface="+mn-lt"/>
              <a:ea typeface="+mn-ea"/>
              <a:cs typeface="+mn-cs"/>
            </a:rPr>
            <a:t>百万円の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となっている。</a:t>
          </a:r>
          <a:endParaRPr lang="ja-JP" altLang="ja-JP" sz="1200">
            <a:effectLst/>
          </a:endParaRPr>
        </a:p>
        <a:p>
          <a:r>
            <a:rPr kumimoji="1" lang="ja-JP" altLang="ja-JP" sz="1050">
              <a:solidFill>
                <a:schemeClr val="dk1"/>
              </a:solidFill>
              <a:effectLst/>
              <a:latin typeface="+mn-lt"/>
              <a:ea typeface="+mn-ea"/>
              <a:cs typeface="+mn-cs"/>
            </a:rPr>
            <a:t>　以上のことから将来負担比率の分子は前年度より</a:t>
          </a:r>
          <a:r>
            <a:rPr kumimoji="1" lang="en-US" altLang="ja-JP" sz="1050">
              <a:solidFill>
                <a:schemeClr val="dk1"/>
              </a:solidFill>
              <a:effectLst/>
              <a:latin typeface="+mn-lt"/>
              <a:ea typeface="+mn-ea"/>
              <a:cs typeface="+mn-cs"/>
            </a:rPr>
            <a:t>636</a:t>
          </a:r>
          <a:r>
            <a:rPr kumimoji="1" lang="ja-JP" altLang="ja-JP" sz="1050">
              <a:solidFill>
                <a:schemeClr val="dk1"/>
              </a:solidFill>
              <a:effectLst/>
              <a:latin typeface="+mn-lt"/>
              <a:ea typeface="+mn-ea"/>
              <a:cs typeface="+mn-cs"/>
            </a:rPr>
            <a:t>百万円減の</a:t>
          </a:r>
          <a:r>
            <a:rPr kumimoji="1" lang="en-US" altLang="ja-JP" sz="1050">
              <a:solidFill>
                <a:schemeClr val="dk1"/>
              </a:solidFill>
              <a:effectLst/>
              <a:latin typeface="+mn-lt"/>
              <a:ea typeface="+mn-ea"/>
              <a:cs typeface="+mn-cs"/>
            </a:rPr>
            <a:t>393</a:t>
          </a:r>
          <a:r>
            <a:rPr kumimoji="1" lang="ja-JP" altLang="ja-JP" sz="1050">
              <a:solidFill>
                <a:schemeClr val="dk1"/>
              </a:solidFill>
              <a:effectLst/>
              <a:latin typeface="+mn-lt"/>
              <a:ea typeface="+mn-ea"/>
              <a:cs typeface="+mn-cs"/>
            </a:rPr>
            <a:t>百万円となった。</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しかしながら、平成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年熊本地震以降、毎年発生する災害や、総合体育館建設等の大型事業の実施により、今後借入額が増加することが見込まれるため、</a:t>
          </a:r>
          <a:r>
            <a:rPr kumimoji="1" lang="ja-JP" altLang="ja-JP" sz="1050" i="0">
              <a:solidFill>
                <a:schemeClr val="dk1"/>
              </a:solidFill>
              <a:effectLst/>
              <a:latin typeface="+mn-lt"/>
              <a:ea typeface="+mn-ea"/>
              <a:cs typeface="+mn-cs"/>
            </a:rPr>
            <a:t>地</a:t>
          </a:r>
          <a:r>
            <a:rPr kumimoji="1" lang="ja-JP" altLang="ja-JP" sz="1050">
              <a:solidFill>
                <a:schemeClr val="dk1"/>
              </a:solidFill>
              <a:effectLst/>
              <a:latin typeface="+mn-lt"/>
              <a:ea typeface="+mn-ea"/>
              <a:cs typeface="+mn-cs"/>
            </a:rPr>
            <a:t>方債残高の増加</a:t>
          </a:r>
          <a:r>
            <a:rPr kumimoji="1" lang="ja-JP" altLang="en-US" sz="1050">
              <a:solidFill>
                <a:schemeClr val="dk1"/>
              </a:solidFill>
              <a:effectLst/>
              <a:latin typeface="+mn-lt"/>
              <a:ea typeface="+mn-ea"/>
              <a:cs typeface="+mn-cs"/>
            </a:rPr>
            <a:t>が見込まれることに加え、</a:t>
          </a:r>
          <a:r>
            <a:rPr kumimoji="1" lang="ja-JP" altLang="ja-JP" sz="1050">
              <a:solidFill>
                <a:schemeClr val="dk1"/>
              </a:solidFill>
              <a:effectLst/>
              <a:latin typeface="+mn-lt"/>
              <a:ea typeface="+mn-ea"/>
              <a:cs typeface="+mn-cs"/>
            </a:rPr>
            <a:t>地方交付税の合併算定替</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終了</a:t>
          </a:r>
          <a:r>
            <a:rPr kumimoji="1" lang="ja-JP" altLang="en-US" sz="1050">
              <a:solidFill>
                <a:schemeClr val="dk1"/>
              </a:solidFill>
              <a:effectLst/>
              <a:latin typeface="+mn-lt"/>
              <a:ea typeface="+mn-ea"/>
              <a:cs typeface="+mn-cs"/>
            </a:rPr>
            <a:t>したため</a:t>
          </a:r>
          <a:r>
            <a:rPr kumimoji="1" lang="ja-JP" altLang="ja-JP" sz="1050">
              <a:solidFill>
                <a:schemeClr val="dk1"/>
              </a:solidFill>
              <a:effectLst/>
              <a:latin typeface="+mn-lt"/>
              <a:ea typeface="+mn-ea"/>
              <a:cs typeface="+mn-cs"/>
            </a:rPr>
            <a:t>、引き続き厳しい財政運営となることが見込まれる。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特定目的基金については、新たにまちひとしごと創生推進基金（</a:t>
          </a:r>
          <a:r>
            <a:rPr kumimoji="1" lang="en-US" altLang="ja-JP" sz="1100">
              <a:solidFill>
                <a:schemeClr val="dk1"/>
              </a:solidFill>
              <a:effectLst/>
              <a:latin typeface="+mn-lt"/>
              <a:ea typeface="+mn-ea"/>
              <a:cs typeface="+mn-cs"/>
            </a:rPr>
            <a:t>30,000</a:t>
          </a:r>
          <a:r>
            <a:rPr kumimoji="1" lang="ja-JP" altLang="en-US" sz="1100">
              <a:solidFill>
                <a:schemeClr val="dk1"/>
              </a:solidFill>
              <a:effectLst/>
              <a:latin typeface="+mn-lt"/>
              <a:ea typeface="+mn-ea"/>
              <a:cs typeface="+mn-cs"/>
            </a:rPr>
            <a:t>千円）、町道維持管理基金（</a:t>
          </a:r>
          <a:r>
            <a:rPr kumimoji="1" lang="en-US" altLang="ja-JP" sz="1100">
              <a:solidFill>
                <a:schemeClr val="dk1"/>
              </a:solidFill>
              <a:effectLst/>
              <a:latin typeface="+mn-lt"/>
              <a:ea typeface="+mn-ea"/>
              <a:cs typeface="+mn-cs"/>
            </a:rPr>
            <a:t>61,116</a:t>
          </a:r>
          <a:r>
            <a:rPr kumimoji="1" lang="ja-JP" altLang="en-US" sz="1100">
              <a:solidFill>
                <a:schemeClr val="dk1"/>
              </a:solidFill>
              <a:effectLst/>
              <a:latin typeface="+mn-lt"/>
              <a:ea typeface="+mn-ea"/>
              <a:cs typeface="+mn-cs"/>
            </a:rPr>
            <a:t>千円）を創設し、特定目的基金全体で</a:t>
          </a:r>
          <a:r>
            <a:rPr kumimoji="1" lang="en-US" altLang="ja-JP" sz="1100">
              <a:solidFill>
                <a:schemeClr val="dk1"/>
              </a:solidFill>
              <a:effectLst/>
              <a:latin typeface="+mn-lt"/>
              <a:ea typeface="+mn-ea"/>
              <a:cs typeface="+mn-cs"/>
            </a:rPr>
            <a:t>105</a:t>
          </a:r>
          <a:r>
            <a:rPr kumimoji="1" lang="ja-JP" altLang="en-US" sz="1100">
              <a:solidFill>
                <a:schemeClr val="dk1"/>
              </a:solidFill>
              <a:effectLst/>
              <a:latin typeface="+mn-lt"/>
              <a:ea typeface="+mn-ea"/>
              <a:cs typeface="+mn-cs"/>
            </a:rPr>
            <a:t>百万円の増となっている。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財政調整基金については、令和元年度の決算剰余金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を積み立てたが、災害や新型コロナウイルス感染症対策事業に充当するため、取り崩した（▲</a:t>
          </a:r>
          <a:r>
            <a:rPr kumimoji="1" lang="en-US" altLang="ja-JP" sz="1100">
              <a:solidFill>
                <a:schemeClr val="dk1"/>
              </a:solidFill>
              <a:effectLst/>
              <a:latin typeface="+mn-lt"/>
              <a:ea typeface="+mn-ea"/>
              <a:cs typeface="+mn-cs"/>
            </a:rPr>
            <a:t>303,033</a:t>
          </a:r>
          <a:r>
            <a:rPr kumimoji="1" lang="ja-JP" altLang="en-US" sz="1100">
              <a:solidFill>
                <a:schemeClr val="dk1"/>
              </a:solidFill>
              <a:effectLst/>
              <a:latin typeface="+mn-lt"/>
              <a:ea typeface="+mn-ea"/>
              <a:cs typeface="+mn-cs"/>
            </a:rPr>
            <a:t>千円）ことにより、▲</a:t>
          </a:r>
          <a:r>
            <a:rPr kumimoji="1" lang="en-US" altLang="ja-JP" sz="1100">
              <a:solidFill>
                <a:schemeClr val="dk1"/>
              </a:solidFill>
              <a:effectLst/>
              <a:latin typeface="+mn-lt"/>
              <a:ea typeface="+mn-ea"/>
              <a:cs typeface="+mn-cs"/>
            </a:rPr>
            <a:t>263</a:t>
          </a:r>
          <a:r>
            <a:rPr kumimoji="1" lang="ja-JP" altLang="en-US" sz="1100">
              <a:solidFill>
                <a:schemeClr val="dk1"/>
              </a:solidFill>
              <a:effectLst/>
              <a:latin typeface="+mn-lt"/>
              <a:ea typeface="+mn-ea"/>
              <a:cs typeface="+mn-cs"/>
            </a:rPr>
            <a:t>百万円の減となっている。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以上のことから、基金全体の残高は▲</a:t>
          </a:r>
          <a:r>
            <a:rPr kumimoji="1" lang="en-US" altLang="ja-JP" sz="1100">
              <a:solidFill>
                <a:schemeClr val="dk1"/>
              </a:solidFill>
              <a:effectLst/>
              <a:latin typeface="+mn-lt"/>
              <a:ea typeface="+mn-ea"/>
              <a:cs typeface="+mn-cs"/>
            </a:rPr>
            <a:t>159</a:t>
          </a:r>
          <a:r>
            <a:rPr kumimoji="1" lang="ja-JP" altLang="en-US" sz="1100">
              <a:solidFill>
                <a:schemeClr val="dk1"/>
              </a:solidFill>
              <a:effectLst/>
              <a:latin typeface="+mn-lt"/>
              <a:ea typeface="+mn-ea"/>
              <a:cs typeface="+mn-cs"/>
            </a:rPr>
            <a:t>百万円の減となった。</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財政調整基金については、残高水準の目安を設定し財政状況を勘案しながら</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を行</a:t>
          </a:r>
          <a:r>
            <a:rPr kumimoji="1" lang="ja-JP" altLang="en-US" sz="1100">
              <a:solidFill>
                <a:schemeClr val="dk1"/>
              </a:solidFill>
              <a:effectLst/>
              <a:latin typeface="+mn-lt"/>
              <a:ea typeface="+mn-ea"/>
              <a:cs typeface="+mn-cs"/>
            </a:rPr>
            <a:t>い、緊急的な財源不足に備えていく予定としているが、毎年頻発する災害や新型コロナウイルス感染症の影響等により、先行きは不透明である</a:t>
          </a:r>
          <a:r>
            <a:rPr kumimoji="1" lang="ja-JP" altLang="ja-JP" sz="1100">
              <a:solidFill>
                <a:schemeClr val="dk1"/>
              </a:solidFill>
              <a:effectLst/>
              <a:latin typeface="+mn-lt"/>
              <a:ea typeface="+mn-ea"/>
              <a:cs typeface="+mn-cs"/>
            </a:rPr>
            <a:t>。その他特定目的基金については、基金の使途に応じて積み増しまたは取り崩しを行いながら各種施策を実施していく。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　　　　　　町の公共施設の整備に要する経費の財源に活用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　　　　　　山都町ふるさと応援寄附条例に基づき実施する事業に必要な経費の財源に活用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・学校教育施設整備基金　　　　学校教育施設の整備に要する経費の財源に活用</a:t>
          </a:r>
          <a:endParaRPr lang="ja-JP" altLang="ja-JP" sz="1400">
            <a:effectLst/>
          </a:endParaRPr>
        </a:p>
        <a:p>
          <a:r>
            <a:rPr kumimoji="1" lang="ja-JP" altLang="ja-JP" sz="1100">
              <a:solidFill>
                <a:schemeClr val="dk1"/>
              </a:solidFill>
              <a:effectLst/>
              <a:latin typeface="+mn-lt"/>
              <a:ea typeface="+mn-ea"/>
              <a:cs typeface="+mn-cs"/>
            </a:rPr>
            <a:t>・平成２８年熊本地震復興基金　平成２８年熊本地震による災害からの早期の復興を図るために必要な経費の財源に活用</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まちづくり基盤整備基金</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公共用の施設の整備その他の町民の生活の利便性の向上及び産業の振興を図るために必要な経費の財源に活用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新たにまちひとしごと創生推進基金（</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千円）、町道維持管理基金（</a:t>
          </a:r>
          <a:r>
            <a:rPr kumimoji="1" lang="en-US" altLang="ja-JP" sz="1100">
              <a:solidFill>
                <a:schemeClr val="dk1"/>
              </a:solidFill>
              <a:effectLst/>
              <a:latin typeface="+mn-lt"/>
              <a:ea typeface="+mn-ea"/>
              <a:cs typeface="+mn-cs"/>
            </a:rPr>
            <a:t>61,116</a:t>
          </a:r>
          <a:r>
            <a:rPr kumimoji="1" lang="ja-JP" altLang="ja-JP" sz="1100">
              <a:solidFill>
                <a:schemeClr val="dk1"/>
              </a:solidFill>
              <a:effectLst/>
              <a:latin typeface="+mn-lt"/>
              <a:ea typeface="+mn-ea"/>
              <a:cs typeface="+mn-cs"/>
            </a:rPr>
            <a:t>千円）を創設し</a:t>
          </a:r>
          <a:r>
            <a:rPr kumimoji="1" lang="ja-JP" altLang="en-US" sz="1100">
              <a:solidFill>
                <a:schemeClr val="dk1"/>
              </a:solidFill>
              <a:effectLst/>
              <a:latin typeface="+mn-lt"/>
              <a:ea typeface="+mn-ea"/>
              <a:cs typeface="+mn-cs"/>
            </a:rPr>
            <a:t>た。また、まちづくり基盤整備基金（</a:t>
          </a:r>
          <a:r>
            <a:rPr kumimoji="1" lang="en-US" altLang="ja-JP" sz="1100">
              <a:solidFill>
                <a:schemeClr val="dk1"/>
              </a:solidFill>
              <a:effectLst/>
              <a:latin typeface="+mn-lt"/>
              <a:ea typeface="+mn-ea"/>
              <a:cs typeface="+mn-cs"/>
            </a:rPr>
            <a:t>48,677</a:t>
          </a:r>
          <a:r>
            <a:rPr kumimoji="1" lang="ja-JP" altLang="en-US" sz="1100">
              <a:solidFill>
                <a:schemeClr val="dk1"/>
              </a:solidFill>
              <a:effectLst/>
              <a:latin typeface="+mn-lt"/>
              <a:ea typeface="+mn-ea"/>
              <a:cs typeface="+mn-cs"/>
            </a:rPr>
            <a:t>千円）、森林環境整備基金（</a:t>
          </a:r>
          <a:r>
            <a:rPr kumimoji="1" lang="en-US" altLang="ja-JP" sz="1100">
              <a:solidFill>
                <a:schemeClr val="dk1"/>
              </a:solidFill>
              <a:effectLst/>
              <a:latin typeface="+mn-lt"/>
              <a:ea typeface="+mn-ea"/>
              <a:cs typeface="+mn-cs"/>
            </a:rPr>
            <a:t>47,425</a:t>
          </a:r>
          <a:r>
            <a:rPr kumimoji="1" lang="ja-JP" altLang="en-US" sz="1100">
              <a:solidFill>
                <a:schemeClr val="dk1"/>
              </a:solidFill>
              <a:effectLst/>
              <a:latin typeface="+mn-lt"/>
              <a:ea typeface="+mn-ea"/>
              <a:cs typeface="+mn-cs"/>
            </a:rPr>
            <a:t>千円）、ふるさと応援基金（</a:t>
          </a:r>
          <a:r>
            <a:rPr kumimoji="1" lang="en-US" altLang="ja-JP" sz="1100">
              <a:solidFill>
                <a:schemeClr val="dk1"/>
              </a:solidFill>
              <a:effectLst/>
              <a:latin typeface="+mn-lt"/>
              <a:ea typeface="+mn-ea"/>
              <a:cs typeface="+mn-cs"/>
            </a:rPr>
            <a:t>46,886</a:t>
          </a:r>
          <a:r>
            <a:rPr kumimoji="1" lang="ja-JP" altLang="en-US" sz="1100">
              <a:solidFill>
                <a:schemeClr val="dk1"/>
              </a:solidFill>
              <a:effectLst/>
              <a:latin typeface="+mn-lt"/>
              <a:ea typeface="+mn-ea"/>
              <a:cs typeface="+mn-cs"/>
            </a:rPr>
            <a:t>千円）等の積立てを行うとともに、平成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年熊本地震復興基金（▲</a:t>
          </a:r>
          <a:r>
            <a:rPr kumimoji="1" lang="en-US" altLang="ja-JP" sz="1100">
              <a:solidFill>
                <a:schemeClr val="dk1"/>
              </a:solidFill>
              <a:effectLst/>
              <a:latin typeface="+mn-lt"/>
              <a:ea typeface="+mn-ea"/>
              <a:cs typeface="+mn-cs"/>
            </a:rPr>
            <a:t>50,760</a:t>
          </a:r>
          <a:r>
            <a:rPr kumimoji="1" lang="ja-JP" altLang="en-US" sz="1100">
              <a:solidFill>
                <a:schemeClr val="dk1"/>
              </a:solidFill>
              <a:effectLst/>
              <a:latin typeface="+mn-lt"/>
              <a:ea typeface="+mn-ea"/>
              <a:cs typeface="+mn-cs"/>
            </a:rPr>
            <a:t>千円）、ふるさと応援基金（▲</a:t>
          </a:r>
          <a:r>
            <a:rPr kumimoji="1" lang="en-US" altLang="ja-JP" sz="1100">
              <a:solidFill>
                <a:schemeClr val="dk1"/>
              </a:solidFill>
              <a:effectLst/>
              <a:latin typeface="+mn-lt"/>
              <a:ea typeface="+mn-ea"/>
              <a:cs typeface="+mn-cs"/>
            </a:rPr>
            <a:t>30,000</a:t>
          </a:r>
          <a:r>
            <a:rPr kumimoji="1" lang="ja-JP" altLang="en-US" sz="1100">
              <a:solidFill>
                <a:schemeClr val="dk1"/>
              </a:solidFill>
              <a:effectLst/>
              <a:latin typeface="+mn-lt"/>
              <a:ea typeface="+mn-ea"/>
              <a:cs typeface="+mn-cs"/>
            </a:rPr>
            <a:t>千円）、まちづくり基盤整備基金（▲</a:t>
          </a:r>
          <a:r>
            <a:rPr kumimoji="1" lang="en-US" altLang="ja-JP" sz="1100">
              <a:solidFill>
                <a:schemeClr val="dk1"/>
              </a:solidFill>
              <a:effectLst/>
              <a:latin typeface="+mn-lt"/>
              <a:ea typeface="+mn-ea"/>
              <a:cs typeface="+mn-cs"/>
            </a:rPr>
            <a:t>24,326</a:t>
          </a:r>
          <a:r>
            <a:rPr kumimoji="1" lang="ja-JP" altLang="en-US" sz="1100">
              <a:solidFill>
                <a:schemeClr val="dk1"/>
              </a:solidFill>
              <a:effectLst/>
              <a:latin typeface="+mn-lt"/>
              <a:ea typeface="+mn-ea"/>
              <a:cs typeface="+mn-cs"/>
            </a:rPr>
            <a:t>千円）山の都創造ファンド（▲</a:t>
          </a:r>
          <a:r>
            <a:rPr kumimoji="1" lang="en-US" altLang="ja-JP" sz="1100">
              <a:solidFill>
                <a:schemeClr val="dk1"/>
              </a:solidFill>
              <a:effectLst/>
              <a:latin typeface="+mn-lt"/>
              <a:ea typeface="+mn-ea"/>
              <a:cs typeface="+mn-cs"/>
            </a:rPr>
            <a:t>21,070</a:t>
          </a:r>
          <a:r>
            <a:rPr kumimoji="1" lang="ja-JP" altLang="en-US" sz="1100">
              <a:solidFill>
                <a:schemeClr val="dk1"/>
              </a:solidFill>
              <a:effectLst/>
              <a:latin typeface="+mn-lt"/>
              <a:ea typeface="+mn-ea"/>
              <a:cs typeface="+mn-cs"/>
            </a:rPr>
            <a:t>千円）等の取り崩しを行った。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年熊本地震復興基金については、令和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年度末で全額取り崩す予定としている。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現在総合体育館建設事業を実施しており、その財源に公共施設整備基金を充当する予定としているほか、小中学校の再編の予定があり、新たな学校を整備するにあたり、学校教育施設整備基金を充当する予定のため、可能な限り計画的に積立てを行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森林環境整備基金については、森林環境譲与税を原資にしているため、必要な事業に毎年充当していく予定としている。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令和元年度の決算剰余金（</a:t>
          </a:r>
          <a:r>
            <a:rPr kumimoji="1" lang="en-US" altLang="ja-JP" sz="1100">
              <a:solidFill>
                <a:schemeClr val="dk1"/>
              </a:solidFill>
              <a:effectLst/>
              <a:latin typeface="+mn-lt"/>
              <a:ea typeface="+mn-ea"/>
              <a:cs typeface="+mn-cs"/>
            </a:rPr>
            <a:t>130,000</a:t>
          </a:r>
          <a:r>
            <a:rPr kumimoji="1" lang="ja-JP" altLang="ja-JP" sz="1100">
              <a:solidFill>
                <a:schemeClr val="dk1"/>
              </a:solidFill>
              <a:effectLst/>
              <a:latin typeface="+mn-lt"/>
              <a:ea typeface="+mn-ea"/>
              <a:cs typeface="+mn-cs"/>
            </a:rPr>
            <a:t>千円）を積み立てたが、災害や新型コロナウイルス感染症対策事業に充当するため、取り崩した（▲</a:t>
          </a:r>
          <a:r>
            <a:rPr kumimoji="1" lang="en-US" altLang="ja-JP" sz="1100">
              <a:solidFill>
                <a:schemeClr val="dk1"/>
              </a:solidFill>
              <a:effectLst/>
              <a:latin typeface="+mn-lt"/>
              <a:ea typeface="+mn-ea"/>
              <a:cs typeface="+mn-cs"/>
            </a:rPr>
            <a:t>303,033</a:t>
          </a:r>
          <a:r>
            <a:rPr kumimoji="1" lang="ja-JP" altLang="ja-JP" sz="1100">
              <a:solidFill>
                <a:schemeClr val="dk1"/>
              </a:solidFill>
              <a:effectLst/>
              <a:latin typeface="+mn-lt"/>
              <a:ea typeface="+mn-ea"/>
              <a:cs typeface="+mn-cs"/>
            </a:rPr>
            <a:t>千円）ことにより、▲</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百万円の減となっている。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年熊本地震では、各種災害（公共土木、農業施設、学校教育施設等）復旧事業や財政支援の対象外となる町関与の復旧事業費等にかかった財政需要に対して、約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億円を取崩し対応した経緯があることから、標準財政規模（</a:t>
          </a:r>
          <a:r>
            <a:rPr kumimoji="1" lang="en-US" altLang="ja-JP" sz="1100">
              <a:solidFill>
                <a:schemeClr val="dk1"/>
              </a:solidFill>
              <a:effectLst/>
              <a:latin typeface="+mn-lt"/>
              <a:ea typeface="+mn-ea"/>
              <a:cs typeface="+mn-cs"/>
            </a:rPr>
            <a:t>7,441</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億円）を基金残高水準の目安として引き続き積立を行い、緊急的な</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不足に備える。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度末の地方債残高は約</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億円。令和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年度の元利償還額は約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億円となっている。この元利償還の返済に対して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億円保有している状況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。本年度は、災害廃棄物処理事業債の償還財源（利子分）として</a:t>
          </a:r>
          <a:r>
            <a:rPr kumimoji="1" lang="en-US" altLang="ja-JP" sz="1100">
              <a:solidFill>
                <a:schemeClr val="dk1"/>
              </a:solidFill>
              <a:effectLst/>
              <a:latin typeface="+mn-lt"/>
              <a:ea typeface="+mn-ea"/>
              <a:cs typeface="+mn-cs"/>
            </a:rPr>
            <a:t>575</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を取り崩した。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引き続き、災害廃棄物処理事業債の償還財源として令和</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年度にかけて取り崩しを行う予定である。また、</a:t>
          </a:r>
          <a:r>
            <a:rPr kumimoji="1" lang="ja-JP" altLang="ja-JP" sz="1100">
              <a:solidFill>
                <a:schemeClr val="dk1"/>
              </a:solidFill>
              <a:effectLst/>
              <a:latin typeface="+mn-lt"/>
              <a:ea typeface="+mn-ea"/>
              <a:cs typeface="+mn-cs"/>
            </a:rPr>
            <a:t>今後は、新たな積み増しは予定していないが、</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の借入状況を勘案しながら繰上償還等必要に応じて対応していく。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本町の有形固定資産減価償却率は類似団体を下回っているものの、年々上昇傾向にあり、老朽化が進行している状況である。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また、個別にみると学校施設や公営住宅等においては類似団体を大きく上回っている状況となっている。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本町においては、平成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月（令和</a:t>
          </a:r>
          <a:r>
            <a:rPr kumimoji="1" lang="en-US" altLang="ja-JP" sz="1100" baseline="0">
              <a:latin typeface="ＭＳ Ｐゴシック" panose="020B0600070205080204" pitchFamily="50" charset="-128"/>
              <a:ea typeface="ＭＳ Ｐゴシック" panose="020B0600070205080204" pitchFamily="50" charset="-128"/>
            </a:rPr>
            <a:t>4</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月改訂）に策定した山都町公共施設等総合管理計画において定める基本方針等に基づき適正な施設規模への見直し、合理化及び施設の安全性や耐震性の確保、老朽化した施設の除去等を進めている。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16298</xdr:rowOff>
    </xdr:from>
    <xdr:to>
      <xdr:col>11</xdr:col>
      <xdr:colOff>187325</xdr:colOff>
      <xdr:row>30</xdr:row>
      <xdr:rowOff>117898</xdr:rowOff>
    </xdr:to>
    <xdr:sp macro="" textlink="">
      <xdr:nvSpPr>
        <xdr:cNvPr id="74" name="フローチャート: 判断 73"/>
        <xdr:cNvSpPr/>
      </xdr:nvSpPr>
      <xdr:spPr>
        <a:xfrm>
          <a:off x="24765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97790</xdr:rowOff>
    </xdr:from>
    <xdr:to>
      <xdr:col>7</xdr:col>
      <xdr:colOff>187325</xdr:colOff>
      <xdr:row>30</xdr:row>
      <xdr:rowOff>27940</xdr:rowOff>
    </xdr:to>
    <xdr:sp macro="" textlink="">
      <xdr:nvSpPr>
        <xdr:cNvPr id="75" name="フローチャート: 判断 74"/>
        <xdr:cNvSpPr/>
      </xdr:nvSpPr>
      <xdr:spPr>
        <a:xfrm>
          <a:off x="1714500" y="58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81" name="楕円 80"/>
        <xdr:cNvSpPr/>
      </xdr:nvSpPr>
      <xdr:spPr>
        <a:xfrm>
          <a:off x="47117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167445</xdr:rowOff>
    </xdr:from>
    <xdr:ext cx="405111" cy="259045"/>
    <xdr:sp macro="" textlink="">
      <xdr:nvSpPr>
        <xdr:cNvPr id="82" name="有形固定資産減価償却率該当値テキスト"/>
        <xdr:cNvSpPr txBox="1"/>
      </xdr:nvSpPr>
      <xdr:spPr>
        <a:xfrm>
          <a:off x="4813300" y="573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3" name="楕円 82"/>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23918</xdr:rowOff>
    </xdr:to>
    <xdr:cxnSp macro="">
      <xdr:nvCxnSpPr>
        <xdr:cNvPr id="84" name="直線コネクタ 83"/>
        <xdr:cNvCxnSpPr/>
      </xdr:nvCxnSpPr>
      <xdr:spPr>
        <a:xfrm>
          <a:off x="4051300" y="5913755"/>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83397</xdr:rowOff>
    </xdr:from>
    <xdr:to>
      <xdr:col>15</xdr:col>
      <xdr:colOff>187325</xdr:colOff>
      <xdr:row>30</xdr:row>
      <xdr:rowOff>13547</xdr:rowOff>
    </xdr:to>
    <xdr:sp macro="" textlink="">
      <xdr:nvSpPr>
        <xdr:cNvPr id="85" name="楕円 84"/>
        <xdr:cNvSpPr/>
      </xdr:nvSpPr>
      <xdr:spPr>
        <a:xfrm>
          <a:off x="3238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134197</xdr:rowOff>
    </xdr:from>
    <xdr:to>
      <xdr:col>19</xdr:col>
      <xdr:colOff>136525</xdr:colOff>
      <xdr:row>29</xdr:row>
      <xdr:rowOff>170180</xdr:rowOff>
    </xdr:to>
    <xdr:cxnSp macro="">
      <xdr:nvCxnSpPr>
        <xdr:cNvPr id="86" name="直線コネクタ 85"/>
        <xdr:cNvCxnSpPr/>
      </xdr:nvCxnSpPr>
      <xdr:spPr>
        <a:xfrm>
          <a:off x="3289300" y="587777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7" name="楕円 86"/>
        <xdr:cNvSpPr/>
      </xdr:nvSpPr>
      <xdr:spPr>
        <a:xfrm>
          <a:off x="247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134197</xdr:rowOff>
    </xdr:to>
    <xdr:cxnSp macro="">
      <xdr:nvCxnSpPr>
        <xdr:cNvPr id="88" name="直線コネクタ 87"/>
        <xdr:cNvCxnSpPr/>
      </xdr:nvCxnSpPr>
      <xdr:spPr>
        <a:xfrm>
          <a:off x="2527300" y="583819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157692</xdr:rowOff>
    </xdr:from>
    <xdr:to>
      <xdr:col>7</xdr:col>
      <xdr:colOff>187325</xdr:colOff>
      <xdr:row>29</xdr:row>
      <xdr:rowOff>87842</xdr:rowOff>
    </xdr:to>
    <xdr:sp macro="" textlink="">
      <xdr:nvSpPr>
        <xdr:cNvPr id="89" name="楕円 88"/>
        <xdr:cNvSpPr/>
      </xdr:nvSpPr>
      <xdr:spPr>
        <a:xfrm>
          <a:off x="1714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37042</xdr:rowOff>
    </xdr:from>
    <xdr:to>
      <xdr:col>11</xdr:col>
      <xdr:colOff>136525</xdr:colOff>
      <xdr:row>29</xdr:row>
      <xdr:rowOff>94615</xdr:rowOff>
    </xdr:to>
    <xdr:cxnSp macro="">
      <xdr:nvCxnSpPr>
        <xdr:cNvPr id="90" name="直線コネクタ 89"/>
        <xdr:cNvCxnSpPr/>
      </xdr:nvCxnSpPr>
      <xdr:spPr>
        <a:xfrm>
          <a:off x="1765300" y="578061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91"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109025</xdr:rowOff>
    </xdr:from>
    <xdr:ext cx="405111" cy="259045"/>
    <xdr:sp macro="" textlink="">
      <xdr:nvSpPr>
        <xdr:cNvPr id="93" name="n_3aveValue有形固定資産減価償却率"/>
        <xdr:cNvSpPr txBox="1"/>
      </xdr:nvSpPr>
      <xdr:spPr>
        <a:xfrm>
          <a:off x="23247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19067</xdr:rowOff>
    </xdr:from>
    <xdr:ext cx="405111" cy="259045"/>
    <xdr:sp macro="" textlink="">
      <xdr:nvSpPr>
        <xdr:cNvPr id="94" name="n_4aveValue有形固定資産減価償却率"/>
        <xdr:cNvSpPr txBox="1"/>
      </xdr:nvSpPr>
      <xdr:spPr>
        <a:xfrm>
          <a:off x="15627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95" name="n_1mainValue有形固定資産減価償却率"/>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30074</xdr:rowOff>
    </xdr:from>
    <xdr:ext cx="405111" cy="259045"/>
    <xdr:sp macro="" textlink="">
      <xdr:nvSpPr>
        <xdr:cNvPr id="96" name="n_2mainValue有形固定資産減価償却率"/>
        <xdr:cNvSpPr txBox="1"/>
      </xdr:nvSpPr>
      <xdr:spPr>
        <a:xfrm>
          <a:off x="30867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7" name="n_3main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104369</xdr:rowOff>
    </xdr:from>
    <xdr:ext cx="405111" cy="259045"/>
    <xdr:sp macro="" textlink="">
      <xdr:nvSpPr>
        <xdr:cNvPr id="98" name="n_4mainValue有形固定資産減価償却率"/>
        <xdr:cNvSpPr txBox="1"/>
      </xdr:nvSpPr>
      <xdr:spPr>
        <a:xfrm>
          <a:off x="1562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債務償還比率は、類似団体の平均を下回っている状況である。主な要因としては、町村合併以降、起債の借入額が償還額を上回らないようにしてきたことが挙げられる。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しかしながら、現在、九州中央自動車道</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矢部</a:t>
          </a:r>
          <a:r>
            <a:rPr kumimoji="1" lang="en-US" altLang="ja-JP" sz="1100">
              <a:latin typeface="ＭＳ Ｐゴシック" panose="020B0600070205080204" pitchFamily="50" charset="-128"/>
              <a:ea typeface="ＭＳ Ｐゴシック" panose="020B0600070205080204" pitchFamily="50" charset="-128"/>
            </a:rPr>
            <a:t>IC</a:t>
          </a:r>
          <a:r>
            <a:rPr kumimoji="1" lang="ja-JP" altLang="en-US" sz="1100">
              <a:latin typeface="ＭＳ Ｐゴシック" panose="020B0600070205080204" pitchFamily="50" charset="-128"/>
              <a:ea typeface="ＭＳ Ｐゴシック" panose="020B0600070205080204" pitchFamily="50" charset="-128"/>
            </a:rPr>
            <a:t>（仮）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の開通を見据えた道の駅整備事業等の大型事業をいくつか同時に進めており、地方債の発行額の増額が見込まれるため、負債額の増加も注視しながら適切な財政運営に取り組んでいく必要がある。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34" name="債務償還比率平均値テキスト"/>
        <xdr:cNvSpPr txBox="1"/>
      </xdr:nvSpPr>
      <xdr:spPr>
        <a:xfrm>
          <a:off x="14846300" y="6019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117874</xdr:rowOff>
    </xdr:from>
    <xdr:to>
      <xdr:col>72</xdr:col>
      <xdr:colOff>123825</xdr:colOff>
      <xdr:row>31</xdr:row>
      <xdr:rowOff>48024</xdr:rowOff>
    </xdr:to>
    <xdr:sp macro="" textlink="">
      <xdr:nvSpPr>
        <xdr:cNvPr id="136" name="フローチャート: 判断 135"/>
        <xdr:cNvSpPr/>
      </xdr:nvSpPr>
      <xdr:spPr>
        <a:xfrm>
          <a:off x="140335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126973</xdr:rowOff>
    </xdr:from>
    <xdr:to>
      <xdr:col>68</xdr:col>
      <xdr:colOff>123825</xdr:colOff>
      <xdr:row>31</xdr:row>
      <xdr:rowOff>57123</xdr:rowOff>
    </xdr:to>
    <xdr:sp macro="" textlink="">
      <xdr:nvSpPr>
        <xdr:cNvPr id="137" name="フローチャート: 判断 136"/>
        <xdr:cNvSpPr/>
      </xdr:nvSpPr>
      <xdr:spPr>
        <a:xfrm>
          <a:off x="13271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114019</xdr:rowOff>
    </xdr:from>
    <xdr:to>
      <xdr:col>64</xdr:col>
      <xdr:colOff>123825</xdr:colOff>
      <xdr:row>31</xdr:row>
      <xdr:rowOff>44169</xdr:rowOff>
    </xdr:to>
    <xdr:sp macro="" textlink="">
      <xdr:nvSpPr>
        <xdr:cNvPr id="138" name="フローチャート: 判断 137"/>
        <xdr:cNvSpPr/>
      </xdr:nvSpPr>
      <xdr:spPr>
        <a:xfrm>
          <a:off x="12509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124968</xdr:rowOff>
    </xdr:from>
    <xdr:to>
      <xdr:col>60</xdr:col>
      <xdr:colOff>123825</xdr:colOff>
      <xdr:row>31</xdr:row>
      <xdr:rowOff>55118</xdr:rowOff>
    </xdr:to>
    <xdr:sp macro="" textlink="">
      <xdr:nvSpPr>
        <xdr:cNvPr id="139" name="フローチャート: 判断 138"/>
        <xdr:cNvSpPr/>
      </xdr:nvSpPr>
      <xdr:spPr>
        <a:xfrm>
          <a:off x="11747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57386</xdr:rowOff>
    </xdr:from>
    <xdr:to>
      <xdr:col>76</xdr:col>
      <xdr:colOff>73025</xdr:colOff>
      <xdr:row>29</xdr:row>
      <xdr:rowOff>158986</xdr:rowOff>
    </xdr:to>
    <xdr:sp macro="" textlink="">
      <xdr:nvSpPr>
        <xdr:cNvPr id="145" name="楕円 144"/>
        <xdr:cNvSpPr/>
      </xdr:nvSpPr>
      <xdr:spPr>
        <a:xfrm>
          <a:off x="14744700" y="58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80263</xdr:rowOff>
    </xdr:from>
    <xdr:ext cx="469744" cy="259045"/>
    <xdr:sp macro="" textlink="">
      <xdr:nvSpPr>
        <xdr:cNvPr id="146" name="債務償還比率該当値テキスト"/>
        <xdr:cNvSpPr txBox="1"/>
      </xdr:nvSpPr>
      <xdr:spPr>
        <a:xfrm>
          <a:off x="14846300" y="565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149760</xdr:rowOff>
    </xdr:from>
    <xdr:to>
      <xdr:col>72</xdr:col>
      <xdr:colOff>123825</xdr:colOff>
      <xdr:row>30</xdr:row>
      <xdr:rowOff>79910</xdr:rowOff>
    </xdr:to>
    <xdr:sp macro="" textlink="">
      <xdr:nvSpPr>
        <xdr:cNvPr id="147" name="楕円 146"/>
        <xdr:cNvSpPr/>
      </xdr:nvSpPr>
      <xdr:spPr>
        <a:xfrm>
          <a:off x="14033500" y="58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108186</xdr:rowOff>
    </xdr:from>
    <xdr:to>
      <xdr:col>76</xdr:col>
      <xdr:colOff>22225</xdr:colOff>
      <xdr:row>30</xdr:row>
      <xdr:rowOff>29110</xdr:rowOff>
    </xdr:to>
    <xdr:cxnSp macro="">
      <xdr:nvCxnSpPr>
        <xdr:cNvPr id="148" name="直線コネクタ 147"/>
        <xdr:cNvCxnSpPr/>
      </xdr:nvCxnSpPr>
      <xdr:spPr>
        <a:xfrm flipV="1">
          <a:off x="14084300" y="5851761"/>
          <a:ext cx="711200" cy="9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39996</xdr:rowOff>
    </xdr:from>
    <xdr:to>
      <xdr:col>68</xdr:col>
      <xdr:colOff>123825</xdr:colOff>
      <xdr:row>30</xdr:row>
      <xdr:rowOff>141596</xdr:rowOff>
    </xdr:to>
    <xdr:sp macro="" textlink="">
      <xdr:nvSpPr>
        <xdr:cNvPr id="149" name="楕円 148"/>
        <xdr:cNvSpPr/>
      </xdr:nvSpPr>
      <xdr:spPr>
        <a:xfrm>
          <a:off x="13271500" y="59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29110</xdr:rowOff>
    </xdr:from>
    <xdr:to>
      <xdr:col>72</xdr:col>
      <xdr:colOff>73025</xdr:colOff>
      <xdr:row>30</xdr:row>
      <xdr:rowOff>90796</xdr:rowOff>
    </xdr:to>
    <xdr:cxnSp macro="">
      <xdr:nvCxnSpPr>
        <xdr:cNvPr id="150" name="直線コネクタ 149"/>
        <xdr:cNvCxnSpPr/>
      </xdr:nvCxnSpPr>
      <xdr:spPr>
        <a:xfrm flipV="1">
          <a:off x="13322300" y="5944135"/>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48015</xdr:rowOff>
    </xdr:from>
    <xdr:to>
      <xdr:col>64</xdr:col>
      <xdr:colOff>123825</xdr:colOff>
      <xdr:row>30</xdr:row>
      <xdr:rowOff>149615</xdr:rowOff>
    </xdr:to>
    <xdr:sp macro="" textlink="">
      <xdr:nvSpPr>
        <xdr:cNvPr id="151" name="楕円 150"/>
        <xdr:cNvSpPr/>
      </xdr:nvSpPr>
      <xdr:spPr>
        <a:xfrm>
          <a:off x="12509500" y="59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90796</xdr:rowOff>
    </xdr:from>
    <xdr:to>
      <xdr:col>68</xdr:col>
      <xdr:colOff>73025</xdr:colOff>
      <xdr:row>30</xdr:row>
      <xdr:rowOff>98815</xdr:rowOff>
    </xdr:to>
    <xdr:cxnSp macro="">
      <xdr:nvCxnSpPr>
        <xdr:cNvPr id="152" name="直線コネクタ 151"/>
        <xdr:cNvCxnSpPr/>
      </xdr:nvCxnSpPr>
      <xdr:spPr>
        <a:xfrm flipV="1">
          <a:off x="12560300" y="6005821"/>
          <a:ext cx="762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159167</xdr:rowOff>
    </xdr:from>
    <xdr:to>
      <xdr:col>60</xdr:col>
      <xdr:colOff>123825</xdr:colOff>
      <xdr:row>30</xdr:row>
      <xdr:rowOff>89317</xdr:rowOff>
    </xdr:to>
    <xdr:sp macro="" textlink="">
      <xdr:nvSpPr>
        <xdr:cNvPr id="153" name="楕円 152"/>
        <xdr:cNvSpPr/>
      </xdr:nvSpPr>
      <xdr:spPr>
        <a:xfrm>
          <a:off x="11747500" y="59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38517</xdr:rowOff>
    </xdr:from>
    <xdr:to>
      <xdr:col>64</xdr:col>
      <xdr:colOff>73025</xdr:colOff>
      <xdr:row>30</xdr:row>
      <xdr:rowOff>98815</xdr:rowOff>
    </xdr:to>
    <xdr:cxnSp macro="">
      <xdr:nvCxnSpPr>
        <xdr:cNvPr id="154" name="直線コネクタ 153"/>
        <xdr:cNvCxnSpPr/>
      </xdr:nvCxnSpPr>
      <xdr:spPr>
        <a:xfrm>
          <a:off x="11798300" y="5953542"/>
          <a:ext cx="762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39151</xdr:rowOff>
    </xdr:from>
    <xdr:ext cx="469744" cy="259045"/>
    <xdr:sp macro="" textlink="">
      <xdr:nvSpPr>
        <xdr:cNvPr id="155" name="n_1aveValue債務償還比率"/>
        <xdr:cNvSpPr txBox="1"/>
      </xdr:nvSpPr>
      <xdr:spPr>
        <a:xfrm>
          <a:off x="13836727" y="612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48250</xdr:rowOff>
    </xdr:from>
    <xdr:ext cx="469744" cy="259045"/>
    <xdr:sp macro="" textlink="">
      <xdr:nvSpPr>
        <xdr:cNvPr id="156" name="n_2aveValue債務償還比率"/>
        <xdr:cNvSpPr txBox="1"/>
      </xdr:nvSpPr>
      <xdr:spPr>
        <a:xfrm>
          <a:off x="130874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35296</xdr:rowOff>
    </xdr:from>
    <xdr:ext cx="469744" cy="259045"/>
    <xdr:sp macro="" textlink="">
      <xdr:nvSpPr>
        <xdr:cNvPr id="157" name="n_3aveValue債務償還比率"/>
        <xdr:cNvSpPr txBox="1"/>
      </xdr:nvSpPr>
      <xdr:spPr>
        <a:xfrm>
          <a:off x="12325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46245</xdr:rowOff>
    </xdr:from>
    <xdr:ext cx="469744" cy="259045"/>
    <xdr:sp macro="" textlink="">
      <xdr:nvSpPr>
        <xdr:cNvPr id="158" name="n_4aveValue債務償還比率"/>
        <xdr:cNvSpPr txBox="1"/>
      </xdr:nvSpPr>
      <xdr:spPr>
        <a:xfrm>
          <a:off x="11563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96437</xdr:rowOff>
    </xdr:from>
    <xdr:ext cx="469744" cy="259045"/>
    <xdr:sp macro="" textlink="">
      <xdr:nvSpPr>
        <xdr:cNvPr id="159" name="n_1mainValue債務償還比率"/>
        <xdr:cNvSpPr txBox="1"/>
      </xdr:nvSpPr>
      <xdr:spPr>
        <a:xfrm>
          <a:off x="13836727" y="566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158123</xdr:rowOff>
    </xdr:from>
    <xdr:ext cx="469744" cy="259045"/>
    <xdr:sp macro="" textlink="">
      <xdr:nvSpPr>
        <xdr:cNvPr id="160" name="n_2mainValue債務償還比率"/>
        <xdr:cNvSpPr txBox="1"/>
      </xdr:nvSpPr>
      <xdr:spPr>
        <a:xfrm>
          <a:off x="13087427" y="573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166142</xdr:rowOff>
    </xdr:from>
    <xdr:ext cx="469744" cy="259045"/>
    <xdr:sp macro="" textlink="">
      <xdr:nvSpPr>
        <xdr:cNvPr id="161" name="n_3mainValue債務償還比率"/>
        <xdr:cNvSpPr txBox="1"/>
      </xdr:nvSpPr>
      <xdr:spPr>
        <a:xfrm>
          <a:off x="12325427" y="573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105844</xdr:rowOff>
    </xdr:from>
    <xdr:ext cx="469744" cy="259045"/>
    <xdr:sp macro="" textlink="">
      <xdr:nvSpPr>
        <xdr:cNvPr id="162" name="n_4mainValue債務償還比率"/>
        <xdr:cNvSpPr txBox="1"/>
      </xdr:nvSpPr>
      <xdr:spPr>
        <a:xfrm>
          <a:off x="11563427" y="56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254</xdr:rowOff>
    </xdr:from>
    <xdr:to>
      <xdr:col>20</xdr:col>
      <xdr:colOff>38100</xdr:colOff>
      <xdr:row>36</xdr:row>
      <xdr:rowOff>101854</xdr:rowOff>
    </xdr:to>
    <xdr:sp macro="" textlink="">
      <xdr:nvSpPr>
        <xdr:cNvPr id="62" name="フローチャート: 判断 61"/>
        <xdr:cNvSpPr/>
      </xdr:nvSpPr>
      <xdr:spPr>
        <a:xfrm>
          <a:off x="3746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121412</xdr:rowOff>
    </xdr:from>
    <xdr:to>
      <xdr:col>15</xdr:col>
      <xdr:colOff>101600</xdr:colOff>
      <xdr:row>36</xdr:row>
      <xdr:rowOff>51562</xdr:rowOff>
    </xdr:to>
    <xdr:sp macro="" textlink="">
      <xdr:nvSpPr>
        <xdr:cNvPr id="63" name="フローチャート: 判断 62"/>
        <xdr:cNvSpPr/>
      </xdr:nvSpPr>
      <xdr:spPr>
        <a:xfrm>
          <a:off x="2857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109982</xdr:rowOff>
    </xdr:from>
    <xdr:to>
      <xdr:col>10</xdr:col>
      <xdr:colOff>165100</xdr:colOff>
      <xdr:row>36</xdr:row>
      <xdr:rowOff>40132</xdr:rowOff>
    </xdr:to>
    <xdr:sp macro="" textlink="">
      <xdr:nvSpPr>
        <xdr:cNvPr id="64" name="フローチャート: 判断 63"/>
        <xdr:cNvSpPr/>
      </xdr:nvSpPr>
      <xdr:spPr>
        <a:xfrm>
          <a:off x="1968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71120</xdr:rowOff>
    </xdr:from>
    <xdr:to>
      <xdr:col>6</xdr:col>
      <xdr:colOff>38100</xdr:colOff>
      <xdr:row>36</xdr:row>
      <xdr:rowOff>1270</xdr:rowOff>
    </xdr:to>
    <xdr:sp macro="" textlink="">
      <xdr:nvSpPr>
        <xdr:cNvPr id="65" name="フローチャート: 判断 64"/>
        <xdr:cNvSpPr/>
      </xdr:nvSpPr>
      <xdr:spPr>
        <a:xfrm>
          <a:off x="107950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34544</xdr:rowOff>
    </xdr:from>
    <xdr:to>
      <xdr:col>24</xdr:col>
      <xdr:colOff>114300</xdr:colOff>
      <xdr:row>35</xdr:row>
      <xdr:rowOff>136144</xdr:rowOff>
    </xdr:to>
    <xdr:sp macro="" textlink="">
      <xdr:nvSpPr>
        <xdr:cNvPr id="71" name="楕円 70"/>
        <xdr:cNvSpPr/>
      </xdr:nvSpPr>
      <xdr:spPr>
        <a:xfrm>
          <a:off x="45847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57421</xdr:rowOff>
    </xdr:from>
    <xdr:ext cx="405111" cy="259045"/>
    <xdr:sp macro="" textlink="">
      <xdr:nvSpPr>
        <xdr:cNvPr id="72" name="【道路】&#10;有形固定資産減価償却率該当値テキスト"/>
        <xdr:cNvSpPr txBox="1"/>
      </xdr:nvSpPr>
      <xdr:spPr>
        <a:xfrm>
          <a:off x="4673600" y="58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xdr:rowOff>
    </xdr:from>
    <xdr:to>
      <xdr:col>20</xdr:col>
      <xdr:colOff>38100</xdr:colOff>
      <xdr:row>35</xdr:row>
      <xdr:rowOff>104140</xdr:rowOff>
    </xdr:to>
    <xdr:sp macro="" textlink="">
      <xdr:nvSpPr>
        <xdr:cNvPr id="73" name="楕円 72"/>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53340</xdr:rowOff>
    </xdr:from>
    <xdr:to>
      <xdr:col>24</xdr:col>
      <xdr:colOff>63500</xdr:colOff>
      <xdr:row>35</xdr:row>
      <xdr:rowOff>85344</xdr:rowOff>
    </xdr:to>
    <xdr:cxnSp macro="">
      <xdr:nvCxnSpPr>
        <xdr:cNvPr id="74" name="直線コネクタ 73"/>
        <xdr:cNvCxnSpPr/>
      </xdr:nvCxnSpPr>
      <xdr:spPr>
        <a:xfrm>
          <a:off x="3797300" y="605409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141986</xdr:rowOff>
    </xdr:from>
    <xdr:to>
      <xdr:col>15</xdr:col>
      <xdr:colOff>101600</xdr:colOff>
      <xdr:row>35</xdr:row>
      <xdr:rowOff>72136</xdr:rowOff>
    </xdr:to>
    <xdr:sp macro="" textlink="">
      <xdr:nvSpPr>
        <xdr:cNvPr id="75" name="楕円 74"/>
        <xdr:cNvSpPr/>
      </xdr:nvSpPr>
      <xdr:spPr>
        <a:xfrm>
          <a:off x="28575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21336</xdr:rowOff>
    </xdr:from>
    <xdr:to>
      <xdr:col>19</xdr:col>
      <xdr:colOff>177800</xdr:colOff>
      <xdr:row>35</xdr:row>
      <xdr:rowOff>53340</xdr:rowOff>
    </xdr:to>
    <xdr:cxnSp macro="">
      <xdr:nvCxnSpPr>
        <xdr:cNvPr id="76" name="直線コネクタ 75"/>
        <xdr:cNvCxnSpPr/>
      </xdr:nvCxnSpPr>
      <xdr:spPr>
        <a:xfrm>
          <a:off x="2908300" y="602208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112268</xdr:rowOff>
    </xdr:from>
    <xdr:to>
      <xdr:col>10</xdr:col>
      <xdr:colOff>165100</xdr:colOff>
      <xdr:row>35</xdr:row>
      <xdr:rowOff>42418</xdr:rowOff>
    </xdr:to>
    <xdr:sp macro="" textlink="">
      <xdr:nvSpPr>
        <xdr:cNvPr id="77" name="楕円 76"/>
        <xdr:cNvSpPr/>
      </xdr:nvSpPr>
      <xdr:spPr>
        <a:xfrm>
          <a:off x="1968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163068</xdr:rowOff>
    </xdr:from>
    <xdr:to>
      <xdr:col>15</xdr:col>
      <xdr:colOff>50800</xdr:colOff>
      <xdr:row>35</xdr:row>
      <xdr:rowOff>21336</xdr:rowOff>
    </xdr:to>
    <xdr:cxnSp macro="">
      <xdr:nvCxnSpPr>
        <xdr:cNvPr id="78" name="直線コネクタ 77"/>
        <xdr:cNvCxnSpPr/>
      </xdr:nvCxnSpPr>
      <xdr:spPr>
        <a:xfrm>
          <a:off x="2019300" y="599236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73406</xdr:rowOff>
    </xdr:from>
    <xdr:to>
      <xdr:col>6</xdr:col>
      <xdr:colOff>38100</xdr:colOff>
      <xdr:row>35</xdr:row>
      <xdr:rowOff>3556</xdr:rowOff>
    </xdr:to>
    <xdr:sp macro="" textlink="">
      <xdr:nvSpPr>
        <xdr:cNvPr id="79" name="楕円 78"/>
        <xdr:cNvSpPr/>
      </xdr:nvSpPr>
      <xdr:spPr>
        <a:xfrm>
          <a:off x="1079500" y="5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124206</xdr:rowOff>
    </xdr:from>
    <xdr:to>
      <xdr:col>10</xdr:col>
      <xdr:colOff>114300</xdr:colOff>
      <xdr:row>34</xdr:row>
      <xdr:rowOff>163068</xdr:rowOff>
    </xdr:to>
    <xdr:cxnSp macro="">
      <xdr:nvCxnSpPr>
        <xdr:cNvPr id="80" name="直線コネクタ 79"/>
        <xdr:cNvCxnSpPr/>
      </xdr:nvCxnSpPr>
      <xdr:spPr>
        <a:xfrm>
          <a:off x="1130300" y="59535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92981</xdr:rowOff>
    </xdr:from>
    <xdr:ext cx="405111" cy="259045"/>
    <xdr:sp macro="" textlink="">
      <xdr:nvSpPr>
        <xdr:cNvPr id="81" name="n_1aveValue【道路】&#10;有形固定資産減価償却率"/>
        <xdr:cNvSpPr txBox="1"/>
      </xdr:nvSpPr>
      <xdr:spPr>
        <a:xfrm>
          <a:off x="35820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42689</xdr:rowOff>
    </xdr:from>
    <xdr:ext cx="405111" cy="259045"/>
    <xdr:sp macro="" textlink="">
      <xdr:nvSpPr>
        <xdr:cNvPr id="82" name="n_2aveValue【道路】&#10;有形固定資産減価償却率"/>
        <xdr:cNvSpPr txBox="1"/>
      </xdr:nvSpPr>
      <xdr:spPr>
        <a:xfrm>
          <a:off x="2705744"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31259</xdr:rowOff>
    </xdr:from>
    <xdr:ext cx="405111" cy="259045"/>
    <xdr:sp macro="" textlink="">
      <xdr:nvSpPr>
        <xdr:cNvPr id="83" name="n_3aveValue【道路】&#10;有形固定資産減価償却率"/>
        <xdr:cNvSpPr txBox="1"/>
      </xdr:nvSpPr>
      <xdr:spPr>
        <a:xfrm>
          <a:off x="181674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163847</xdr:rowOff>
    </xdr:from>
    <xdr:ext cx="405111" cy="259045"/>
    <xdr:sp macro="" textlink="">
      <xdr:nvSpPr>
        <xdr:cNvPr id="84" name="n_4aveValue【道路】&#10;有形固定資産減価償却率"/>
        <xdr:cNvSpPr txBox="1"/>
      </xdr:nvSpPr>
      <xdr:spPr>
        <a:xfrm>
          <a:off x="9277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120667</xdr:rowOff>
    </xdr:from>
    <xdr:ext cx="405111" cy="259045"/>
    <xdr:sp macro="" textlink="">
      <xdr:nvSpPr>
        <xdr:cNvPr id="85" name="n_1mainValue【道路】&#10;有形固定資産減価償却率"/>
        <xdr:cNvSpPr txBox="1"/>
      </xdr:nvSpPr>
      <xdr:spPr>
        <a:xfrm>
          <a:off x="3582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88663</xdr:rowOff>
    </xdr:from>
    <xdr:ext cx="405111" cy="259045"/>
    <xdr:sp macro="" textlink="">
      <xdr:nvSpPr>
        <xdr:cNvPr id="86" name="n_2mainValue【道路】&#10;有形固定資産減価償却率"/>
        <xdr:cNvSpPr txBox="1"/>
      </xdr:nvSpPr>
      <xdr:spPr>
        <a:xfrm>
          <a:off x="2705744" y="57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58945</xdr:rowOff>
    </xdr:from>
    <xdr:ext cx="405111" cy="259045"/>
    <xdr:sp macro="" textlink="">
      <xdr:nvSpPr>
        <xdr:cNvPr id="87" name="n_3mainValue【道路】&#10;有形固定資産減価償却率"/>
        <xdr:cNvSpPr txBox="1"/>
      </xdr:nvSpPr>
      <xdr:spPr>
        <a:xfrm>
          <a:off x="1816744" y="571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20083</xdr:rowOff>
    </xdr:from>
    <xdr:ext cx="405111" cy="259045"/>
    <xdr:sp macro="" textlink="">
      <xdr:nvSpPr>
        <xdr:cNvPr id="88" name="n_4mainValue【道路】&#10;有形固定資産減価償却率"/>
        <xdr:cNvSpPr txBox="1"/>
      </xdr:nvSpPr>
      <xdr:spPr>
        <a:xfrm>
          <a:off x="927744" y="567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xdr:cNvSpPr txBox="1"/>
      </xdr:nvSpPr>
      <xdr:spPr>
        <a:xfrm>
          <a:off x="10515600" y="6616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49011</xdr:rowOff>
    </xdr:from>
    <xdr:to>
      <xdr:col>50</xdr:col>
      <xdr:colOff>165100</xdr:colOff>
      <xdr:row>38</xdr:row>
      <xdr:rowOff>150611</xdr:rowOff>
    </xdr:to>
    <xdr:sp macro="" textlink="">
      <xdr:nvSpPr>
        <xdr:cNvPr id="121" name="フローチャート: 判断 120"/>
        <xdr:cNvSpPr/>
      </xdr:nvSpPr>
      <xdr:spPr>
        <a:xfrm>
          <a:off x="9588500" y="656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54040</xdr:rowOff>
    </xdr:from>
    <xdr:to>
      <xdr:col>46</xdr:col>
      <xdr:colOff>38100</xdr:colOff>
      <xdr:row>38</xdr:row>
      <xdr:rowOff>155640</xdr:rowOff>
    </xdr:to>
    <xdr:sp macro="" textlink="">
      <xdr:nvSpPr>
        <xdr:cNvPr id="122" name="フローチャート: 判断 121"/>
        <xdr:cNvSpPr/>
      </xdr:nvSpPr>
      <xdr:spPr>
        <a:xfrm>
          <a:off x="8699500" y="656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64181</xdr:rowOff>
    </xdr:from>
    <xdr:to>
      <xdr:col>41</xdr:col>
      <xdr:colOff>101600</xdr:colOff>
      <xdr:row>38</xdr:row>
      <xdr:rowOff>165781</xdr:rowOff>
    </xdr:to>
    <xdr:sp macro="" textlink="">
      <xdr:nvSpPr>
        <xdr:cNvPr id="123" name="フローチャート: 判断 122"/>
        <xdr:cNvSpPr/>
      </xdr:nvSpPr>
      <xdr:spPr>
        <a:xfrm>
          <a:off x="7810500" y="657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92576</xdr:rowOff>
    </xdr:from>
    <xdr:to>
      <xdr:col>36</xdr:col>
      <xdr:colOff>165100</xdr:colOff>
      <xdr:row>39</xdr:row>
      <xdr:rowOff>22726</xdr:rowOff>
    </xdr:to>
    <xdr:sp macro="" textlink="">
      <xdr:nvSpPr>
        <xdr:cNvPr id="124" name="フローチャート: 判断 123"/>
        <xdr:cNvSpPr/>
      </xdr:nvSpPr>
      <xdr:spPr>
        <a:xfrm>
          <a:off x="6921500" y="660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xdr:rowOff>
    </xdr:from>
    <xdr:to>
      <xdr:col>55</xdr:col>
      <xdr:colOff>50800</xdr:colOff>
      <xdr:row>36</xdr:row>
      <xdr:rowOff>103177</xdr:rowOff>
    </xdr:to>
    <xdr:sp macro="" textlink="">
      <xdr:nvSpPr>
        <xdr:cNvPr id="130" name="楕円 129"/>
        <xdr:cNvSpPr/>
      </xdr:nvSpPr>
      <xdr:spPr>
        <a:xfrm>
          <a:off x="10426700" y="617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24454</xdr:rowOff>
    </xdr:from>
    <xdr:ext cx="534377" cy="259045"/>
    <xdr:sp macro="" textlink="">
      <xdr:nvSpPr>
        <xdr:cNvPr id="131" name="【道路】&#10;一人当たり延長該当値テキスト"/>
        <xdr:cNvSpPr txBox="1"/>
      </xdr:nvSpPr>
      <xdr:spPr>
        <a:xfrm>
          <a:off x="10515600" y="602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10394</xdr:rowOff>
    </xdr:from>
    <xdr:to>
      <xdr:col>50</xdr:col>
      <xdr:colOff>165100</xdr:colOff>
      <xdr:row>36</xdr:row>
      <xdr:rowOff>111994</xdr:rowOff>
    </xdr:to>
    <xdr:sp macro="" textlink="">
      <xdr:nvSpPr>
        <xdr:cNvPr id="132" name="楕円 131"/>
        <xdr:cNvSpPr/>
      </xdr:nvSpPr>
      <xdr:spPr>
        <a:xfrm>
          <a:off x="9588500" y="61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52377</xdr:rowOff>
    </xdr:from>
    <xdr:to>
      <xdr:col>55</xdr:col>
      <xdr:colOff>0</xdr:colOff>
      <xdr:row>36</xdr:row>
      <xdr:rowOff>61194</xdr:rowOff>
    </xdr:to>
    <xdr:cxnSp macro="">
      <xdr:nvCxnSpPr>
        <xdr:cNvPr id="133" name="直線コネクタ 132"/>
        <xdr:cNvCxnSpPr/>
      </xdr:nvCxnSpPr>
      <xdr:spPr>
        <a:xfrm flipV="1">
          <a:off x="9639300" y="6224577"/>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92658</xdr:rowOff>
    </xdr:from>
    <xdr:to>
      <xdr:col>46</xdr:col>
      <xdr:colOff>38100</xdr:colOff>
      <xdr:row>36</xdr:row>
      <xdr:rowOff>22808</xdr:rowOff>
    </xdr:to>
    <xdr:sp macro="" textlink="">
      <xdr:nvSpPr>
        <xdr:cNvPr id="134" name="楕円 133"/>
        <xdr:cNvSpPr/>
      </xdr:nvSpPr>
      <xdr:spPr>
        <a:xfrm>
          <a:off x="8699500" y="60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143458</xdr:rowOff>
    </xdr:from>
    <xdr:to>
      <xdr:col>50</xdr:col>
      <xdr:colOff>114300</xdr:colOff>
      <xdr:row>36</xdr:row>
      <xdr:rowOff>61194</xdr:rowOff>
    </xdr:to>
    <xdr:cxnSp macro="">
      <xdr:nvCxnSpPr>
        <xdr:cNvPr id="135" name="直線コネクタ 134"/>
        <xdr:cNvCxnSpPr/>
      </xdr:nvCxnSpPr>
      <xdr:spPr>
        <a:xfrm>
          <a:off x="8750300" y="6144208"/>
          <a:ext cx="889000" cy="8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124286</xdr:rowOff>
    </xdr:from>
    <xdr:to>
      <xdr:col>41</xdr:col>
      <xdr:colOff>101600</xdr:colOff>
      <xdr:row>36</xdr:row>
      <xdr:rowOff>54436</xdr:rowOff>
    </xdr:to>
    <xdr:sp macro="" textlink="">
      <xdr:nvSpPr>
        <xdr:cNvPr id="136" name="楕円 135"/>
        <xdr:cNvSpPr/>
      </xdr:nvSpPr>
      <xdr:spPr>
        <a:xfrm>
          <a:off x="7810500" y="61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143458</xdr:rowOff>
    </xdr:from>
    <xdr:to>
      <xdr:col>45</xdr:col>
      <xdr:colOff>177800</xdr:colOff>
      <xdr:row>36</xdr:row>
      <xdr:rowOff>3636</xdr:rowOff>
    </xdr:to>
    <xdr:cxnSp macro="">
      <xdr:nvCxnSpPr>
        <xdr:cNvPr id="137" name="直線コネクタ 136"/>
        <xdr:cNvCxnSpPr/>
      </xdr:nvCxnSpPr>
      <xdr:spPr>
        <a:xfrm flipV="1">
          <a:off x="7861300" y="6144208"/>
          <a:ext cx="889000" cy="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152910</xdr:rowOff>
    </xdr:from>
    <xdr:to>
      <xdr:col>36</xdr:col>
      <xdr:colOff>165100</xdr:colOff>
      <xdr:row>36</xdr:row>
      <xdr:rowOff>83060</xdr:rowOff>
    </xdr:to>
    <xdr:sp macro="" textlink="">
      <xdr:nvSpPr>
        <xdr:cNvPr id="138" name="楕円 137"/>
        <xdr:cNvSpPr/>
      </xdr:nvSpPr>
      <xdr:spPr>
        <a:xfrm>
          <a:off x="6921500" y="61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3636</xdr:rowOff>
    </xdr:from>
    <xdr:to>
      <xdr:col>41</xdr:col>
      <xdr:colOff>50800</xdr:colOff>
      <xdr:row>36</xdr:row>
      <xdr:rowOff>32260</xdr:rowOff>
    </xdr:to>
    <xdr:cxnSp macro="">
      <xdr:nvCxnSpPr>
        <xdr:cNvPr id="139" name="直線コネクタ 138"/>
        <xdr:cNvCxnSpPr/>
      </xdr:nvCxnSpPr>
      <xdr:spPr>
        <a:xfrm flipV="1">
          <a:off x="6972300" y="6175836"/>
          <a:ext cx="889000" cy="2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141738</xdr:rowOff>
    </xdr:from>
    <xdr:ext cx="534377" cy="259045"/>
    <xdr:sp macro="" textlink="">
      <xdr:nvSpPr>
        <xdr:cNvPr id="140" name="n_1aveValue【道路】&#10;一人当たり延長"/>
        <xdr:cNvSpPr txBox="1"/>
      </xdr:nvSpPr>
      <xdr:spPr>
        <a:xfrm>
          <a:off x="9359411" y="665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146767</xdr:rowOff>
    </xdr:from>
    <xdr:ext cx="534377" cy="259045"/>
    <xdr:sp macro="" textlink="">
      <xdr:nvSpPr>
        <xdr:cNvPr id="141" name="n_2aveValue【道路】&#10;一人当たり延長"/>
        <xdr:cNvSpPr txBox="1"/>
      </xdr:nvSpPr>
      <xdr:spPr>
        <a:xfrm>
          <a:off x="8483111" y="666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156908</xdr:rowOff>
    </xdr:from>
    <xdr:ext cx="534377" cy="259045"/>
    <xdr:sp macro="" textlink="">
      <xdr:nvSpPr>
        <xdr:cNvPr id="142" name="n_3aveValue【道路】&#10;一人当たり延長"/>
        <xdr:cNvSpPr txBox="1"/>
      </xdr:nvSpPr>
      <xdr:spPr>
        <a:xfrm>
          <a:off x="7594111" y="667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13853</xdr:rowOff>
    </xdr:from>
    <xdr:ext cx="534377" cy="259045"/>
    <xdr:sp macro="" textlink="">
      <xdr:nvSpPr>
        <xdr:cNvPr id="143" name="n_4aveValue【道路】&#10;一人当たり延長"/>
        <xdr:cNvSpPr txBox="1"/>
      </xdr:nvSpPr>
      <xdr:spPr>
        <a:xfrm>
          <a:off x="6705111" y="670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128521</xdr:rowOff>
    </xdr:from>
    <xdr:ext cx="534377" cy="259045"/>
    <xdr:sp macro="" textlink="">
      <xdr:nvSpPr>
        <xdr:cNvPr id="144" name="n_1mainValue【道路】&#10;一人当たり延長"/>
        <xdr:cNvSpPr txBox="1"/>
      </xdr:nvSpPr>
      <xdr:spPr>
        <a:xfrm>
          <a:off x="9359411" y="59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39335</xdr:rowOff>
    </xdr:from>
    <xdr:ext cx="534377" cy="259045"/>
    <xdr:sp macro="" textlink="">
      <xdr:nvSpPr>
        <xdr:cNvPr id="145" name="n_2mainValue【道路】&#10;一人当たり延長"/>
        <xdr:cNvSpPr txBox="1"/>
      </xdr:nvSpPr>
      <xdr:spPr>
        <a:xfrm>
          <a:off x="8483111" y="58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70963</xdr:rowOff>
    </xdr:from>
    <xdr:ext cx="534377" cy="259045"/>
    <xdr:sp macro="" textlink="">
      <xdr:nvSpPr>
        <xdr:cNvPr id="146" name="n_3mainValue【道路】&#10;一人当たり延長"/>
        <xdr:cNvSpPr txBox="1"/>
      </xdr:nvSpPr>
      <xdr:spPr>
        <a:xfrm>
          <a:off x="7594111" y="590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99587</xdr:rowOff>
    </xdr:from>
    <xdr:ext cx="534377" cy="259045"/>
    <xdr:sp macro="" textlink="">
      <xdr:nvSpPr>
        <xdr:cNvPr id="147" name="n_4mainValue【道路】&#10;一人当たり延長"/>
        <xdr:cNvSpPr txBox="1"/>
      </xdr:nvSpPr>
      <xdr:spPr>
        <a:xfrm>
          <a:off x="6705111" y="59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80" name="フローチャート: 判断 179"/>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1" name="フローチャート: 判断 180"/>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71120</xdr:rowOff>
    </xdr:from>
    <xdr:to>
      <xdr:col>6</xdr:col>
      <xdr:colOff>38100</xdr:colOff>
      <xdr:row>60</xdr:row>
      <xdr:rowOff>1270</xdr:rowOff>
    </xdr:to>
    <xdr:sp macro="" textlink="">
      <xdr:nvSpPr>
        <xdr:cNvPr id="182" name="フローチャート: 判断 181"/>
        <xdr:cNvSpPr/>
      </xdr:nvSpPr>
      <xdr:spPr>
        <a:xfrm>
          <a:off x="1079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88" name="楕円 187"/>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130192</xdr:rowOff>
    </xdr:from>
    <xdr:ext cx="405111" cy="259045"/>
    <xdr:sp macro="" textlink="">
      <xdr:nvSpPr>
        <xdr:cNvPr id="189" name="【橋りょう・トンネル】&#10;有形固定資産減価償却率該当値テキスト"/>
        <xdr:cNvSpPr txBox="1"/>
      </xdr:nvSpPr>
      <xdr:spPr>
        <a:xfrm>
          <a:off x="4673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90" name="楕円 189"/>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59</xdr:row>
      <xdr:rowOff>158115</xdr:rowOff>
    </xdr:to>
    <xdr:cxnSp macro="">
      <xdr:nvCxnSpPr>
        <xdr:cNvPr id="191" name="直線コネクタ 190"/>
        <xdr:cNvCxnSpPr/>
      </xdr:nvCxnSpPr>
      <xdr:spPr>
        <a:xfrm>
          <a:off x="3797300" y="102641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92" name="楕円 191"/>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59</xdr:row>
      <xdr:rowOff>148590</xdr:rowOff>
    </xdr:to>
    <xdr:cxnSp macro="">
      <xdr:nvCxnSpPr>
        <xdr:cNvPr id="193" name="直線コネクタ 192"/>
        <xdr:cNvCxnSpPr/>
      </xdr:nvCxnSpPr>
      <xdr:spPr>
        <a:xfrm>
          <a:off x="2908300" y="10252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57785</xdr:rowOff>
    </xdr:from>
    <xdr:to>
      <xdr:col>10</xdr:col>
      <xdr:colOff>165100</xdr:colOff>
      <xdr:row>59</xdr:row>
      <xdr:rowOff>159385</xdr:rowOff>
    </xdr:to>
    <xdr:sp macro="" textlink="">
      <xdr:nvSpPr>
        <xdr:cNvPr id="194" name="楕円 193"/>
        <xdr:cNvSpPr/>
      </xdr:nvSpPr>
      <xdr:spPr>
        <a:xfrm>
          <a:off x="1968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108585</xdr:rowOff>
    </xdr:from>
    <xdr:to>
      <xdr:col>15</xdr:col>
      <xdr:colOff>50800</xdr:colOff>
      <xdr:row>59</xdr:row>
      <xdr:rowOff>137160</xdr:rowOff>
    </xdr:to>
    <xdr:cxnSp macro="">
      <xdr:nvCxnSpPr>
        <xdr:cNvPr id="195" name="直線コネクタ 194"/>
        <xdr:cNvCxnSpPr/>
      </xdr:nvCxnSpPr>
      <xdr:spPr>
        <a:xfrm>
          <a:off x="2019300" y="10224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27305</xdr:rowOff>
    </xdr:from>
    <xdr:to>
      <xdr:col>6</xdr:col>
      <xdr:colOff>38100</xdr:colOff>
      <xdr:row>59</xdr:row>
      <xdr:rowOff>128905</xdr:rowOff>
    </xdr:to>
    <xdr:sp macro="" textlink="">
      <xdr:nvSpPr>
        <xdr:cNvPr id="196" name="楕円 195"/>
        <xdr:cNvSpPr/>
      </xdr:nvSpPr>
      <xdr:spPr>
        <a:xfrm>
          <a:off x="1079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78105</xdr:rowOff>
    </xdr:from>
    <xdr:to>
      <xdr:col>10</xdr:col>
      <xdr:colOff>114300</xdr:colOff>
      <xdr:row>59</xdr:row>
      <xdr:rowOff>108585</xdr:rowOff>
    </xdr:to>
    <xdr:cxnSp macro="">
      <xdr:nvCxnSpPr>
        <xdr:cNvPr id="197" name="直線コネクタ 196"/>
        <xdr:cNvCxnSpPr/>
      </xdr:nvCxnSpPr>
      <xdr:spPr>
        <a:xfrm>
          <a:off x="1130300" y="10193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47642</xdr:rowOff>
    </xdr:from>
    <xdr:ext cx="405111" cy="259045"/>
    <xdr:sp macro="" textlink="">
      <xdr:nvSpPr>
        <xdr:cNvPr id="198" name="n_1aveValue【橋りょう・トンネル】&#10;有形固定資産減価償却率"/>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9" name="n_2aveValue【橋りょう・トンネ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200" name="n_3aveValue【橋りょう・トンネ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163847</xdr:rowOff>
    </xdr:from>
    <xdr:ext cx="405111" cy="259045"/>
    <xdr:sp macro="" textlink="">
      <xdr:nvSpPr>
        <xdr:cNvPr id="201" name="n_4aveValue【橋りょう・トンネル】&#10;有形固定資産減価償却率"/>
        <xdr:cNvSpPr txBox="1"/>
      </xdr:nvSpPr>
      <xdr:spPr>
        <a:xfrm>
          <a:off x="927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202" name="n_1mainValue【橋りょう・トンネ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203" name="n_2mainValue【橋りょう・トンネル】&#10;有形固定資産減価償却率"/>
        <xdr:cNvSpPr txBox="1"/>
      </xdr:nvSpPr>
      <xdr:spPr>
        <a:xfrm>
          <a:off x="2705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4462</xdr:rowOff>
    </xdr:from>
    <xdr:ext cx="405111" cy="259045"/>
    <xdr:sp macro="" textlink="">
      <xdr:nvSpPr>
        <xdr:cNvPr id="204" name="n_3mainValue【橋りょう・トンネル】&#10;有形固定資産減価償却率"/>
        <xdr:cNvSpPr txBox="1"/>
      </xdr:nvSpPr>
      <xdr:spPr>
        <a:xfrm>
          <a:off x="1816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145432</xdr:rowOff>
    </xdr:from>
    <xdr:ext cx="405111" cy="259045"/>
    <xdr:sp macro="" textlink="">
      <xdr:nvSpPr>
        <xdr:cNvPr id="205" name="n_4mainValue【橋りょう・トンネル】&#10;有形固定資産減価償却率"/>
        <xdr:cNvSpPr txBox="1"/>
      </xdr:nvSpPr>
      <xdr:spPr>
        <a:xfrm>
          <a:off x="927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45483</xdr:rowOff>
    </xdr:from>
    <xdr:ext cx="599010" cy="259045"/>
    <xdr:sp macro="" textlink="">
      <xdr:nvSpPr>
        <xdr:cNvPr id="236" name="【橋りょう・トンネル】&#10;一人当たり有形固定資産（償却資産）額平均値テキスト"/>
        <xdr:cNvSpPr txBox="1"/>
      </xdr:nvSpPr>
      <xdr:spPr>
        <a:xfrm>
          <a:off x="10515600" y="10503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38" name="フローチャート: 判断 237"/>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39" name="フローチャート: 判断 238"/>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0" name="フローチャート: 判断 239"/>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1" name="フローチャート: 判断 240"/>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117001</xdr:rowOff>
    </xdr:from>
    <xdr:to>
      <xdr:col>55</xdr:col>
      <xdr:colOff>50800</xdr:colOff>
      <xdr:row>60</xdr:row>
      <xdr:rowOff>47151</xdr:rowOff>
    </xdr:to>
    <xdr:sp macro="" textlink="">
      <xdr:nvSpPr>
        <xdr:cNvPr id="247" name="楕円 246"/>
        <xdr:cNvSpPr/>
      </xdr:nvSpPr>
      <xdr:spPr>
        <a:xfrm>
          <a:off x="10426700" y="102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139878</xdr:rowOff>
    </xdr:from>
    <xdr:ext cx="599010" cy="259045"/>
    <xdr:sp macro="" textlink="">
      <xdr:nvSpPr>
        <xdr:cNvPr id="248" name="【橋りょう・トンネル】&#10;一人当たり有形固定資産（償却資産）額該当値テキスト"/>
        <xdr:cNvSpPr txBox="1"/>
      </xdr:nvSpPr>
      <xdr:spPr>
        <a:xfrm>
          <a:off x="10515600" y="1008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149456</xdr:rowOff>
    </xdr:from>
    <xdr:to>
      <xdr:col>50</xdr:col>
      <xdr:colOff>165100</xdr:colOff>
      <xdr:row>60</xdr:row>
      <xdr:rowOff>79606</xdr:rowOff>
    </xdr:to>
    <xdr:sp macro="" textlink="">
      <xdr:nvSpPr>
        <xdr:cNvPr id="249" name="楕円 248"/>
        <xdr:cNvSpPr/>
      </xdr:nvSpPr>
      <xdr:spPr>
        <a:xfrm>
          <a:off x="9588500" y="10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167801</xdr:rowOff>
    </xdr:from>
    <xdr:to>
      <xdr:col>55</xdr:col>
      <xdr:colOff>0</xdr:colOff>
      <xdr:row>60</xdr:row>
      <xdr:rowOff>28806</xdr:rowOff>
    </xdr:to>
    <xdr:cxnSp macro="">
      <xdr:nvCxnSpPr>
        <xdr:cNvPr id="250" name="直線コネクタ 249"/>
        <xdr:cNvCxnSpPr/>
      </xdr:nvCxnSpPr>
      <xdr:spPr>
        <a:xfrm flipV="1">
          <a:off x="9639300" y="10283351"/>
          <a:ext cx="838200" cy="3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9706</xdr:rowOff>
    </xdr:from>
    <xdr:to>
      <xdr:col>46</xdr:col>
      <xdr:colOff>38100</xdr:colOff>
      <xdr:row>60</xdr:row>
      <xdr:rowOff>111306</xdr:rowOff>
    </xdr:to>
    <xdr:sp macro="" textlink="">
      <xdr:nvSpPr>
        <xdr:cNvPr id="251" name="楕円 250"/>
        <xdr:cNvSpPr/>
      </xdr:nvSpPr>
      <xdr:spPr>
        <a:xfrm>
          <a:off x="8699500" y="102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28806</xdr:rowOff>
    </xdr:from>
    <xdr:to>
      <xdr:col>50</xdr:col>
      <xdr:colOff>114300</xdr:colOff>
      <xdr:row>60</xdr:row>
      <xdr:rowOff>60506</xdr:rowOff>
    </xdr:to>
    <xdr:cxnSp macro="">
      <xdr:nvCxnSpPr>
        <xdr:cNvPr id="252" name="直線コネクタ 251"/>
        <xdr:cNvCxnSpPr/>
      </xdr:nvCxnSpPr>
      <xdr:spPr>
        <a:xfrm flipV="1">
          <a:off x="8750300" y="10315806"/>
          <a:ext cx="8890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31980</xdr:rowOff>
    </xdr:from>
    <xdr:to>
      <xdr:col>41</xdr:col>
      <xdr:colOff>101600</xdr:colOff>
      <xdr:row>60</xdr:row>
      <xdr:rowOff>133580</xdr:rowOff>
    </xdr:to>
    <xdr:sp macro="" textlink="">
      <xdr:nvSpPr>
        <xdr:cNvPr id="253" name="楕円 252"/>
        <xdr:cNvSpPr/>
      </xdr:nvSpPr>
      <xdr:spPr>
        <a:xfrm>
          <a:off x="7810500" y="103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60506</xdr:rowOff>
    </xdr:from>
    <xdr:to>
      <xdr:col>45</xdr:col>
      <xdr:colOff>177800</xdr:colOff>
      <xdr:row>60</xdr:row>
      <xdr:rowOff>82780</xdr:rowOff>
    </xdr:to>
    <xdr:cxnSp macro="">
      <xdr:nvCxnSpPr>
        <xdr:cNvPr id="254" name="直線コネクタ 253"/>
        <xdr:cNvCxnSpPr/>
      </xdr:nvCxnSpPr>
      <xdr:spPr>
        <a:xfrm flipV="1">
          <a:off x="7861300" y="10347506"/>
          <a:ext cx="889000" cy="2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50776</xdr:rowOff>
    </xdr:from>
    <xdr:to>
      <xdr:col>36</xdr:col>
      <xdr:colOff>165100</xdr:colOff>
      <xdr:row>60</xdr:row>
      <xdr:rowOff>152376</xdr:rowOff>
    </xdr:to>
    <xdr:sp macro="" textlink="">
      <xdr:nvSpPr>
        <xdr:cNvPr id="255" name="楕円 254"/>
        <xdr:cNvSpPr/>
      </xdr:nvSpPr>
      <xdr:spPr>
        <a:xfrm>
          <a:off x="6921500" y="103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82780</xdr:rowOff>
    </xdr:from>
    <xdr:to>
      <xdr:col>41</xdr:col>
      <xdr:colOff>50800</xdr:colOff>
      <xdr:row>60</xdr:row>
      <xdr:rowOff>101576</xdr:rowOff>
    </xdr:to>
    <xdr:cxnSp macro="">
      <xdr:nvCxnSpPr>
        <xdr:cNvPr id="256" name="直線コネクタ 255"/>
        <xdr:cNvCxnSpPr/>
      </xdr:nvCxnSpPr>
      <xdr:spPr>
        <a:xfrm flipV="1">
          <a:off x="6972300" y="10369780"/>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62535</xdr:rowOff>
    </xdr:from>
    <xdr:ext cx="599010" cy="259045"/>
    <xdr:sp macro="" textlink="">
      <xdr:nvSpPr>
        <xdr:cNvPr id="257" name="n_1aveValue【橋りょう・トンネル】&#10;一人当たり有形固定資産（償却資産）額"/>
        <xdr:cNvSpPr txBox="1"/>
      </xdr:nvSpPr>
      <xdr:spPr>
        <a:xfrm>
          <a:off x="93270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137804</xdr:rowOff>
    </xdr:from>
    <xdr:ext cx="599010" cy="259045"/>
    <xdr:sp macro="" textlink="">
      <xdr:nvSpPr>
        <xdr:cNvPr id="258" name="n_2aveValue【橋りょう・トンネル】&#10;一人当たり有形固定資産（償却資産）額"/>
        <xdr:cNvSpPr txBox="1"/>
      </xdr:nvSpPr>
      <xdr:spPr>
        <a:xfrm>
          <a:off x="8450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131288</xdr:rowOff>
    </xdr:from>
    <xdr:ext cx="599010" cy="259045"/>
    <xdr:sp macro="" textlink="">
      <xdr:nvSpPr>
        <xdr:cNvPr id="259" name="n_3aveValue【橋りょう・トンネル】&#10;一人当たり有形固定資産（償却資産）額"/>
        <xdr:cNvSpPr txBox="1"/>
      </xdr:nvSpPr>
      <xdr:spPr>
        <a:xfrm>
          <a:off x="7561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93027</xdr:rowOff>
    </xdr:from>
    <xdr:ext cx="599010" cy="259045"/>
    <xdr:sp macro="" textlink="">
      <xdr:nvSpPr>
        <xdr:cNvPr id="260" name="n_4aveValue【橋りょう・トンネル】&#10;一人当たり有形固定資産（償却資産）額"/>
        <xdr:cNvSpPr txBox="1"/>
      </xdr:nvSpPr>
      <xdr:spPr>
        <a:xfrm>
          <a:off x="6672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96133</xdr:rowOff>
    </xdr:from>
    <xdr:ext cx="599010" cy="259045"/>
    <xdr:sp macro="" textlink="">
      <xdr:nvSpPr>
        <xdr:cNvPr id="261" name="n_1mainValue【橋りょう・トンネル】&#10;一人当たり有形固定資産（償却資産）額"/>
        <xdr:cNvSpPr txBox="1"/>
      </xdr:nvSpPr>
      <xdr:spPr>
        <a:xfrm>
          <a:off x="9327095" y="100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127833</xdr:rowOff>
    </xdr:from>
    <xdr:ext cx="599010" cy="259045"/>
    <xdr:sp macro="" textlink="">
      <xdr:nvSpPr>
        <xdr:cNvPr id="262" name="n_2mainValue【橋りょう・トンネル】&#10;一人当たり有形固定資産（償却資産）額"/>
        <xdr:cNvSpPr txBox="1"/>
      </xdr:nvSpPr>
      <xdr:spPr>
        <a:xfrm>
          <a:off x="8450795" y="1007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150107</xdr:rowOff>
    </xdr:from>
    <xdr:ext cx="599010" cy="259045"/>
    <xdr:sp macro="" textlink="">
      <xdr:nvSpPr>
        <xdr:cNvPr id="263" name="n_3mainValue【橋りょう・トンネル】&#10;一人当たり有形固定資産（償却資産）額"/>
        <xdr:cNvSpPr txBox="1"/>
      </xdr:nvSpPr>
      <xdr:spPr>
        <a:xfrm>
          <a:off x="7561795" y="100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168903</xdr:rowOff>
    </xdr:from>
    <xdr:ext cx="599010" cy="259045"/>
    <xdr:sp macro="" textlink="">
      <xdr:nvSpPr>
        <xdr:cNvPr id="264" name="n_4mainValue【橋りょう・トンネル】&#10;一人当たり有形固定資産（償却資産）額"/>
        <xdr:cNvSpPr txBox="1"/>
      </xdr:nvSpPr>
      <xdr:spPr>
        <a:xfrm>
          <a:off x="6672795" y="1011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6" name="フローチャート: 判断 295"/>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97" name="フローチャート: 判断 296"/>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149225</xdr:rowOff>
    </xdr:from>
    <xdr:to>
      <xdr:col>10</xdr:col>
      <xdr:colOff>165100</xdr:colOff>
      <xdr:row>83</xdr:row>
      <xdr:rowOff>79375</xdr:rowOff>
    </xdr:to>
    <xdr:sp macro="" textlink="">
      <xdr:nvSpPr>
        <xdr:cNvPr id="298" name="フローチャート: 判断 297"/>
        <xdr:cNvSpPr/>
      </xdr:nvSpPr>
      <xdr:spPr>
        <a:xfrm>
          <a:off x="1968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132080</xdr:rowOff>
    </xdr:from>
    <xdr:to>
      <xdr:col>6</xdr:col>
      <xdr:colOff>38100</xdr:colOff>
      <xdr:row>83</xdr:row>
      <xdr:rowOff>62230</xdr:rowOff>
    </xdr:to>
    <xdr:sp macro="" textlink="">
      <xdr:nvSpPr>
        <xdr:cNvPr id="299" name="フローチャート: 判断 298"/>
        <xdr:cNvSpPr/>
      </xdr:nvSpPr>
      <xdr:spPr>
        <a:xfrm>
          <a:off x="1079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305" name="楕円 304"/>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91457</xdr:rowOff>
    </xdr:from>
    <xdr:ext cx="405111" cy="259045"/>
    <xdr:sp macro="" textlink="">
      <xdr:nvSpPr>
        <xdr:cNvPr id="306" name="【公営住宅】&#10;有形固定資産減価償却率該当値テキスト"/>
        <xdr:cNvSpPr txBox="1"/>
      </xdr:nvSpPr>
      <xdr:spPr>
        <a:xfrm>
          <a:off x="4673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46355</xdr:rowOff>
    </xdr:from>
    <xdr:to>
      <xdr:col>20</xdr:col>
      <xdr:colOff>38100</xdr:colOff>
      <xdr:row>85</xdr:row>
      <xdr:rowOff>147955</xdr:rowOff>
    </xdr:to>
    <xdr:sp macro="" textlink="">
      <xdr:nvSpPr>
        <xdr:cNvPr id="307" name="楕円 306"/>
        <xdr:cNvSpPr/>
      </xdr:nvSpPr>
      <xdr:spPr>
        <a:xfrm>
          <a:off x="3746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97155</xdr:rowOff>
    </xdr:to>
    <xdr:cxnSp macro="">
      <xdr:nvCxnSpPr>
        <xdr:cNvPr id="308" name="直線コネクタ 307"/>
        <xdr:cNvCxnSpPr/>
      </xdr:nvCxnSpPr>
      <xdr:spPr>
        <a:xfrm flipV="1">
          <a:off x="3797300" y="1456563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36830</xdr:rowOff>
    </xdr:from>
    <xdr:to>
      <xdr:col>15</xdr:col>
      <xdr:colOff>101600</xdr:colOff>
      <xdr:row>85</xdr:row>
      <xdr:rowOff>138430</xdr:rowOff>
    </xdr:to>
    <xdr:sp macro="" textlink="">
      <xdr:nvSpPr>
        <xdr:cNvPr id="309" name="楕円 308"/>
        <xdr:cNvSpPr/>
      </xdr:nvSpPr>
      <xdr:spPr>
        <a:xfrm>
          <a:off x="2857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87630</xdr:rowOff>
    </xdr:from>
    <xdr:to>
      <xdr:col>19</xdr:col>
      <xdr:colOff>177800</xdr:colOff>
      <xdr:row>85</xdr:row>
      <xdr:rowOff>97155</xdr:rowOff>
    </xdr:to>
    <xdr:cxnSp macro="">
      <xdr:nvCxnSpPr>
        <xdr:cNvPr id="310" name="直線コネクタ 309"/>
        <xdr:cNvCxnSpPr/>
      </xdr:nvCxnSpPr>
      <xdr:spPr>
        <a:xfrm>
          <a:off x="2908300" y="146608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311" name="楕円 310"/>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87630</xdr:rowOff>
    </xdr:to>
    <xdr:cxnSp macro="">
      <xdr:nvCxnSpPr>
        <xdr:cNvPr id="312" name="直線コネクタ 311"/>
        <xdr:cNvCxnSpPr/>
      </xdr:nvCxnSpPr>
      <xdr:spPr>
        <a:xfrm>
          <a:off x="2019300" y="14645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166370</xdr:rowOff>
    </xdr:from>
    <xdr:to>
      <xdr:col>6</xdr:col>
      <xdr:colOff>38100</xdr:colOff>
      <xdr:row>85</xdr:row>
      <xdr:rowOff>96520</xdr:rowOff>
    </xdr:to>
    <xdr:sp macro="" textlink="">
      <xdr:nvSpPr>
        <xdr:cNvPr id="313" name="楕円 312"/>
        <xdr:cNvSpPr/>
      </xdr:nvSpPr>
      <xdr:spPr>
        <a:xfrm>
          <a:off x="1079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45720</xdr:rowOff>
    </xdr:from>
    <xdr:to>
      <xdr:col>10</xdr:col>
      <xdr:colOff>114300</xdr:colOff>
      <xdr:row>85</xdr:row>
      <xdr:rowOff>72389</xdr:rowOff>
    </xdr:to>
    <xdr:cxnSp macro="">
      <xdr:nvCxnSpPr>
        <xdr:cNvPr id="314" name="直線コネクタ 313"/>
        <xdr:cNvCxnSpPr/>
      </xdr:nvCxnSpPr>
      <xdr:spPr>
        <a:xfrm>
          <a:off x="1130300" y="146189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5" name="n_1aveValue【公営住宅】&#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316" name="n_2aveValue【公営住宅】&#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95902</xdr:rowOff>
    </xdr:from>
    <xdr:ext cx="405111" cy="259045"/>
    <xdr:sp macro="" textlink="">
      <xdr:nvSpPr>
        <xdr:cNvPr id="317" name="n_3aveValue【公営住宅】&#10;有形固定資産減価償却率"/>
        <xdr:cNvSpPr txBox="1"/>
      </xdr:nvSpPr>
      <xdr:spPr>
        <a:xfrm>
          <a:off x="18167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78757</xdr:rowOff>
    </xdr:from>
    <xdr:ext cx="405111" cy="259045"/>
    <xdr:sp macro="" textlink="">
      <xdr:nvSpPr>
        <xdr:cNvPr id="318" name="n_4aveValue【公営住宅】&#10;有形固定資産減価償却率"/>
        <xdr:cNvSpPr txBox="1"/>
      </xdr:nvSpPr>
      <xdr:spPr>
        <a:xfrm>
          <a:off x="927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139082</xdr:rowOff>
    </xdr:from>
    <xdr:ext cx="405111" cy="259045"/>
    <xdr:sp macro="" textlink="">
      <xdr:nvSpPr>
        <xdr:cNvPr id="319" name="n_1mainValue【公営住宅】&#10;有形固定資産減価償却率"/>
        <xdr:cNvSpPr txBox="1"/>
      </xdr:nvSpPr>
      <xdr:spPr>
        <a:xfrm>
          <a:off x="3582044"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129557</xdr:rowOff>
    </xdr:from>
    <xdr:ext cx="405111" cy="259045"/>
    <xdr:sp macro="" textlink="">
      <xdr:nvSpPr>
        <xdr:cNvPr id="320" name="n_2mainValue【公営住宅】&#10;有形固定資産減価償却率"/>
        <xdr:cNvSpPr txBox="1"/>
      </xdr:nvSpPr>
      <xdr:spPr>
        <a:xfrm>
          <a:off x="27057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21" name="n_3mainValue【公営住宅】&#10;有形固定資産減価償却率"/>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87647</xdr:rowOff>
    </xdr:from>
    <xdr:ext cx="405111" cy="259045"/>
    <xdr:sp macro="" textlink="">
      <xdr:nvSpPr>
        <xdr:cNvPr id="322" name="n_4mainValue【公営住宅】&#10;有形固定資産減価償却率"/>
        <xdr:cNvSpPr txBox="1"/>
      </xdr:nvSpPr>
      <xdr:spPr>
        <a:xfrm>
          <a:off x="927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51943</xdr:rowOff>
    </xdr:from>
    <xdr:to>
      <xdr:col>50</xdr:col>
      <xdr:colOff>165100</xdr:colOff>
      <xdr:row>85</xdr:row>
      <xdr:rowOff>153543</xdr:rowOff>
    </xdr:to>
    <xdr:sp macro="" textlink="">
      <xdr:nvSpPr>
        <xdr:cNvPr id="353" name="フローチャート: 判断 352"/>
        <xdr:cNvSpPr/>
      </xdr:nvSpPr>
      <xdr:spPr>
        <a:xfrm>
          <a:off x="9588500" y="1462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59562</xdr:rowOff>
    </xdr:from>
    <xdr:to>
      <xdr:col>46</xdr:col>
      <xdr:colOff>38100</xdr:colOff>
      <xdr:row>85</xdr:row>
      <xdr:rowOff>161162</xdr:rowOff>
    </xdr:to>
    <xdr:sp macro="" textlink="">
      <xdr:nvSpPr>
        <xdr:cNvPr id="354" name="フローチャート: 判断 353"/>
        <xdr:cNvSpPr/>
      </xdr:nvSpPr>
      <xdr:spPr>
        <a:xfrm>
          <a:off x="8699500" y="146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53594</xdr:rowOff>
    </xdr:from>
    <xdr:to>
      <xdr:col>41</xdr:col>
      <xdr:colOff>101600</xdr:colOff>
      <xdr:row>85</xdr:row>
      <xdr:rowOff>155194</xdr:rowOff>
    </xdr:to>
    <xdr:sp macro="" textlink="">
      <xdr:nvSpPr>
        <xdr:cNvPr id="355" name="フローチャート: 判断 354"/>
        <xdr:cNvSpPr/>
      </xdr:nvSpPr>
      <xdr:spPr>
        <a:xfrm>
          <a:off x="7810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50800</xdr:rowOff>
    </xdr:from>
    <xdr:to>
      <xdr:col>36</xdr:col>
      <xdr:colOff>165100</xdr:colOff>
      <xdr:row>85</xdr:row>
      <xdr:rowOff>152400</xdr:rowOff>
    </xdr:to>
    <xdr:sp macro="" textlink="">
      <xdr:nvSpPr>
        <xdr:cNvPr id="356" name="フローチャート: 判断 355"/>
        <xdr:cNvSpPr/>
      </xdr:nvSpPr>
      <xdr:spPr>
        <a:xfrm>
          <a:off x="6921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43307</xdr:rowOff>
    </xdr:from>
    <xdr:to>
      <xdr:col>55</xdr:col>
      <xdr:colOff>50800</xdr:colOff>
      <xdr:row>85</xdr:row>
      <xdr:rowOff>144907</xdr:rowOff>
    </xdr:to>
    <xdr:sp macro="" textlink="">
      <xdr:nvSpPr>
        <xdr:cNvPr id="362" name="楕円 361"/>
        <xdr:cNvSpPr/>
      </xdr:nvSpPr>
      <xdr:spPr>
        <a:xfrm>
          <a:off x="10426700" y="146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21734</xdr:rowOff>
    </xdr:from>
    <xdr:ext cx="469744" cy="259045"/>
    <xdr:sp macro="" textlink="">
      <xdr:nvSpPr>
        <xdr:cNvPr id="363" name="【公営住宅】&#10;一人当たり面積該当値テキスト"/>
        <xdr:cNvSpPr txBox="1"/>
      </xdr:nvSpPr>
      <xdr:spPr>
        <a:xfrm>
          <a:off x="10515600"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47879</xdr:rowOff>
    </xdr:from>
    <xdr:to>
      <xdr:col>50</xdr:col>
      <xdr:colOff>165100</xdr:colOff>
      <xdr:row>85</xdr:row>
      <xdr:rowOff>149479</xdr:rowOff>
    </xdr:to>
    <xdr:sp macro="" textlink="">
      <xdr:nvSpPr>
        <xdr:cNvPr id="364" name="楕円 363"/>
        <xdr:cNvSpPr/>
      </xdr:nvSpPr>
      <xdr:spPr>
        <a:xfrm>
          <a:off x="9588500" y="146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94107</xdr:rowOff>
    </xdr:from>
    <xdr:to>
      <xdr:col>55</xdr:col>
      <xdr:colOff>0</xdr:colOff>
      <xdr:row>85</xdr:row>
      <xdr:rowOff>98679</xdr:rowOff>
    </xdr:to>
    <xdr:cxnSp macro="">
      <xdr:nvCxnSpPr>
        <xdr:cNvPr id="365" name="直線コネクタ 364"/>
        <xdr:cNvCxnSpPr/>
      </xdr:nvCxnSpPr>
      <xdr:spPr>
        <a:xfrm flipV="1">
          <a:off x="9639300" y="1466735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50673</xdr:rowOff>
    </xdr:from>
    <xdr:to>
      <xdr:col>46</xdr:col>
      <xdr:colOff>38100</xdr:colOff>
      <xdr:row>85</xdr:row>
      <xdr:rowOff>152273</xdr:rowOff>
    </xdr:to>
    <xdr:sp macro="" textlink="">
      <xdr:nvSpPr>
        <xdr:cNvPr id="366" name="楕円 365"/>
        <xdr:cNvSpPr/>
      </xdr:nvSpPr>
      <xdr:spPr>
        <a:xfrm>
          <a:off x="8699500" y="14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98679</xdr:rowOff>
    </xdr:from>
    <xdr:to>
      <xdr:col>50</xdr:col>
      <xdr:colOff>114300</xdr:colOff>
      <xdr:row>85</xdr:row>
      <xdr:rowOff>101473</xdr:rowOff>
    </xdr:to>
    <xdr:cxnSp macro="">
      <xdr:nvCxnSpPr>
        <xdr:cNvPr id="367" name="直線コネクタ 366"/>
        <xdr:cNvCxnSpPr/>
      </xdr:nvCxnSpPr>
      <xdr:spPr>
        <a:xfrm flipV="1">
          <a:off x="8750300" y="14671929"/>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62357</xdr:rowOff>
    </xdr:from>
    <xdr:to>
      <xdr:col>41</xdr:col>
      <xdr:colOff>101600</xdr:colOff>
      <xdr:row>85</xdr:row>
      <xdr:rowOff>163957</xdr:rowOff>
    </xdr:to>
    <xdr:sp macro="" textlink="">
      <xdr:nvSpPr>
        <xdr:cNvPr id="368" name="楕円 367"/>
        <xdr:cNvSpPr/>
      </xdr:nvSpPr>
      <xdr:spPr>
        <a:xfrm>
          <a:off x="7810500" y="146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101473</xdr:rowOff>
    </xdr:from>
    <xdr:to>
      <xdr:col>45</xdr:col>
      <xdr:colOff>177800</xdr:colOff>
      <xdr:row>85</xdr:row>
      <xdr:rowOff>113157</xdr:rowOff>
    </xdr:to>
    <xdr:cxnSp macro="">
      <xdr:nvCxnSpPr>
        <xdr:cNvPr id="369" name="直線コネクタ 368"/>
        <xdr:cNvCxnSpPr/>
      </xdr:nvCxnSpPr>
      <xdr:spPr>
        <a:xfrm flipV="1">
          <a:off x="7861300" y="14674723"/>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67438</xdr:rowOff>
    </xdr:from>
    <xdr:to>
      <xdr:col>36</xdr:col>
      <xdr:colOff>165100</xdr:colOff>
      <xdr:row>85</xdr:row>
      <xdr:rowOff>169038</xdr:rowOff>
    </xdr:to>
    <xdr:sp macro="" textlink="">
      <xdr:nvSpPr>
        <xdr:cNvPr id="370" name="楕円 369"/>
        <xdr:cNvSpPr/>
      </xdr:nvSpPr>
      <xdr:spPr>
        <a:xfrm>
          <a:off x="6921500" y="146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113157</xdr:rowOff>
    </xdr:from>
    <xdr:to>
      <xdr:col>41</xdr:col>
      <xdr:colOff>50800</xdr:colOff>
      <xdr:row>85</xdr:row>
      <xdr:rowOff>118238</xdr:rowOff>
    </xdr:to>
    <xdr:cxnSp macro="">
      <xdr:nvCxnSpPr>
        <xdr:cNvPr id="371" name="直線コネクタ 370"/>
        <xdr:cNvCxnSpPr/>
      </xdr:nvCxnSpPr>
      <xdr:spPr>
        <a:xfrm flipV="1">
          <a:off x="6972300" y="14686407"/>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144670</xdr:rowOff>
    </xdr:from>
    <xdr:ext cx="469744" cy="259045"/>
    <xdr:sp macro="" textlink="">
      <xdr:nvSpPr>
        <xdr:cNvPr id="372" name="n_1aveValue【公営住宅】&#10;一人当たり面積"/>
        <xdr:cNvSpPr txBox="1"/>
      </xdr:nvSpPr>
      <xdr:spPr>
        <a:xfrm>
          <a:off x="9391727" y="147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152289</xdr:rowOff>
    </xdr:from>
    <xdr:ext cx="469744" cy="259045"/>
    <xdr:sp macro="" textlink="">
      <xdr:nvSpPr>
        <xdr:cNvPr id="373" name="n_2aveValue【公営住宅】&#10;一人当たり面積"/>
        <xdr:cNvSpPr txBox="1"/>
      </xdr:nvSpPr>
      <xdr:spPr>
        <a:xfrm>
          <a:off x="8515427" y="1472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271</xdr:rowOff>
    </xdr:from>
    <xdr:ext cx="469744" cy="259045"/>
    <xdr:sp macro="" textlink="">
      <xdr:nvSpPr>
        <xdr:cNvPr id="374" name="n_3aveValue【公営住宅】&#10;一人当たり面積"/>
        <xdr:cNvSpPr txBox="1"/>
      </xdr:nvSpPr>
      <xdr:spPr>
        <a:xfrm>
          <a:off x="7626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168927</xdr:rowOff>
    </xdr:from>
    <xdr:ext cx="469744" cy="259045"/>
    <xdr:sp macro="" textlink="">
      <xdr:nvSpPr>
        <xdr:cNvPr id="375" name="n_4aveValue【公営住宅】&#10;一人当たり面積"/>
        <xdr:cNvSpPr txBox="1"/>
      </xdr:nvSpPr>
      <xdr:spPr>
        <a:xfrm>
          <a:off x="6737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166006</xdr:rowOff>
    </xdr:from>
    <xdr:ext cx="469744" cy="259045"/>
    <xdr:sp macro="" textlink="">
      <xdr:nvSpPr>
        <xdr:cNvPr id="376" name="n_1mainValue【公営住宅】&#10;一人当たり面積"/>
        <xdr:cNvSpPr txBox="1"/>
      </xdr:nvSpPr>
      <xdr:spPr>
        <a:xfrm>
          <a:off x="9391727" y="1439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168800</xdr:rowOff>
    </xdr:from>
    <xdr:ext cx="469744" cy="259045"/>
    <xdr:sp macro="" textlink="">
      <xdr:nvSpPr>
        <xdr:cNvPr id="377" name="n_2mainValue【公営住宅】&#10;一人当たり面積"/>
        <xdr:cNvSpPr txBox="1"/>
      </xdr:nvSpPr>
      <xdr:spPr>
        <a:xfrm>
          <a:off x="8515427" y="1439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155084</xdr:rowOff>
    </xdr:from>
    <xdr:ext cx="469744" cy="259045"/>
    <xdr:sp macro="" textlink="">
      <xdr:nvSpPr>
        <xdr:cNvPr id="378" name="n_3mainValue【公営住宅】&#10;一人当たり面積"/>
        <xdr:cNvSpPr txBox="1"/>
      </xdr:nvSpPr>
      <xdr:spPr>
        <a:xfrm>
          <a:off x="7626427" y="147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160165</xdr:rowOff>
    </xdr:from>
    <xdr:ext cx="469744" cy="259045"/>
    <xdr:sp macro="" textlink="">
      <xdr:nvSpPr>
        <xdr:cNvPr id="379" name="n_4mainValue【公営住宅】&#10;一人当たり面積"/>
        <xdr:cNvSpPr txBox="1"/>
      </xdr:nvSpPr>
      <xdr:spPr>
        <a:xfrm>
          <a:off x="6737427" y="1473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5" name="【認定こども園・幼稚園・保育所】&#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27" name="フローチャート: 判断 426"/>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28" name="フローチャート: 判断 427"/>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9" name="フローチャート: 判断 428"/>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30" name="フローチャート: 判断 429"/>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36" name="楕円 435"/>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37" name="【認定こども園・幼稚園・保育所】&#10;有形固定資産減価償却率該当値テキスト"/>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29210</xdr:rowOff>
    </xdr:from>
    <xdr:to>
      <xdr:col>81</xdr:col>
      <xdr:colOff>101600</xdr:colOff>
      <xdr:row>38</xdr:row>
      <xdr:rowOff>130810</xdr:rowOff>
    </xdr:to>
    <xdr:sp macro="" textlink="">
      <xdr:nvSpPr>
        <xdr:cNvPr id="438" name="楕円 437"/>
        <xdr:cNvSpPr/>
      </xdr:nvSpPr>
      <xdr:spPr>
        <a:xfrm>
          <a:off x="15430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80010</xdr:rowOff>
    </xdr:from>
    <xdr:to>
      <xdr:col>85</xdr:col>
      <xdr:colOff>127000</xdr:colOff>
      <xdr:row>38</xdr:row>
      <xdr:rowOff>121920</xdr:rowOff>
    </xdr:to>
    <xdr:cxnSp macro="">
      <xdr:nvCxnSpPr>
        <xdr:cNvPr id="439" name="直線コネクタ 438"/>
        <xdr:cNvCxnSpPr/>
      </xdr:nvCxnSpPr>
      <xdr:spPr>
        <a:xfrm>
          <a:off x="15481300" y="65951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440" name="楕円 439"/>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80010</xdr:rowOff>
    </xdr:to>
    <xdr:cxnSp macro="">
      <xdr:nvCxnSpPr>
        <xdr:cNvPr id="441" name="直線コネクタ 440"/>
        <xdr:cNvCxnSpPr/>
      </xdr:nvCxnSpPr>
      <xdr:spPr>
        <a:xfrm>
          <a:off x="14592300" y="6572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42" name="楕円 441"/>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57150</xdr:rowOff>
    </xdr:to>
    <xdr:cxnSp macro="">
      <xdr:nvCxnSpPr>
        <xdr:cNvPr id="443" name="直線コネクタ 442"/>
        <xdr:cNvCxnSpPr/>
      </xdr:nvCxnSpPr>
      <xdr:spPr>
        <a:xfrm>
          <a:off x="13703300" y="6522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120650</xdr:rowOff>
    </xdr:from>
    <xdr:to>
      <xdr:col>67</xdr:col>
      <xdr:colOff>101600</xdr:colOff>
      <xdr:row>41</xdr:row>
      <xdr:rowOff>50800</xdr:rowOff>
    </xdr:to>
    <xdr:sp macro="" textlink="">
      <xdr:nvSpPr>
        <xdr:cNvPr id="444" name="楕円 443"/>
        <xdr:cNvSpPr/>
      </xdr:nvSpPr>
      <xdr:spPr>
        <a:xfrm>
          <a:off x="12763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41</xdr:row>
      <xdr:rowOff>0</xdr:rowOff>
    </xdr:to>
    <xdr:cxnSp macro="">
      <xdr:nvCxnSpPr>
        <xdr:cNvPr id="445" name="直線コネクタ 444"/>
        <xdr:cNvCxnSpPr/>
      </xdr:nvCxnSpPr>
      <xdr:spPr>
        <a:xfrm flipV="1">
          <a:off x="12814300" y="652272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46" name="n_1aveValue【認定こども園・幼稚園・保育所】&#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4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48" name="n_3aveValue【認定こども園・幼稚園・保育所】&#10;有形固定資産減価償却率"/>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49"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121937</xdr:rowOff>
    </xdr:from>
    <xdr:ext cx="405111" cy="259045"/>
    <xdr:sp macro="" textlink="">
      <xdr:nvSpPr>
        <xdr:cNvPr id="450" name="n_1mainValue【認定こども園・幼稚園・保育所】&#10;有形固定資産減価償却率"/>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451" name="n_2mainValue【認定こども園・幼稚園・保育所】&#10;有形固定資産減価償却率"/>
        <xdr:cNvSpPr txBox="1"/>
      </xdr:nvSpPr>
      <xdr:spPr>
        <a:xfrm>
          <a:off x="14389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452" name="n_3mainValue【認定こども園・幼稚園・保育所】&#10;有形固定資産減価償却率"/>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41927</xdr:rowOff>
    </xdr:from>
    <xdr:ext cx="405111" cy="259045"/>
    <xdr:sp macro="" textlink="">
      <xdr:nvSpPr>
        <xdr:cNvPr id="453" name="n_4mainValue【認定こども園・幼稚園・保育所】&#10;有形固定資産減価償却率"/>
        <xdr:cNvSpPr txBox="1"/>
      </xdr:nvSpPr>
      <xdr:spPr>
        <a:xfrm>
          <a:off x="126117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482" name="【認定こども園・幼稚園・保育所】&#10;一人当たり面積平均値テキスト"/>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50165</xdr:rowOff>
    </xdr:from>
    <xdr:to>
      <xdr:col>112</xdr:col>
      <xdr:colOff>38100</xdr:colOff>
      <xdr:row>39</xdr:row>
      <xdr:rowOff>151765</xdr:rowOff>
    </xdr:to>
    <xdr:sp macro="" textlink="">
      <xdr:nvSpPr>
        <xdr:cNvPr id="484" name="フローチャート: 判断 483"/>
        <xdr:cNvSpPr/>
      </xdr:nvSpPr>
      <xdr:spPr>
        <a:xfrm>
          <a:off x="21272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151765</xdr:rowOff>
    </xdr:to>
    <xdr:sp macro="" textlink="">
      <xdr:nvSpPr>
        <xdr:cNvPr id="485" name="フローチャート: 判断 484"/>
        <xdr:cNvSpPr/>
      </xdr:nvSpPr>
      <xdr:spPr>
        <a:xfrm>
          <a:off x="20383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6" name="フローチャート: 判断 485"/>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71120</xdr:rowOff>
    </xdr:from>
    <xdr:to>
      <xdr:col>98</xdr:col>
      <xdr:colOff>38100</xdr:colOff>
      <xdr:row>40</xdr:row>
      <xdr:rowOff>1270</xdr:rowOff>
    </xdr:to>
    <xdr:sp macro="" textlink="">
      <xdr:nvSpPr>
        <xdr:cNvPr id="487" name="フローチャート: 判断 486"/>
        <xdr:cNvSpPr/>
      </xdr:nvSpPr>
      <xdr:spPr>
        <a:xfrm>
          <a:off x="18605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93" name="楕円 492"/>
        <xdr:cNvSpPr/>
      </xdr:nvSpPr>
      <xdr:spPr>
        <a:xfrm>
          <a:off x="22110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151147</xdr:rowOff>
    </xdr:from>
    <xdr:ext cx="469744" cy="259045"/>
    <xdr:sp macro="" textlink="">
      <xdr:nvSpPr>
        <xdr:cNvPr id="494" name="【認定こども園・幼稚園・保育所】&#10;一人当たり面積該当値テキスト"/>
        <xdr:cNvSpPr txBox="1"/>
      </xdr:nvSpPr>
      <xdr:spPr>
        <a:xfrm>
          <a:off x="22199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141605</xdr:rowOff>
    </xdr:from>
    <xdr:to>
      <xdr:col>112</xdr:col>
      <xdr:colOff>38100</xdr:colOff>
      <xdr:row>38</xdr:row>
      <xdr:rowOff>71755</xdr:rowOff>
    </xdr:to>
    <xdr:sp macro="" textlink="">
      <xdr:nvSpPr>
        <xdr:cNvPr id="495" name="楕円 494"/>
        <xdr:cNvSpPr/>
      </xdr:nvSpPr>
      <xdr:spPr>
        <a:xfrm>
          <a:off x="2127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20955</xdr:rowOff>
    </xdr:to>
    <xdr:cxnSp macro="">
      <xdr:nvCxnSpPr>
        <xdr:cNvPr id="496" name="直線コネクタ 495"/>
        <xdr:cNvCxnSpPr/>
      </xdr:nvCxnSpPr>
      <xdr:spPr>
        <a:xfrm flipV="1">
          <a:off x="21323300" y="65227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497" name="楕円 496"/>
        <xdr:cNvSpPr/>
      </xdr:nvSpPr>
      <xdr:spPr>
        <a:xfrm>
          <a:off x="2038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20955</xdr:rowOff>
    </xdr:from>
    <xdr:to>
      <xdr:col>111</xdr:col>
      <xdr:colOff>177800</xdr:colOff>
      <xdr:row>38</xdr:row>
      <xdr:rowOff>38100</xdr:rowOff>
    </xdr:to>
    <xdr:cxnSp macro="">
      <xdr:nvCxnSpPr>
        <xdr:cNvPr id="498" name="直線コネクタ 497"/>
        <xdr:cNvCxnSpPr/>
      </xdr:nvCxnSpPr>
      <xdr:spPr>
        <a:xfrm flipV="1">
          <a:off x="20434300" y="653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147320</xdr:rowOff>
    </xdr:from>
    <xdr:to>
      <xdr:col>102</xdr:col>
      <xdr:colOff>165100</xdr:colOff>
      <xdr:row>38</xdr:row>
      <xdr:rowOff>77470</xdr:rowOff>
    </xdr:to>
    <xdr:sp macro="" textlink="">
      <xdr:nvSpPr>
        <xdr:cNvPr id="499" name="楕円 498"/>
        <xdr:cNvSpPr/>
      </xdr:nvSpPr>
      <xdr:spPr>
        <a:xfrm>
          <a:off x="19494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26670</xdr:rowOff>
    </xdr:from>
    <xdr:to>
      <xdr:col>107</xdr:col>
      <xdr:colOff>50800</xdr:colOff>
      <xdr:row>38</xdr:row>
      <xdr:rowOff>38100</xdr:rowOff>
    </xdr:to>
    <xdr:cxnSp macro="">
      <xdr:nvCxnSpPr>
        <xdr:cNvPr id="500" name="直線コネクタ 499"/>
        <xdr:cNvCxnSpPr/>
      </xdr:nvCxnSpPr>
      <xdr:spPr>
        <a:xfrm>
          <a:off x="19545300" y="6541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86360</xdr:rowOff>
    </xdr:from>
    <xdr:to>
      <xdr:col>98</xdr:col>
      <xdr:colOff>38100</xdr:colOff>
      <xdr:row>39</xdr:row>
      <xdr:rowOff>16510</xdr:rowOff>
    </xdr:to>
    <xdr:sp macro="" textlink="">
      <xdr:nvSpPr>
        <xdr:cNvPr id="501" name="楕円 500"/>
        <xdr:cNvSpPr/>
      </xdr:nvSpPr>
      <xdr:spPr>
        <a:xfrm>
          <a:off x="18605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26670</xdr:rowOff>
    </xdr:from>
    <xdr:to>
      <xdr:col>102</xdr:col>
      <xdr:colOff>114300</xdr:colOff>
      <xdr:row>38</xdr:row>
      <xdr:rowOff>137160</xdr:rowOff>
    </xdr:to>
    <xdr:cxnSp macro="">
      <xdr:nvCxnSpPr>
        <xdr:cNvPr id="502" name="直線コネクタ 501"/>
        <xdr:cNvCxnSpPr/>
      </xdr:nvCxnSpPr>
      <xdr:spPr>
        <a:xfrm flipV="1">
          <a:off x="18656300" y="65417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142892</xdr:rowOff>
    </xdr:from>
    <xdr:ext cx="469744" cy="259045"/>
    <xdr:sp macro="" textlink="">
      <xdr:nvSpPr>
        <xdr:cNvPr id="503" name="n_1aveValue【認定こども園・幼稚園・保育所】&#10;一人当たり面積"/>
        <xdr:cNvSpPr txBox="1"/>
      </xdr:nvSpPr>
      <xdr:spPr>
        <a:xfrm>
          <a:off x="21075727"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142892</xdr:rowOff>
    </xdr:from>
    <xdr:ext cx="469744" cy="259045"/>
    <xdr:sp macro="" textlink="">
      <xdr:nvSpPr>
        <xdr:cNvPr id="504" name="n_2aveValue【認定こども園・幼稚園・保育所】&#10;一人当たり面積"/>
        <xdr:cNvSpPr txBox="1"/>
      </xdr:nvSpPr>
      <xdr:spPr>
        <a:xfrm>
          <a:off x="20199427"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5" name="n_3aveValue【認定こども園・幼稚園・保育所】&#10;一人当たり面積"/>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163847</xdr:rowOff>
    </xdr:from>
    <xdr:ext cx="469744" cy="259045"/>
    <xdr:sp macro="" textlink="">
      <xdr:nvSpPr>
        <xdr:cNvPr id="506" name="n_4aveValue【認定こども園・幼稚園・保育所】&#10;一人当たり面積"/>
        <xdr:cNvSpPr txBox="1"/>
      </xdr:nvSpPr>
      <xdr:spPr>
        <a:xfrm>
          <a:off x="18421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88282</xdr:rowOff>
    </xdr:from>
    <xdr:ext cx="469744" cy="259045"/>
    <xdr:sp macro="" textlink="">
      <xdr:nvSpPr>
        <xdr:cNvPr id="507" name="n_1mainValue【認定こども園・幼稚園・保育所】&#10;一人当たり面積"/>
        <xdr:cNvSpPr txBox="1"/>
      </xdr:nvSpPr>
      <xdr:spPr>
        <a:xfrm>
          <a:off x="2107572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508" name="n_2mainValue【認定こども園・幼稚園・保育所】&#10;一人当たり面積"/>
        <xdr:cNvSpPr txBox="1"/>
      </xdr:nvSpPr>
      <xdr:spPr>
        <a:xfrm>
          <a:off x="20199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93997</xdr:rowOff>
    </xdr:from>
    <xdr:ext cx="469744" cy="259045"/>
    <xdr:sp macro="" textlink="">
      <xdr:nvSpPr>
        <xdr:cNvPr id="509" name="n_3mainValue【認定こども園・幼稚園・保育所】&#10;一人当たり面積"/>
        <xdr:cNvSpPr txBox="1"/>
      </xdr:nvSpPr>
      <xdr:spPr>
        <a:xfrm>
          <a:off x="19310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33037</xdr:rowOff>
    </xdr:from>
    <xdr:ext cx="469744" cy="259045"/>
    <xdr:sp macro="" textlink="">
      <xdr:nvSpPr>
        <xdr:cNvPr id="510" name="n_4mainValue【認定こども園・幼稚園・保育所】&#10;一人当たり面積"/>
        <xdr:cNvSpPr txBox="1"/>
      </xdr:nvSpPr>
      <xdr:spPr>
        <a:xfrm>
          <a:off x="18421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37" name="直線コネクタ 536"/>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8"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9" name="直線コネクタ 538"/>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40" name="【学校施設】&#10;有形固定資産減価償却率最大値テキスト"/>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41" name="直線コネクタ 540"/>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42" name="【学校施設】&#10;有形固定資産減価償却率平均値テキスト"/>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フローチャート: 判断 542"/>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44" name="フローチャート: 判断 543"/>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150041</xdr:rowOff>
    </xdr:from>
    <xdr:to>
      <xdr:col>76</xdr:col>
      <xdr:colOff>165100</xdr:colOff>
      <xdr:row>60</xdr:row>
      <xdr:rowOff>80191</xdr:rowOff>
    </xdr:to>
    <xdr:sp macro="" textlink="">
      <xdr:nvSpPr>
        <xdr:cNvPr id="545" name="フローチャート: 判断 544"/>
        <xdr:cNvSpPr/>
      </xdr:nvSpPr>
      <xdr:spPr>
        <a:xfrm>
          <a:off x="14541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101056</xdr:rowOff>
    </xdr:from>
    <xdr:to>
      <xdr:col>72</xdr:col>
      <xdr:colOff>38100</xdr:colOff>
      <xdr:row>60</xdr:row>
      <xdr:rowOff>31206</xdr:rowOff>
    </xdr:to>
    <xdr:sp macro="" textlink="">
      <xdr:nvSpPr>
        <xdr:cNvPr id="546" name="フローチャート: 判断 545"/>
        <xdr:cNvSpPr/>
      </xdr:nvSpPr>
      <xdr:spPr>
        <a:xfrm>
          <a:off x="13652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47" name="フローチャート: 判断 546"/>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56969</xdr:rowOff>
    </xdr:from>
    <xdr:to>
      <xdr:col>85</xdr:col>
      <xdr:colOff>177800</xdr:colOff>
      <xdr:row>62</xdr:row>
      <xdr:rowOff>158569</xdr:rowOff>
    </xdr:to>
    <xdr:sp macro="" textlink="">
      <xdr:nvSpPr>
        <xdr:cNvPr id="553" name="楕円 552"/>
        <xdr:cNvSpPr/>
      </xdr:nvSpPr>
      <xdr:spPr>
        <a:xfrm>
          <a:off x="16268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35396</xdr:rowOff>
    </xdr:from>
    <xdr:ext cx="405111" cy="259045"/>
    <xdr:sp macro="" textlink="">
      <xdr:nvSpPr>
        <xdr:cNvPr id="554" name="【学校施設】&#10;有形固定資産減価償却率該当値テキスト"/>
        <xdr:cNvSpPr txBox="1"/>
      </xdr:nvSpPr>
      <xdr:spPr>
        <a:xfrm>
          <a:off x="1635760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66766</xdr:rowOff>
    </xdr:from>
    <xdr:to>
      <xdr:col>81</xdr:col>
      <xdr:colOff>101600</xdr:colOff>
      <xdr:row>62</xdr:row>
      <xdr:rowOff>168366</xdr:rowOff>
    </xdr:to>
    <xdr:sp macro="" textlink="">
      <xdr:nvSpPr>
        <xdr:cNvPr id="555" name="楕円 554"/>
        <xdr:cNvSpPr/>
      </xdr:nvSpPr>
      <xdr:spPr>
        <a:xfrm>
          <a:off x="15430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107769</xdr:rowOff>
    </xdr:from>
    <xdr:to>
      <xdr:col>85</xdr:col>
      <xdr:colOff>127000</xdr:colOff>
      <xdr:row>62</xdr:row>
      <xdr:rowOff>117566</xdr:rowOff>
    </xdr:to>
    <xdr:cxnSp macro="">
      <xdr:nvCxnSpPr>
        <xdr:cNvPr id="556" name="直線コネクタ 555"/>
        <xdr:cNvCxnSpPr/>
      </xdr:nvCxnSpPr>
      <xdr:spPr>
        <a:xfrm flipV="1">
          <a:off x="15481300" y="107376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21046</xdr:rowOff>
    </xdr:from>
    <xdr:to>
      <xdr:col>76</xdr:col>
      <xdr:colOff>165100</xdr:colOff>
      <xdr:row>62</xdr:row>
      <xdr:rowOff>122646</xdr:rowOff>
    </xdr:to>
    <xdr:sp macro="" textlink="">
      <xdr:nvSpPr>
        <xdr:cNvPr id="557" name="楕円 556"/>
        <xdr:cNvSpPr/>
      </xdr:nvSpPr>
      <xdr:spPr>
        <a:xfrm>
          <a:off x="14541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71846</xdr:rowOff>
    </xdr:from>
    <xdr:to>
      <xdr:col>81</xdr:col>
      <xdr:colOff>50800</xdr:colOff>
      <xdr:row>62</xdr:row>
      <xdr:rowOff>117566</xdr:rowOff>
    </xdr:to>
    <xdr:cxnSp macro="">
      <xdr:nvCxnSpPr>
        <xdr:cNvPr id="558" name="直線コネクタ 557"/>
        <xdr:cNvCxnSpPr/>
      </xdr:nvCxnSpPr>
      <xdr:spPr>
        <a:xfrm>
          <a:off x="14592300" y="107017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127181</xdr:rowOff>
    </xdr:from>
    <xdr:to>
      <xdr:col>72</xdr:col>
      <xdr:colOff>38100</xdr:colOff>
      <xdr:row>62</xdr:row>
      <xdr:rowOff>57331</xdr:rowOff>
    </xdr:to>
    <xdr:sp macro="" textlink="">
      <xdr:nvSpPr>
        <xdr:cNvPr id="559" name="楕円 558"/>
        <xdr:cNvSpPr/>
      </xdr:nvSpPr>
      <xdr:spPr>
        <a:xfrm>
          <a:off x="13652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xdr:rowOff>
    </xdr:from>
    <xdr:to>
      <xdr:col>76</xdr:col>
      <xdr:colOff>114300</xdr:colOff>
      <xdr:row>62</xdr:row>
      <xdr:rowOff>71846</xdr:rowOff>
    </xdr:to>
    <xdr:cxnSp macro="">
      <xdr:nvCxnSpPr>
        <xdr:cNvPr id="560" name="直線コネクタ 559"/>
        <xdr:cNvCxnSpPr/>
      </xdr:nvCxnSpPr>
      <xdr:spPr>
        <a:xfrm>
          <a:off x="13703300" y="106364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94524</xdr:rowOff>
    </xdr:from>
    <xdr:to>
      <xdr:col>67</xdr:col>
      <xdr:colOff>101600</xdr:colOff>
      <xdr:row>62</xdr:row>
      <xdr:rowOff>24674</xdr:rowOff>
    </xdr:to>
    <xdr:sp macro="" textlink="">
      <xdr:nvSpPr>
        <xdr:cNvPr id="561" name="楕円 560"/>
        <xdr:cNvSpPr/>
      </xdr:nvSpPr>
      <xdr:spPr>
        <a:xfrm>
          <a:off x="12763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145324</xdr:rowOff>
    </xdr:from>
    <xdr:to>
      <xdr:col>71</xdr:col>
      <xdr:colOff>177800</xdr:colOff>
      <xdr:row>62</xdr:row>
      <xdr:rowOff>6531</xdr:rowOff>
    </xdr:to>
    <xdr:cxnSp macro="">
      <xdr:nvCxnSpPr>
        <xdr:cNvPr id="562" name="直線コネクタ 561"/>
        <xdr:cNvCxnSpPr/>
      </xdr:nvCxnSpPr>
      <xdr:spPr>
        <a:xfrm>
          <a:off x="12814300" y="10603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63" name="n_1aveValue【学校施設】&#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96718</xdr:rowOff>
    </xdr:from>
    <xdr:ext cx="405111" cy="259045"/>
    <xdr:sp macro="" textlink="">
      <xdr:nvSpPr>
        <xdr:cNvPr id="564" name="n_2aveValue【学校施設】&#10;有形固定資産減価償却率"/>
        <xdr:cNvSpPr txBox="1"/>
      </xdr:nvSpPr>
      <xdr:spPr>
        <a:xfrm>
          <a:off x="14389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47733</xdr:rowOff>
    </xdr:from>
    <xdr:ext cx="405111" cy="259045"/>
    <xdr:sp macro="" textlink="">
      <xdr:nvSpPr>
        <xdr:cNvPr id="565" name="n_3aveValue【学校施設】&#10;有形固定資産減価償却率"/>
        <xdr:cNvSpPr txBox="1"/>
      </xdr:nvSpPr>
      <xdr:spPr>
        <a:xfrm>
          <a:off x="13500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66" name="n_4aveValue【学校施設】&#10;有形固定資産減価償却率"/>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159493</xdr:rowOff>
    </xdr:from>
    <xdr:ext cx="405111" cy="259045"/>
    <xdr:sp macro="" textlink="">
      <xdr:nvSpPr>
        <xdr:cNvPr id="567" name="n_1mainValue【学校施設】&#10;有形固定資産減価償却率"/>
        <xdr:cNvSpPr txBox="1"/>
      </xdr:nvSpPr>
      <xdr:spPr>
        <a:xfrm>
          <a:off x="15266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113773</xdr:rowOff>
    </xdr:from>
    <xdr:ext cx="405111" cy="259045"/>
    <xdr:sp macro="" textlink="">
      <xdr:nvSpPr>
        <xdr:cNvPr id="568" name="n_2mainValue【学校施設】&#10;有形固定資産減価償却率"/>
        <xdr:cNvSpPr txBox="1"/>
      </xdr:nvSpPr>
      <xdr:spPr>
        <a:xfrm>
          <a:off x="14389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48458</xdr:rowOff>
    </xdr:from>
    <xdr:ext cx="405111" cy="259045"/>
    <xdr:sp macro="" textlink="">
      <xdr:nvSpPr>
        <xdr:cNvPr id="569" name="n_3mainValue【学校施設】&#10;有形固定資産減価償却率"/>
        <xdr:cNvSpPr txBox="1"/>
      </xdr:nvSpPr>
      <xdr:spPr>
        <a:xfrm>
          <a:off x="13500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15801</xdr:rowOff>
    </xdr:from>
    <xdr:ext cx="405111" cy="259045"/>
    <xdr:sp macro="" textlink="">
      <xdr:nvSpPr>
        <xdr:cNvPr id="570" name="n_4mainValue【学校施設】&#10;有形固定資産減価償却率"/>
        <xdr:cNvSpPr txBox="1"/>
      </xdr:nvSpPr>
      <xdr:spPr>
        <a:xfrm>
          <a:off x="12611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6" name="直線コネクタ 595"/>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7" name="【学校施設】&#10;一人当たり面積最小値テキスト"/>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8" name="直線コネクタ 597"/>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9" name="【学校施設】&#10;一人当たり面積最大値テキスト"/>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00" name="直線コネクタ 599"/>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01" name="【学校施設】&#10;一人当たり面積平均値テキスト"/>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2" name="フローチャート: 判断 601"/>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6840</xdr:rowOff>
    </xdr:from>
    <xdr:to>
      <xdr:col>112</xdr:col>
      <xdr:colOff>38100</xdr:colOff>
      <xdr:row>62</xdr:row>
      <xdr:rowOff>108440</xdr:rowOff>
    </xdr:to>
    <xdr:sp macro="" textlink="">
      <xdr:nvSpPr>
        <xdr:cNvPr id="603" name="フローチャート: 判断 602"/>
        <xdr:cNvSpPr/>
      </xdr:nvSpPr>
      <xdr:spPr>
        <a:xfrm>
          <a:off x="21272500" y="106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28720</xdr:rowOff>
    </xdr:from>
    <xdr:to>
      <xdr:col>107</xdr:col>
      <xdr:colOff>101600</xdr:colOff>
      <xdr:row>62</xdr:row>
      <xdr:rowOff>130320</xdr:rowOff>
    </xdr:to>
    <xdr:sp macro="" textlink="">
      <xdr:nvSpPr>
        <xdr:cNvPr id="604" name="フローチャート: 判断 603"/>
        <xdr:cNvSpPr/>
      </xdr:nvSpPr>
      <xdr:spPr>
        <a:xfrm>
          <a:off x="20383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42110</xdr:rowOff>
    </xdr:from>
    <xdr:to>
      <xdr:col>102</xdr:col>
      <xdr:colOff>165100</xdr:colOff>
      <xdr:row>62</xdr:row>
      <xdr:rowOff>143710</xdr:rowOff>
    </xdr:to>
    <xdr:sp macro="" textlink="">
      <xdr:nvSpPr>
        <xdr:cNvPr id="605" name="フローチャート: 判断 604"/>
        <xdr:cNvSpPr/>
      </xdr:nvSpPr>
      <xdr:spPr>
        <a:xfrm>
          <a:off x="19494500" y="106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46355</xdr:rowOff>
    </xdr:from>
    <xdr:to>
      <xdr:col>98</xdr:col>
      <xdr:colOff>38100</xdr:colOff>
      <xdr:row>62</xdr:row>
      <xdr:rowOff>147955</xdr:rowOff>
    </xdr:to>
    <xdr:sp macro="" textlink="">
      <xdr:nvSpPr>
        <xdr:cNvPr id="606" name="フローチャート: 判断 605"/>
        <xdr:cNvSpPr/>
      </xdr:nvSpPr>
      <xdr:spPr>
        <a:xfrm>
          <a:off x="18605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152164</xdr:rowOff>
    </xdr:from>
    <xdr:to>
      <xdr:col>116</xdr:col>
      <xdr:colOff>114300</xdr:colOff>
      <xdr:row>62</xdr:row>
      <xdr:rowOff>82314</xdr:rowOff>
    </xdr:to>
    <xdr:sp macro="" textlink="">
      <xdr:nvSpPr>
        <xdr:cNvPr id="612" name="楕円 611"/>
        <xdr:cNvSpPr/>
      </xdr:nvSpPr>
      <xdr:spPr>
        <a:xfrm>
          <a:off x="22110700" y="106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130591</xdr:rowOff>
    </xdr:from>
    <xdr:ext cx="469744" cy="259045"/>
    <xdr:sp macro="" textlink="">
      <xdr:nvSpPr>
        <xdr:cNvPr id="613" name="【学校施設】&#10;一人当たり面積該当値テキスト"/>
        <xdr:cNvSpPr txBox="1"/>
      </xdr:nvSpPr>
      <xdr:spPr>
        <a:xfrm>
          <a:off x="22199600" y="1058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161635</xdr:rowOff>
    </xdr:from>
    <xdr:to>
      <xdr:col>112</xdr:col>
      <xdr:colOff>38100</xdr:colOff>
      <xdr:row>62</xdr:row>
      <xdr:rowOff>91785</xdr:rowOff>
    </xdr:to>
    <xdr:sp macro="" textlink="">
      <xdr:nvSpPr>
        <xdr:cNvPr id="614" name="楕円 613"/>
        <xdr:cNvSpPr/>
      </xdr:nvSpPr>
      <xdr:spPr>
        <a:xfrm>
          <a:off x="21272500" y="106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31514</xdr:rowOff>
    </xdr:from>
    <xdr:to>
      <xdr:col>116</xdr:col>
      <xdr:colOff>63500</xdr:colOff>
      <xdr:row>62</xdr:row>
      <xdr:rowOff>40985</xdr:rowOff>
    </xdr:to>
    <xdr:cxnSp macro="">
      <xdr:nvCxnSpPr>
        <xdr:cNvPr id="615" name="直線コネクタ 614"/>
        <xdr:cNvCxnSpPr/>
      </xdr:nvCxnSpPr>
      <xdr:spPr>
        <a:xfrm flipV="1">
          <a:off x="21323300" y="10661414"/>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171105</xdr:rowOff>
    </xdr:from>
    <xdr:to>
      <xdr:col>107</xdr:col>
      <xdr:colOff>101600</xdr:colOff>
      <xdr:row>62</xdr:row>
      <xdr:rowOff>101255</xdr:rowOff>
    </xdr:to>
    <xdr:sp macro="" textlink="">
      <xdr:nvSpPr>
        <xdr:cNvPr id="616" name="楕円 615"/>
        <xdr:cNvSpPr/>
      </xdr:nvSpPr>
      <xdr:spPr>
        <a:xfrm>
          <a:off x="20383500" y="106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40985</xdr:rowOff>
    </xdr:from>
    <xdr:to>
      <xdr:col>111</xdr:col>
      <xdr:colOff>177800</xdr:colOff>
      <xdr:row>62</xdr:row>
      <xdr:rowOff>50455</xdr:rowOff>
    </xdr:to>
    <xdr:cxnSp macro="">
      <xdr:nvCxnSpPr>
        <xdr:cNvPr id="617" name="直線コネクタ 616"/>
        <xdr:cNvCxnSpPr/>
      </xdr:nvCxnSpPr>
      <xdr:spPr>
        <a:xfrm flipV="1">
          <a:off x="20434300" y="10670885"/>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11085</xdr:rowOff>
    </xdr:from>
    <xdr:to>
      <xdr:col>102</xdr:col>
      <xdr:colOff>165100</xdr:colOff>
      <xdr:row>62</xdr:row>
      <xdr:rowOff>112685</xdr:rowOff>
    </xdr:to>
    <xdr:sp macro="" textlink="">
      <xdr:nvSpPr>
        <xdr:cNvPr id="618" name="楕円 617"/>
        <xdr:cNvSpPr/>
      </xdr:nvSpPr>
      <xdr:spPr>
        <a:xfrm>
          <a:off x="19494500" y="106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50455</xdr:rowOff>
    </xdr:from>
    <xdr:to>
      <xdr:col>107</xdr:col>
      <xdr:colOff>50800</xdr:colOff>
      <xdr:row>62</xdr:row>
      <xdr:rowOff>61885</xdr:rowOff>
    </xdr:to>
    <xdr:cxnSp macro="">
      <xdr:nvCxnSpPr>
        <xdr:cNvPr id="619" name="直線コネクタ 618"/>
        <xdr:cNvCxnSpPr/>
      </xdr:nvCxnSpPr>
      <xdr:spPr>
        <a:xfrm flipV="1">
          <a:off x="19545300" y="106803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160165</xdr:rowOff>
    </xdr:from>
    <xdr:to>
      <xdr:col>98</xdr:col>
      <xdr:colOff>38100</xdr:colOff>
      <xdr:row>62</xdr:row>
      <xdr:rowOff>90315</xdr:rowOff>
    </xdr:to>
    <xdr:sp macro="" textlink="">
      <xdr:nvSpPr>
        <xdr:cNvPr id="620" name="楕円 619"/>
        <xdr:cNvSpPr/>
      </xdr:nvSpPr>
      <xdr:spPr>
        <a:xfrm>
          <a:off x="18605500" y="10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39515</xdr:rowOff>
    </xdr:from>
    <xdr:to>
      <xdr:col>102</xdr:col>
      <xdr:colOff>114300</xdr:colOff>
      <xdr:row>62</xdr:row>
      <xdr:rowOff>61885</xdr:rowOff>
    </xdr:to>
    <xdr:cxnSp macro="">
      <xdr:nvCxnSpPr>
        <xdr:cNvPr id="621" name="直線コネクタ 620"/>
        <xdr:cNvCxnSpPr/>
      </xdr:nvCxnSpPr>
      <xdr:spPr>
        <a:xfrm>
          <a:off x="18656300" y="10669415"/>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99567</xdr:rowOff>
    </xdr:from>
    <xdr:ext cx="469744" cy="259045"/>
    <xdr:sp macro="" textlink="">
      <xdr:nvSpPr>
        <xdr:cNvPr id="622" name="n_1aveValue【学校施設】&#10;一人当たり面積"/>
        <xdr:cNvSpPr txBox="1"/>
      </xdr:nvSpPr>
      <xdr:spPr>
        <a:xfrm>
          <a:off x="21075727" y="107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121447</xdr:rowOff>
    </xdr:from>
    <xdr:ext cx="469744" cy="259045"/>
    <xdr:sp macro="" textlink="">
      <xdr:nvSpPr>
        <xdr:cNvPr id="623" name="n_2aveValue【学校施設】&#10;一人当たり面積"/>
        <xdr:cNvSpPr txBox="1"/>
      </xdr:nvSpPr>
      <xdr:spPr>
        <a:xfrm>
          <a:off x="20199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134837</xdr:rowOff>
    </xdr:from>
    <xdr:ext cx="469744" cy="259045"/>
    <xdr:sp macro="" textlink="">
      <xdr:nvSpPr>
        <xdr:cNvPr id="624" name="n_3aveValue【学校施設】&#10;一人当たり面積"/>
        <xdr:cNvSpPr txBox="1"/>
      </xdr:nvSpPr>
      <xdr:spPr>
        <a:xfrm>
          <a:off x="19310427" y="1076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139082</xdr:rowOff>
    </xdr:from>
    <xdr:ext cx="469744" cy="259045"/>
    <xdr:sp macro="" textlink="">
      <xdr:nvSpPr>
        <xdr:cNvPr id="625" name="n_4aveValue【学校施設】&#10;一人当たり面積"/>
        <xdr:cNvSpPr txBox="1"/>
      </xdr:nvSpPr>
      <xdr:spPr>
        <a:xfrm>
          <a:off x="18421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108312</xdr:rowOff>
    </xdr:from>
    <xdr:ext cx="469744" cy="259045"/>
    <xdr:sp macro="" textlink="">
      <xdr:nvSpPr>
        <xdr:cNvPr id="626" name="n_1mainValue【学校施設】&#10;一人当たり面積"/>
        <xdr:cNvSpPr txBox="1"/>
      </xdr:nvSpPr>
      <xdr:spPr>
        <a:xfrm>
          <a:off x="21075727" y="1039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117782</xdr:rowOff>
    </xdr:from>
    <xdr:ext cx="469744" cy="259045"/>
    <xdr:sp macro="" textlink="">
      <xdr:nvSpPr>
        <xdr:cNvPr id="627" name="n_2mainValue【学校施設】&#10;一人当たり面積"/>
        <xdr:cNvSpPr txBox="1"/>
      </xdr:nvSpPr>
      <xdr:spPr>
        <a:xfrm>
          <a:off x="20199427" y="104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129212</xdr:rowOff>
    </xdr:from>
    <xdr:ext cx="469744" cy="259045"/>
    <xdr:sp macro="" textlink="">
      <xdr:nvSpPr>
        <xdr:cNvPr id="628" name="n_3mainValue【学校施設】&#10;一人当たり面積"/>
        <xdr:cNvSpPr txBox="1"/>
      </xdr:nvSpPr>
      <xdr:spPr>
        <a:xfrm>
          <a:off x="19310427" y="1041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106842</xdr:rowOff>
    </xdr:from>
    <xdr:ext cx="469744" cy="259045"/>
    <xdr:sp macro="" textlink="">
      <xdr:nvSpPr>
        <xdr:cNvPr id="629" name="n_4mainValue【学校施設】&#10;一人当たり面積"/>
        <xdr:cNvSpPr txBox="1"/>
      </xdr:nvSpPr>
      <xdr:spPr>
        <a:xfrm>
          <a:off x="18421427" y="103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655" name="直線コネクタ 654"/>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658" name="【児童館】&#10;有形固定資産減価償却率最大値テキスト"/>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659" name="直線コネクタ 658"/>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660" name="【児童館】&#10;有形固定資産減価償却率平均値テキスト"/>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661" name="フローチャート: 判断 660"/>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75474</xdr:rowOff>
    </xdr:from>
    <xdr:to>
      <xdr:col>81</xdr:col>
      <xdr:colOff>101600</xdr:colOff>
      <xdr:row>85</xdr:row>
      <xdr:rowOff>5624</xdr:rowOff>
    </xdr:to>
    <xdr:sp macro="" textlink="">
      <xdr:nvSpPr>
        <xdr:cNvPr id="662" name="フローチャート: 判断 661"/>
        <xdr:cNvSpPr/>
      </xdr:nvSpPr>
      <xdr:spPr>
        <a:xfrm>
          <a:off x="15430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98334</xdr:rowOff>
    </xdr:from>
    <xdr:to>
      <xdr:col>76</xdr:col>
      <xdr:colOff>165100</xdr:colOff>
      <xdr:row>85</xdr:row>
      <xdr:rowOff>28484</xdr:rowOff>
    </xdr:to>
    <xdr:sp macro="" textlink="">
      <xdr:nvSpPr>
        <xdr:cNvPr id="663" name="フローチャート: 判断 662"/>
        <xdr:cNvSpPr/>
      </xdr:nvSpPr>
      <xdr:spPr>
        <a:xfrm>
          <a:off x="14541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54248</xdr:rowOff>
    </xdr:from>
    <xdr:to>
      <xdr:col>72</xdr:col>
      <xdr:colOff>38100</xdr:colOff>
      <xdr:row>84</xdr:row>
      <xdr:rowOff>155848</xdr:rowOff>
    </xdr:to>
    <xdr:sp macro="" textlink="">
      <xdr:nvSpPr>
        <xdr:cNvPr id="664" name="フローチャート: 判断 663"/>
        <xdr:cNvSpPr/>
      </xdr:nvSpPr>
      <xdr:spPr>
        <a:xfrm>
          <a:off x="136525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28121</xdr:rowOff>
    </xdr:from>
    <xdr:to>
      <xdr:col>67</xdr:col>
      <xdr:colOff>101600</xdr:colOff>
      <xdr:row>84</xdr:row>
      <xdr:rowOff>129721</xdr:rowOff>
    </xdr:to>
    <xdr:sp macro="" textlink="">
      <xdr:nvSpPr>
        <xdr:cNvPr id="665" name="フローチャート: 判断 664"/>
        <xdr:cNvSpPr/>
      </xdr:nvSpPr>
      <xdr:spPr>
        <a:xfrm>
          <a:off x="12763500" y="1442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93436</xdr:rowOff>
    </xdr:from>
    <xdr:to>
      <xdr:col>85</xdr:col>
      <xdr:colOff>177800</xdr:colOff>
      <xdr:row>86</xdr:row>
      <xdr:rowOff>23586</xdr:rowOff>
    </xdr:to>
    <xdr:sp macro="" textlink="">
      <xdr:nvSpPr>
        <xdr:cNvPr id="671" name="楕円 670"/>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71863</xdr:rowOff>
    </xdr:from>
    <xdr:ext cx="405111" cy="259045"/>
    <xdr:sp macro="" textlink="">
      <xdr:nvSpPr>
        <xdr:cNvPr id="672" name="【児童館】&#10;有形固定資産減価償却率該当値テキスト"/>
        <xdr:cNvSpPr txBox="1"/>
      </xdr:nvSpPr>
      <xdr:spPr>
        <a:xfrm>
          <a:off x="16357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57513</xdr:rowOff>
    </xdr:from>
    <xdr:to>
      <xdr:col>81</xdr:col>
      <xdr:colOff>101600</xdr:colOff>
      <xdr:row>85</xdr:row>
      <xdr:rowOff>159113</xdr:rowOff>
    </xdr:to>
    <xdr:sp macro="" textlink="">
      <xdr:nvSpPr>
        <xdr:cNvPr id="673" name="楕円 672"/>
        <xdr:cNvSpPr/>
      </xdr:nvSpPr>
      <xdr:spPr>
        <a:xfrm>
          <a:off x="15430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108313</xdr:rowOff>
    </xdr:from>
    <xdr:to>
      <xdr:col>85</xdr:col>
      <xdr:colOff>127000</xdr:colOff>
      <xdr:row>85</xdr:row>
      <xdr:rowOff>144236</xdr:rowOff>
    </xdr:to>
    <xdr:cxnSp macro="">
      <xdr:nvCxnSpPr>
        <xdr:cNvPr id="674" name="直線コネクタ 673"/>
        <xdr:cNvCxnSpPr/>
      </xdr:nvCxnSpPr>
      <xdr:spPr>
        <a:xfrm>
          <a:off x="15481300" y="146815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21589</xdr:rowOff>
    </xdr:from>
    <xdr:to>
      <xdr:col>76</xdr:col>
      <xdr:colOff>165100</xdr:colOff>
      <xdr:row>85</xdr:row>
      <xdr:rowOff>123189</xdr:rowOff>
    </xdr:to>
    <xdr:sp macro="" textlink="">
      <xdr:nvSpPr>
        <xdr:cNvPr id="675" name="楕円 674"/>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108313</xdr:rowOff>
    </xdr:to>
    <xdr:cxnSp macro="">
      <xdr:nvCxnSpPr>
        <xdr:cNvPr id="676" name="直線コネクタ 675"/>
        <xdr:cNvCxnSpPr/>
      </xdr:nvCxnSpPr>
      <xdr:spPr>
        <a:xfrm>
          <a:off x="14592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157118</xdr:rowOff>
    </xdr:from>
    <xdr:to>
      <xdr:col>72</xdr:col>
      <xdr:colOff>38100</xdr:colOff>
      <xdr:row>85</xdr:row>
      <xdr:rowOff>87268</xdr:rowOff>
    </xdr:to>
    <xdr:sp macro="" textlink="">
      <xdr:nvSpPr>
        <xdr:cNvPr id="677" name="楕円 676"/>
        <xdr:cNvSpPr/>
      </xdr:nvSpPr>
      <xdr:spPr>
        <a:xfrm>
          <a:off x="13652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36468</xdr:rowOff>
    </xdr:from>
    <xdr:to>
      <xdr:col>76</xdr:col>
      <xdr:colOff>114300</xdr:colOff>
      <xdr:row>85</xdr:row>
      <xdr:rowOff>72389</xdr:rowOff>
    </xdr:to>
    <xdr:cxnSp macro="">
      <xdr:nvCxnSpPr>
        <xdr:cNvPr id="678" name="直線コネクタ 677"/>
        <xdr:cNvCxnSpPr/>
      </xdr:nvCxnSpPr>
      <xdr:spPr>
        <a:xfrm>
          <a:off x="13703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121194</xdr:rowOff>
    </xdr:from>
    <xdr:to>
      <xdr:col>67</xdr:col>
      <xdr:colOff>101600</xdr:colOff>
      <xdr:row>85</xdr:row>
      <xdr:rowOff>51344</xdr:rowOff>
    </xdr:to>
    <xdr:sp macro="" textlink="">
      <xdr:nvSpPr>
        <xdr:cNvPr id="679" name="楕円 678"/>
        <xdr:cNvSpPr/>
      </xdr:nvSpPr>
      <xdr:spPr>
        <a:xfrm>
          <a:off x="12763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xdr:rowOff>
    </xdr:from>
    <xdr:to>
      <xdr:col>71</xdr:col>
      <xdr:colOff>177800</xdr:colOff>
      <xdr:row>85</xdr:row>
      <xdr:rowOff>36468</xdr:rowOff>
    </xdr:to>
    <xdr:cxnSp macro="">
      <xdr:nvCxnSpPr>
        <xdr:cNvPr id="680" name="直線コネクタ 679"/>
        <xdr:cNvCxnSpPr/>
      </xdr:nvCxnSpPr>
      <xdr:spPr>
        <a:xfrm>
          <a:off x="12814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22151</xdr:rowOff>
    </xdr:from>
    <xdr:ext cx="405111" cy="259045"/>
    <xdr:sp macro="" textlink="">
      <xdr:nvSpPr>
        <xdr:cNvPr id="681" name="n_1aveValue【児童館】&#10;有形固定資産減価償却率"/>
        <xdr:cNvSpPr txBox="1"/>
      </xdr:nvSpPr>
      <xdr:spPr>
        <a:xfrm>
          <a:off x="15266044" y="1425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45011</xdr:rowOff>
    </xdr:from>
    <xdr:ext cx="405111" cy="259045"/>
    <xdr:sp macro="" textlink="">
      <xdr:nvSpPr>
        <xdr:cNvPr id="682" name="n_2aveValue【児童館】&#10;有形固定資産減価償却率"/>
        <xdr:cNvSpPr txBox="1"/>
      </xdr:nvSpPr>
      <xdr:spPr>
        <a:xfrm>
          <a:off x="14389744" y="1427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925</xdr:rowOff>
    </xdr:from>
    <xdr:ext cx="405111" cy="259045"/>
    <xdr:sp macro="" textlink="">
      <xdr:nvSpPr>
        <xdr:cNvPr id="683" name="n_3aveValue【児童館】&#10;有形固定資産減価償却率"/>
        <xdr:cNvSpPr txBox="1"/>
      </xdr:nvSpPr>
      <xdr:spPr>
        <a:xfrm>
          <a:off x="13500744" y="14231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146248</xdr:rowOff>
    </xdr:from>
    <xdr:ext cx="405111" cy="259045"/>
    <xdr:sp macro="" textlink="">
      <xdr:nvSpPr>
        <xdr:cNvPr id="684" name="n_4aveValue【児童館】&#10;有形固定資産減価償却率"/>
        <xdr:cNvSpPr txBox="1"/>
      </xdr:nvSpPr>
      <xdr:spPr>
        <a:xfrm>
          <a:off x="12611744" y="1420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150240</xdr:rowOff>
    </xdr:from>
    <xdr:ext cx="405111" cy="259045"/>
    <xdr:sp macro="" textlink="">
      <xdr:nvSpPr>
        <xdr:cNvPr id="685" name="n_1mainValue【児童館】&#10;有形固定資産減価償却率"/>
        <xdr:cNvSpPr txBox="1"/>
      </xdr:nvSpPr>
      <xdr:spPr>
        <a:xfrm>
          <a:off x="152660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686" name="n_2mainValue【児童館】&#10;有形固定資産減価償却率"/>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78395</xdr:rowOff>
    </xdr:from>
    <xdr:ext cx="405111" cy="259045"/>
    <xdr:sp macro="" textlink="">
      <xdr:nvSpPr>
        <xdr:cNvPr id="687" name="n_3mainValue【児童館】&#10;有形固定資産減価償却率"/>
        <xdr:cNvSpPr txBox="1"/>
      </xdr:nvSpPr>
      <xdr:spPr>
        <a:xfrm>
          <a:off x="13500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42471</xdr:rowOff>
    </xdr:from>
    <xdr:ext cx="405111" cy="259045"/>
    <xdr:sp macro="" textlink="">
      <xdr:nvSpPr>
        <xdr:cNvPr id="688" name="n_4mainValue【児童館】&#10;有形固定資産減価償却率"/>
        <xdr:cNvSpPr txBox="1"/>
      </xdr:nvSpPr>
      <xdr:spPr>
        <a:xfrm>
          <a:off x="12611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712" name="直線コネクタ 711"/>
        <xdr:cNvCxnSpPr/>
      </xdr:nvCxnSpPr>
      <xdr:spPr>
        <a:xfrm flipV="1">
          <a:off x="22160864" y="1344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713" name="【児童館】&#10;一人当たり面積最小値テキスト"/>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714" name="直線コネクタ 71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15"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16" name="直線コネクタ 71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17"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18" name="フローチャート: 判断 717"/>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xdr:rowOff>
    </xdr:from>
    <xdr:to>
      <xdr:col>112</xdr:col>
      <xdr:colOff>38100</xdr:colOff>
      <xdr:row>82</xdr:row>
      <xdr:rowOff>114300</xdr:rowOff>
    </xdr:to>
    <xdr:sp macro="" textlink="">
      <xdr:nvSpPr>
        <xdr:cNvPr id="719" name="フローチャート: 判断 718"/>
        <xdr:cNvSpPr/>
      </xdr:nvSpPr>
      <xdr:spPr>
        <a:xfrm>
          <a:off x="212725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20" name="フローチャート: 判断 7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76200</xdr:rowOff>
    </xdr:from>
    <xdr:to>
      <xdr:col>102</xdr:col>
      <xdr:colOff>165100</xdr:colOff>
      <xdr:row>83</xdr:row>
      <xdr:rowOff>6350</xdr:rowOff>
    </xdr:to>
    <xdr:sp macro="" textlink="">
      <xdr:nvSpPr>
        <xdr:cNvPr id="721" name="フローチャート: 判断 720"/>
        <xdr:cNvSpPr/>
      </xdr:nvSpPr>
      <xdr:spPr>
        <a:xfrm>
          <a:off x="19494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114300</xdr:rowOff>
    </xdr:from>
    <xdr:to>
      <xdr:col>98</xdr:col>
      <xdr:colOff>38100</xdr:colOff>
      <xdr:row>83</xdr:row>
      <xdr:rowOff>44450</xdr:rowOff>
    </xdr:to>
    <xdr:sp macro="" textlink="">
      <xdr:nvSpPr>
        <xdr:cNvPr id="722" name="フローチャート: 判断 721"/>
        <xdr:cNvSpPr/>
      </xdr:nvSpPr>
      <xdr:spPr>
        <a:xfrm>
          <a:off x="18605500" y="1417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728" name="楕円 727"/>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105427</xdr:rowOff>
    </xdr:from>
    <xdr:ext cx="469744" cy="259045"/>
    <xdr:sp macro="" textlink="">
      <xdr:nvSpPr>
        <xdr:cNvPr id="729" name="【児童館】&#10;一人当たり面積該当値テキスト"/>
        <xdr:cNvSpPr txBox="1"/>
      </xdr:nvSpPr>
      <xdr:spPr>
        <a:xfrm>
          <a:off x="22199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30" name="楕円 729"/>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731" name="直線コネクタ 730"/>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732" name="楕円 731"/>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69850</xdr:rowOff>
    </xdr:to>
    <xdr:cxnSp macro="">
      <xdr:nvCxnSpPr>
        <xdr:cNvPr id="733" name="直線コネクタ 732"/>
        <xdr:cNvCxnSpPr/>
      </xdr:nvCxnSpPr>
      <xdr:spPr>
        <a:xfrm>
          <a:off x="20434300" y="1460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734" name="楕円 733"/>
        <xdr:cNvSpPr/>
      </xdr:nvSpPr>
      <xdr:spPr>
        <a:xfrm>
          <a:off x="19494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31750</xdr:rowOff>
    </xdr:from>
    <xdr:to>
      <xdr:col>107</xdr:col>
      <xdr:colOff>50800</xdr:colOff>
      <xdr:row>85</xdr:row>
      <xdr:rowOff>82550</xdr:rowOff>
    </xdr:to>
    <xdr:cxnSp macro="">
      <xdr:nvCxnSpPr>
        <xdr:cNvPr id="735" name="直線コネクタ 734"/>
        <xdr:cNvCxnSpPr/>
      </xdr:nvCxnSpPr>
      <xdr:spPr>
        <a:xfrm flipV="1">
          <a:off x="19545300" y="1460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6" name="楕円 735"/>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82550</xdr:rowOff>
    </xdr:from>
    <xdr:to>
      <xdr:col>102</xdr:col>
      <xdr:colOff>114300</xdr:colOff>
      <xdr:row>85</xdr:row>
      <xdr:rowOff>95250</xdr:rowOff>
    </xdr:to>
    <xdr:cxnSp macro="">
      <xdr:nvCxnSpPr>
        <xdr:cNvPr id="737" name="直線コネクタ 736"/>
        <xdr:cNvCxnSpPr/>
      </xdr:nvCxnSpPr>
      <xdr:spPr>
        <a:xfrm flipV="1">
          <a:off x="18656300" y="1465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130827</xdr:rowOff>
    </xdr:from>
    <xdr:ext cx="469744" cy="259045"/>
    <xdr:sp macro="" textlink="">
      <xdr:nvSpPr>
        <xdr:cNvPr id="738" name="n_1aveValue【児童館】&#10;一人当たり面積"/>
        <xdr:cNvSpPr txBox="1"/>
      </xdr:nvSpPr>
      <xdr:spPr>
        <a:xfrm>
          <a:off x="210757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9"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22877</xdr:rowOff>
    </xdr:from>
    <xdr:ext cx="469744" cy="259045"/>
    <xdr:sp macro="" textlink="">
      <xdr:nvSpPr>
        <xdr:cNvPr id="740" name="n_3aveValue【児童館】&#10;一人当たり面積"/>
        <xdr:cNvSpPr txBox="1"/>
      </xdr:nvSpPr>
      <xdr:spPr>
        <a:xfrm>
          <a:off x="19310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60977</xdr:rowOff>
    </xdr:from>
    <xdr:ext cx="469744" cy="259045"/>
    <xdr:sp macro="" textlink="">
      <xdr:nvSpPr>
        <xdr:cNvPr id="741" name="n_4aveValue【児童館】&#10;一人当たり面積"/>
        <xdr:cNvSpPr txBox="1"/>
      </xdr:nvSpPr>
      <xdr:spPr>
        <a:xfrm>
          <a:off x="18421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42"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743" name="n_2mainValue【児童館】&#10;一人当たり面積"/>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124477</xdr:rowOff>
    </xdr:from>
    <xdr:ext cx="469744" cy="259045"/>
    <xdr:sp macro="" textlink="">
      <xdr:nvSpPr>
        <xdr:cNvPr id="744" name="n_3mainValue【児童館】&#10;一人当たり面積"/>
        <xdr:cNvSpPr txBox="1"/>
      </xdr:nvSpPr>
      <xdr:spPr>
        <a:xfrm>
          <a:off x="19310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5"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7" name="直線コネクタ 7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8" name="テキスト ボックス 75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9" name="直線コネクタ 7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0" name="テキスト ボックス 7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1" name="直線コネクタ 7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2" name="テキスト ボックス 7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3" name="直線コネクタ 7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4" name="テキスト ボックス 7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5" name="直線コネクタ 7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6" name="テキスト ボックス 7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8" name="テキスト ボックス 76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770" name="直線コネクタ 769"/>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71"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72" name="直線コネクタ 771"/>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73" name="【公民館】&#10;有形固定資産減価償却率最大値テキスト"/>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74" name="直線コネクタ 773"/>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75" name="【公民館】&#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776" name="フローチャート: 判断 775"/>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777" name="フローチャート: 判断 776"/>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78" name="フローチャート: 判断 777"/>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779" name="フローチャート: 判断 778"/>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780" name="フローチャート: 判断 779"/>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786" name="楕円 785"/>
        <xdr:cNvSpPr/>
      </xdr:nvSpPr>
      <xdr:spPr>
        <a:xfrm>
          <a:off x="16268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3827</xdr:rowOff>
    </xdr:from>
    <xdr:ext cx="405111" cy="259045"/>
    <xdr:sp macro="" textlink="">
      <xdr:nvSpPr>
        <xdr:cNvPr id="787" name="【公民館】&#10;有形固定資産減価償却率該当値テキスト"/>
        <xdr:cNvSpPr txBox="1"/>
      </xdr:nvSpPr>
      <xdr:spPr>
        <a:xfrm>
          <a:off x="16357600"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788" name="楕円 787"/>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41911</xdr:rowOff>
    </xdr:from>
    <xdr:to>
      <xdr:col>85</xdr:col>
      <xdr:colOff>127000</xdr:colOff>
      <xdr:row>107</xdr:row>
      <xdr:rowOff>76200</xdr:rowOff>
    </xdr:to>
    <xdr:cxnSp macro="">
      <xdr:nvCxnSpPr>
        <xdr:cNvPr id="789" name="直線コネクタ 788"/>
        <xdr:cNvCxnSpPr/>
      </xdr:nvCxnSpPr>
      <xdr:spPr>
        <a:xfrm>
          <a:off x="15481300" y="18387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130175</xdr:rowOff>
    </xdr:from>
    <xdr:to>
      <xdr:col>76</xdr:col>
      <xdr:colOff>165100</xdr:colOff>
      <xdr:row>107</xdr:row>
      <xdr:rowOff>60325</xdr:rowOff>
    </xdr:to>
    <xdr:sp macro="" textlink="">
      <xdr:nvSpPr>
        <xdr:cNvPr id="790" name="楕円 789"/>
        <xdr:cNvSpPr/>
      </xdr:nvSpPr>
      <xdr:spPr>
        <a:xfrm>
          <a:off x="14541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9525</xdr:rowOff>
    </xdr:from>
    <xdr:to>
      <xdr:col>81</xdr:col>
      <xdr:colOff>50800</xdr:colOff>
      <xdr:row>107</xdr:row>
      <xdr:rowOff>41911</xdr:rowOff>
    </xdr:to>
    <xdr:cxnSp macro="">
      <xdr:nvCxnSpPr>
        <xdr:cNvPr id="791" name="直線コネクタ 790"/>
        <xdr:cNvCxnSpPr/>
      </xdr:nvCxnSpPr>
      <xdr:spPr>
        <a:xfrm>
          <a:off x="14592300" y="183546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95886</xdr:rowOff>
    </xdr:from>
    <xdr:to>
      <xdr:col>72</xdr:col>
      <xdr:colOff>38100</xdr:colOff>
      <xdr:row>107</xdr:row>
      <xdr:rowOff>26036</xdr:rowOff>
    </xdr:to>
    <xdr:sp macro="" textlink="">
      <xdr:nvSpPr>
        <xdr:cNvPr id="792" name="楕円 791"/>
        <xdr:cNvSpPr/>
      </xdr:nvSpPr>
      <xdr:spPr>
        <a:xfrm>
          <a:off x="13652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146686</xdr:rowOff>
    </xdr:from>
    <xdr:to>
      <xdr:col>76</xdr:col>
      <xdr:colOff>114300</xdr:colOff>
      <xdr:row>107</xdr:row>
      <xdr:rowOff>9525</xdr:rowOff>
    </xdr:to>
    <xdr:cxnSp macro="">
      <xdr:nvCxnSpPr>
        <xdr:cNvPr id="793" name="直線コネクタ 792"/>
        <xdr:cNvCxnSpPr/>
      </xdr:nvCxnSpPr>
      <xdr:spPr>
        <a:xfrm>
          <a:off x="13703300" y="183203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69214</xdr:rowOff>
    </xdr:from>
    <xdr:to>
      <xdr:col>67</xdr:col>
      <xdr:colOff>101600</xdr:colOff>
      <xdr:row>106</xdr:row>
      <xdr:rowOff>170814</xdr:rowOff>
    </xdr:to>
    <xdr:sp macro="" textlink="">
      <xdr:nvSpPr>
        <xdr:cNvPr id="794" name="楕円 793"/>
        <xdr:cNvSpPr/>
      </xdr:nvSpPr>
      <xdr:spPr>
        <a:xfrm>
          <a:off x="12763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120014</xdr:rowOff>
    </xdr:from>
    <xdr:to>
      <xdr:col>71</xdr:col>
      <xdr:colOff>177800</xdr:colOff>
      <xdr:row>106</xdr:row>
      <xdr:rowOff>146686</xdr:rowOff>
    </xdr:to>
    <xdr:cxnSp macro="">
      <xdr:nvCxnSpPr>
        <xdr:cNvPr id="795" name="直線コネクタ 794"/>
        <xdr:cNvCxnSpPr/>
      </xdr:nvCxnSpPr>
      <xdr:spPr>
        <a:xfrm>
          <a:off x="12814300" y="182937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796" name="n_1aveValue【公民館】&#10;有形固定資産減価償却率"/>
        <xdr:cNvSpPr txBox="1"/>
      </xdr:nvSpPr>
      <xdr:spPr>
        <a:xfrm>
          <a:off x="15266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797" name="n_2aveValue【公民館】&#10;有形固定資産減価償却率"/>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798" name="n_3aveValue【公民館】&#10;有形固定資産減価償却率"/>
        <xdr:cNvSpPr txBox="1"/>
      </xdr:nvSpPr>
      <xdr:spPr>
        <a:xfrm>
          <a:off x="13500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799" name="n_4aveValue【公民館】&#10;有形固定資産減価償却率"/>
        <xdr:cNvSpPr txBox="1"/>
      </xdr:nvSpPr>
      <xdr:spPr>
        <a:xfrm>
          <a:off x="12611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83838</xdr:rowOff>
    </xdr:from>
    <xdr:ext cx="405111" cy="259045"/>
    <xdr:sp macro="" textlink="">
      <xdr:nvSpPr>
        <xdr:cNvPr id="800" name="n_1mainValue【公民館】&#10;有形固定資産減価償却率"/>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51452</xdr:rowOff>
    </xdr:from>
    <xdr:ext cx="405111" cy="259045"/>
    <xdr:sp macro="" textlink="">
      <xdr:nvSpPr>
        <xdr:cNvPr id="801" name="n_2mainValue【公民館】&#10;有形固定資産減価償却率"/>
        <xdr:cNvSpPr txBox="1"/>
      </xdr:nvSpPr>
      <xdr:spPr>
        <a:xfrm>
          <a:off x="14389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17163</xdr:rowOff>
    </xdr:from>
    <xdr:ext cx="405111" cy="259045"/>
    <xdr:sp macro="" textlink="">
      <xdr:nvSpPr>
        <xdr:cNvPr id="802" name="n_3mainValue【公民館】&#10;有形固定資産減価償却率"/>
        <xdr:cNvSpPr txBox="1"/>
      </xdr:nvSpPr>
      <xdr:spPr>
        <a:xfrm>
          <a:off x="13500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161941</xdr:rowOff>
    </xdr:from>
    <xdr:ext cx="405111" cy="259045"/>
    <xdr:sp macro="" textlink="">
      <xdr:nvSpPr>
        <xdr:cNvPr id="803" name="n_4mainValue【公民館】&#10;有形固定資産減価償却率"/>
        <xdr:cNvSpPr txBox="1"/>
      </xdr:nvSpPr>
      <xdr:spPr>
        <a:xfrm>
          <a:off x="126117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827" name="直線コネクタ 826"/>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828" name="【公民館】&#10;一人当たり面積最小値テキスト"/>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829" name="直線コネクタ 828"/>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830" name="【公民館】&#10;一人当たり面積最大値テキスト"/>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831" name="直線コネクタ 830"/>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159275</xdr:rowOff>
    </xdr:from>
    <xdr:ext cx="469744" cy="259045"/>
    <xdr:sp macro="" textlink="">
      <xdr:nvSpPr>
        <xdr:cNvPr id="832" name="【公民館】&#10;一人当たり面積平均値テキスト"/>
        <xdr:cNvSpPr txBox="1"/>
      </xdr:nvSpPr>
      <xdr:spPr>
        <a:xfrm>
          <a:off x="22199600" y="1833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833" name="フローチャート: 判断 832"/>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63500</xdr:rowOff>
    </xdr:from>
    <xdr:to>
      <xdr:col>112</xdr:col>
      <xdr:colOff>38100</xdr:colOff>
      <xdr:row>107</xdr:row>
      <xdr:rowOff>165100</xdr:rowOff>
    </xdr:to>
    <xdr:sp macro="" textlink="">
      <xdr:nvSpPr>
        <xdr:cNvPr id="834" name="フローチャート: 判断 833"/>
        <xdr:cNvSpPr/>
      </xdr:nvSpPr>
      <xdr:spPr>
        <a:xfrm>
          <a:off x="21272500" y="184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49785</xdr:rowOff>
    </xdr:from>
    <xdr:to>
      <xdr:col>107</xdr:col>
      <xdr:colOff>101600</xdr:colOff>
      <xdr:row>107</xdr:row>
      <xdr:rowOff>151385</xdr:rowOff>
    </xdr:to>
    <xdr:sp macro="" textlink="">
      <xdr:nvSpPr>
        <xdr:cNvPr id="835" name="フローチャート: 判断 834"/>
        <xdr:cNvSpPr/>
      </xdr:nvSpPr>
      <xdr:spPr>
        <a:xfrm>
          <a:off x="20383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36" name="フローチャート: 判断 835"/>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54356</xdr:rowOff>
    </xdr:from>
    <xdr:to>
      <xdr:col>98</xdr:col>
      <xdr:colOff>38100</xdr:colOff>
      <xdr:row>107</xdr:row>
      <xdr:rowOff>155956</xdr:rowOff>
    </xdr:to>
    <xdr:sp macro="" textlink="">
      <xdr:nvSpPr>
        <xdr:cNvPr id="837" name="フローチャート: 判断 836"/>
        <xdr:cNvSpPr/>
      </xdr:nvSpPr>
      <xdr:spPr>
        <a:xfrm>
          <a:off x="18605500" y="183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129794</xdr:rowOff>
    </xdr:from>
    <xdr:to>
      <xdr:col>116</xdr:col>
      <xdr:colOff>114300</xdr:colOff>
      <xdr:row>107</xdr:row>
      <xdr:rowOff>59944</xdr:rowOff>
    </xdr:to>
    <xdr:sp macro="" textlink="">
      <xdr:nvSpPr>
        <xdr:cNvPr id="843" name="楕円 842"/>
        <xdr:cNvSpPr/>
      </xdr:nvSpPr>
      <xdr:spPr>
        <a:xfrm>
          <a:off x="22110700" y="183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152671</xdr:rowOff>
    </xdr:from>
    <xdr:ext cx="469744" cy="259045"/>
    <xdr:sp macro="" textlink="">
      <xdr:nvSpPr>
        <xdr:cNvPr id="844" name="【公民館】&#10;一人当たり面積該当値テキスト"/>
        <xdr:cNvSpPr txBox="1"/>
      </xdr:nvSpPr>
      <xdr:spPr>
        <a:xfrm>
          <a:off x="22199600" y="181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845" name="楕円 844"/>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9144</xdr:rowOff>
    </xdr:from>
    <xdr:to>
      <xdr:col>116</xdr:col>
      <xdr:colOff>63500</xdr:colOff>
      <xdr:row>107</xdr:row>
      <xdr:rowOff>15239</xdr:rowOff>
    </xdr:to>
    <xdr:cxnSp macro="">
      <xdr:nvCxnSpPr>
        <xdr:cNvPr id="846" name="直線コネクタ 845"/>
        <xdr:cNvCxnSpPr/>
      </xdr:nvCxnSpPr>
      <xdr:spPr>
        <a:xfrm flipV="1">
          <a:off x="21323300" y="18354294"/>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143511</xdr:rowOff>
    </xdr:from>
    <xdr:to>
      <xdr:col>107</xdr:col>
      <xdr:colOff>101600</xdr:colOff>
      <xdr:row>107</xdr:row>
      <xdr:rowOff>73661</xdr:rowOff>
    </xdr:to>
    <xdr:sp macro="" textlink="">
      <xdr:nvSpPr>
        <xdr:cNvPr id="847" name="楕円 846"/>
        <xdr:cNvSpPr/>
      </xdr:nvSpPr>
      <xdr:spPr>
        <a:xfrm>
          <a:off x="2038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15239</xdr:rowOff>
    </xdr:from>
    <xdr:to>
      <xdr:col>111</xdr:col>
      <xdr:colOff>177800</xdr:colOff>
      <xdr:row>107</xdr:row>
      <xdr:rowOff>22861</xdr:rowOff>
    </xdr:to>
    <xdr:cxnSp macro="">
      <xdr:nvCxnSpPr>
        <xdr:cNvPr id="848" name="直線コネクタ 847"/>
        <xdr:cNvCxnSpPr/>
      </xdr:nvCxnSpPr>
      <xdr:spPr>
        <a:xfrm flipV="1">
          <a:off x="20434300" y="18360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157226</xdr:rowOff>
    </xdr:from>
    <xdr:to>
      <xdr:col>102</xdr:col>
      <xdr:colOff>165100</xdr:colOff>
      <xdr:row>107</xdr:row>
      <xdr:rowOff>87376</xdr:rowOff>
    </xdr:to>
    <xdr:sp macro="" textlink="">
      <xdr:nvSpPr>
        <xdr:cNvPr id="849" name="楕円 848"/>
        <xdr:cNvSpPr/>
      </xdr:nvSpPr>
      <xdr:spPr>
        <a:xfrm>
          <a:off x="19494500" y="183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22861</xdr:rowOff>
    </xdr:from>
    <xdr:to>
      <xdr:col>107</xdr:col>
      <xdr:colOff>50800</xdr:colOff>
      <xdr:row>107</xdr:row>
      <xdr:rowOff>36576</xdr:rowOff>
    </xdr:to>
    <xdr:cxnSp macro="">
      <xdr:nvCxnSpPr>
        <xdr:cNvPr id="850" name="直線コネクタ 849"/>
        <xdr:cNvCxnSpPr/>
      </xdr:nvCxnSpPr>
      <xdr:spPr>
        <a:xfrm flipV="1">
          <a:off x="19545300" y="183680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159513</xdr:rowOff>
    </xdr:from>
    <xdr:to>
      <xdr:col>98</xdr:col>
      <xdr:colOff>38100</xdr:colOff>
      <xdr:row>107</xdr:row>
      <xdr:rowOff>89663</xdr:rowOff>
    </xdr:to>
    <xdr:sp macro="" textlink="">
      <xdr:nvSpPr>
        <xdr:cNvPr id="851" name="楕円 850"/>
        <xdr:cNvSpPr/>
      </xdr:nvSpPr>
      <xdr:spPr>
        <a:xfrm>
          <a:off x="18605500" y="18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36576</xdr:rowOff>
    </xdr:from>
    <xdr:to>
      <xdr:col>102</xdr:col>
      <xdr:colOff>114300</xdr:colOff>
      <xdr:row>107</xdr:row>
      <xdr:rowOff>38863</xdr:rowOff>
    </xdr:to>
    <xdr:cxnSp macro="">
      <xdr:nvCxnSpPr>
        <xdr:cNvPr id="852" name="直線コネクタ 851"/>
        <xdr:cNvCxnSpPr/>
      </xdr:nvCxnSpPr>
      <xdr:spPr>
        <a:xfrm flipV="1">
          <a:off x="18656300" y="183817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156227</xdr:rowOff>
    </xdr:from>
    <xdr:ext cx="469744" cy="259045"/>
    <xdr:sp macro="" textlink="">
      <xdr:nvSpPr>
        <xdr:cNvPr id="853" name="n_1aveValue【公民館】&#10;一人当たり面積"/>
        <xdr:cNvSpPr txBox="1"/>
      </xdr:nvSpPr>
      <xdr:spPr>
        <a:xfrm>
          <a:off x="21075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142512</xdr:rowOff>
    </xdr:from>
    <xdr:ext cx="469744" cy="259045"/>
    <xdr:sp macro="" textlink="">
      <xdr:nvSpPr>
        <xdr:cNvPr id="854" name="n_2aveValue【公民館】&#10;一人当たり面積"/>
        <xdr:cNvSpPr txBox="1"/>
      </xdr:nvSpPr>
      <xdr:spPr>
        <a:xfrm>
          <a:off x="20199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55" name="n_3aveValue【公民館】&#10;一人当たり面積"/>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147083</xdr:rowOff>
    </xdr:from>
    <xdr:ext cx="469744" cy="259045"/>
    <xdr:sp macro="" textlink="">
      <xdr:nvSpPr>
        <xdr:cNvPr id="856" name="n_4aveValue【公民館】&#10;一人当たり面積"/>
        <xdr:cNvSpPr txBox="1"/>
      </xdr:nvSpPr>
      <xdr:spPr>
        <a:xfrm>
          <a:off x="18421427" y="184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82566</xdr:rowOff>
    </xdr:from>
    <xdr:ext cx="469744" cy="259045"/>
    <xdr:sp macro="" textlink="">
      <xdr:nvSpPr>
        <xdr:cNvPr id="857" name="n_1main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858" name="n_2main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103903</xdr:rowOff>
    </xdr:from>
    <xdr:ext cx="469744" cy="259045"/>
    <xdr:sp macro="" textlink="">
      <xdr:nvSpPr>
        <xdr:cNvPr id="859" name="n_3mainValue【公民館】&#10;一人当たり面積"/>
        <xdr:cNvSpPr txBox="1"/>
      </xdr:nvSpPr>
      <xdr:spPr>
        <a:xfrm>
          <a:off x="19310427" y="181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106190</xdr:rowOff>
    </xdr:from>
    <xdr:ext cx="469744" cy="259045"/>
    <xdr:sp macro="" textlink="">
      <xdr:nvSpPr>
        <xdr:cNvPr id="860" name="n_4mainValue【公民館】&#10;一人当たり面積"/>
        <xdr:cNvSpPr txBox="1"/>
      </xdr:nvSpPr>
      <xdr:spPr>
        <a:xfrm>
          <a:off x="18421427" y="1810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類似団体と比較して特に有形固定資産減価償却率が高くなっている施設は、学校施設、公営住宅、保健センター及び体育館・プールであり、特に低くなっている施設は、庁舎、道路である。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体育館・プールにおいては、現在、新たに総合体育館を建設しているところであり、老朽化した体育館については、解体、耐震化工事等を進めているところである。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学校施設については、必要な改修工事等を実施しつつ、学校規模適正化基本方針に基づき小・中学校を統合し、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地区（旧矢部町・旧清和村・旧蘇陽町）に義務教育学校を令和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年度以降に開設する予定である。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また、本町は人口に比べ、広大な面積を有していることから、道路の一人当たりの延長も類似団体等と比較して長くなっているが、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公共施設等総合管理計画及び個別計画に基づき維持管理しており、有形固定資産減価償却率は低い状況となっている。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庁舎については、本庁舎が平成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月に完成したことから有形固定資産減価償却率が低くなっている。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今後も各施設の維持管理に係る経費の増加等にも留意しつつ、引き続き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公共施設等総合管理計画及び個別計画に基づき取り組んでいきたい。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5" name="フローチャート: 判断 64"/>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116840</xdr:rowOff>
    </xdr:from>
    <xdr:to>
      <xdr:col>10</xdr:col>
      <xdr:colOff>165100</xdr:colOff>
      <xdr:row>38</xdr:row>
      <xdr:rowOff>46990</xdr:rowOff>
    </xdr:to>
    <xdr:sp macro="" textlink="">
      <xdr:nvSpPr>
        <xdr:cNvPr id="67" name="フローチャート: 判断 66"/>
        <xdr:cNvSpPr/>
      </xdr:nvSpPr>
      <xdr:spPr>
        <a:xfrm>
          <a:off x="1968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27033</xdr:rowOff>
    </xdr:from>
    <xdr:to>
      <xdr:col>6</xdr:col>
      <xdr:colOff>38100</xdr:colOff>
      <xdr:row>37</xdr:row>
      <xdr:rowOff>128633</xdr:rowOff>
    </xdr:to>
    <xdr:sp macro="" textlink="">
      <xdr:nvSpPr>
        <xdr:cNvPr id="68" name="フローチャート: 判断 67"/>
        <xdr:cNvSpPr/>
      </xdr:nvSpPr>
      <xdr:spPr>
        <a:xfrm>
          <a:off x="1079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80571</xdr:rowOff>
    </xdr:from>
    <xdr:ext cx="405111" cy="259045"/>
    <xdr:sp macro="" textlink="">
      <xdr:nvSpPr>
        <xdr:cNvPr id="75" name="【図書館】&#10;有形固定資産減価償却率該当値テキスト"/>
        <xdr:cNvSpPr txBox="1"/>
      </xdr:nvSpPr>
      <xdr:spPr>
        <a:xfrm>
          <a:off x="4673600"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6" name="楕円 75"/>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152944</xdr:rowOff>
    </xdr:to>
    <xdr:cxnSp macro="">
      <xdr:nvCxnSpPr>
        <xdr:cNvPr id="77" name="直線コネクタ 76"/>
        <xdr:cNvCxnSpPr/>
      </xdr:nvCxnSpPr>
      <xdr:spPr>
        <a:xfrm>
          <a:off x="3797300" y="663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8" name="楕円 77"/>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120287</xdr:rowOff>
    </xdr:to>
    <xdr:cxnSp macro="">
      <xdr:nvCxnSpPr>
        <xdr:cNvPr id="79" name="直線コネクタ 78"/>
        <xdr:cNvCxnSpPr/>
      </xdr:nvCxnSpPr>
      <xdr:spPr>
        <a:xfrm>
          <a:off x="2908300" y="66304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115388</xdr:rowOff>
    </xdr:to>
    <xdr:cxnSp macro="">
      <xdr:nvCxnSpPr>
        <xdr:cNvPr id="81" name="直線コネクタ 80"/>
        <xdr:cNvCxnSpPr/>
      </xdr:nvCxnSpPr>
      <xdr:spPr>
        <a:xfrm>
          <a:off x="2019300" y="658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71301</xdr:rowOff>
    </xdr:to>
    <xdr:cxnSp macro="">
      <xdr:nvCxnSpPr>
        <xdr:cNvPr id="83" name="直線コネクタ 82"/>
        <xdr:cNvCxnSpPr/>
      </xdr:nvCxnSpPr>
      <xdr:spPr>
        <a:xfrm>
          <a:off x="1130300" y="654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84"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63517</xdr:rowOff>
    </xdr:from>
    <xdr:ext cx="405111" cy="259045"/>
    <xdr:sp macro="" textlink="">
      <xdr:nvSpPr>
        <xdr:cNvPr id="86" name="n_3aveValue【図書館】&#10;有形固定資産減価償却率"/>
        <xdr:cNvSpPr txBox="1"/>
      </xdr:nvSpPr>
      <xdr:spPr>
        <a:xfrm>
          <a:off x="1816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145160</xdr:rowOff>
    </xdr:from>
    <xdr:ext cx="405111" cy="259045"/>
    <xdr:sp macro="" textlink="">
      <xdr:nvSpPr>
        <xdr:cNvPr id="87" name="n_4aveValue【図書館】&#10;有形固定資産減価償却率"/>
        <xdr:cNvSpPr txBox="1"/>
      </xdr:nvSpPr>
      <xdr:spPr>
        <a:xfrm>
          <a:off x="927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162214</xdr:rowOff>
    </xdr:from>
    <xdr:ext cx="405111" cy="259045"/>
    <xdr:sp macro="" textlink="">
      <xdr:nvSpPr>
        <xdr:cNvPr id="88" name="n_1mainValue【図書館】&#10;有形固定資産減価償却率"/>
        <xdr:cNvSpPr txBox="1"/>
      </xdr:nvSpPr>
      <xdr:spPr>
        <a:xfrm>
          <a:off x="35820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157315</xdr:rowOff>
    </xdr:from>
    <xdr:ext cx="405111" cy="259045"/>
    <xdr:sp macro="" textlink="">
      <xdr:nvSpPr>
        <xdr:cNvPr id="89" name="n_2mainValue【図書館】&#10;有形固定資産減価償却率"/>
        <xdr:cNvSpPr txBox="1"/>
      </xdr:nvSpPr>
      <xdr:spPr>
        <a:xfrm>
          <a:off x="2705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90" name="n_3mainValue【図書館】&#10;有形固定資産減価償却率"/>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4826</xdr:rowOff>
    </xdr:from>
    <xdr:to>
      <xdr:col>50</xdr:col>
      <xdr:colOff>165100</xdr:colOff>
      <xdr:row>39</xdr:row>
      <xdr:rowOff>106426</xdr:rowOff>
    </xdr:to>
    <xdr:sp macro="" textlink="">
      <xdr:nvSpPr>
        <xdr:cNvPr id="120" name="フローチャート: 判断 119"/>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18542</xdr:rowOff>
    </xdr:from>
    <xdr:to>
      <xdr:col>46</xdr:col>
      <xdr:colOff>38100</xdr:colOff>
      <xdr:row>39</xdr:row>
      <xdr:rowOff>120142</xdr:rowOff>
    </xdr:to>
    <xdr:sp macro="" textlink="">
      <xdr:nvSpPr>
        <xdr:cNvPr id="121" name="フローチャート: 判断 120"/>
        <xdr:cNvSpPr/>
      </xdr:nvSpPr>
      <xdr:spPr>
        <a:xfrm>
          <a:off x="8699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2" name="フローチャート: 判断 121"/>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23" name="フローチャート: 判断 122"/>
        <xdr:cNvSpPr/>
      </xdr:nvSpPr>
      <xdr:spPr>
        <a:xfrm>
          <a:off x="6921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9" name="楕円 128"/>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30" name="【図書館】&#10;一人当たり面積該当値テキスト"/>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155702</xdr:rowOff>
    </xdr:from>
    <xdr:to>
      <xdr:col>50</xdr:col>
      <xdr:colOff>165100</xdr:colOff>
      <xdr:row>40</xdr:row>
      <xdr:rowOff>85852</xdr:rowOff>
    </xdr:to>
    <xdr:sp macro="" textlink="">
      <xdr:nvSpPr>
        <xdr:cNvPr id="131" name="楕円 130"/>
        <xdr:cNvSpPr/>
      </xdr:nvSpPr>
      <xdr:spPr>
        <a:xfrm>
          <a:off x="9588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35052</xdr:rowOff>
    </xdr:to>
    <xdr:cxnSp macro="">
      <xdr:nvCxnSpPr>
        <xdr:cNvPr id="132" name="直線コネクタ 131"/>
        <xdr:cNvCxnSpPr/>
      </xdr:nvCxnSpPr>
      <xdr:spPr>
        <a:xfrm flipV="1">
          <a:off x="9639300" y="688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160274</xdr:rowOff>
    </xdr:from>
    <xdr:to>
      <xdr:col>46</xdr:col>
      <xdr:colOff>38100</xdr:colOff>
      <xdr:row>40</xdr:row>
      <xdr:rowOff>90424</xdr:rowOff>
    </xdr:to>
    <xdr:sp macro="" textlink="">
      <xdr:nvSpPr>
        <xdr:cNvPr id="133" name="楕円 132"/>
        <xdr:cNvSpPr/>
      </xdr:nvSpPr>
      <xdr:spPr>
        <a:xfrm>
          <a:off x="8699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35052</xdr:rowOff>
    </xdr:from>
    <xdr:to>
      <xdr:col>50</xdr:col>
      <xdr:colOff>114300</xdr:colOff>
      <xdr:row>40</xdr:row>
      <xdr:rowOff>39624</xdr:rowOff>
    </xdr:to>
    <xdr:cxnSp macro="">
      <xdr:nvCxnSpPr>
        <xdr:cNvPr id="134" name="直線コネクタ 133"/>
        <xdr:cNvCxnSpPr/>
      </xdr:nvCxnSpPr>
      <xdr:spPr>
        <a:xfrm flipV="1">
          <a:off x="8750300" y="689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169418</xdr:rowOff>
    </xdr:from>
    <xdr:to>
      <xdr:col>41</xdr:col>
      <xdr:colOff>101600</xdr:colOff>
      <xdr:row>40</xdr:row>
      <xdr:rowOff>99568</xdr:rowOff>
    </xdr:to>
    <xdr:sp macro="" textlink="">
      <xdr:nvSpPr>
        <xdr:cNvPr id="135" name="楕円 134"/>
        <xdr:cNvSpPr/>
      </xdr:nvSpPr>
      <xdr:spPr>
        <a:xfrm>
          <a:off x="7810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39624</xdr:rowOff>
    </xdr:from>
    <xdr:to>
      <xdr:col>45</xdr:col>
      <xdr:colOff>177800</xdr:colOff>
      <xdr:row>40</xdr:row>
      <xdr:rowOff>48768</xdr:rowOff>
    </xdr:to>
    <xdr:cxnSp macro="">
      <xdr:nvCxnSpPr>
        <xdr:cNvPr id="136" name="直線コネクタ 135"/>
        <xdr:cNvCxnSpPr/>
      </xdr:nvCxnSpPr>
      <xdr:spPr>
        <a:xfrm flipV="1">
          <a:off x="7861300" y="6897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7" name="楕円 136"/>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48768</xdr:rowOff>
    </xdr:from>
    <xdr:to>
      <xdr:col>41</xdr:col>
      <xdr:colOff>50800</xdr:colOff>
      <xdr:row>40</xdr:row>
      <xdr:rowOff>53340</xdr:rowOff>
    </xdr:to>
    <xdr:cxnSp macro="">
      <xdr:nvCxnSpPr>
        <xdr:cNvPr id="138" name="直線コネクタ 137"/>
        <xdr:cNvCxnSpPr/>
      </xdr:nvCxnSpPr>
      <xdr:spPr>
        <a:xfrm flipV="1">
          <a:off x="6972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122953</xdr:rowOff>
    </xdr:from>
    <xdr:ext cx="469744" cy="259045"/>
    <xdr:sp macro="" textlink="">
      <xdr:nvSpPr>
        <xdr:cNvPr id="139" name="n_1aveValue【図書館】&#10;一人当たり面積"/>
        <xdr:cNvSpPr txBox="1"/>
      </xdr:nvSpPr>
      <xdr:spPr>
        <a:xfrm>
          <a:off x="9391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136669</xdr:rowOff>
    </xdr:from>
    <xdr:ext cx="469744" cy="259045"/>
    <xdr:sp macro="" textlink="">
      <xdr:nvSpPr>
        <xdr:cNvPr id="140" name="n_2aveValue【図書館】&#10;一人当たり面積"/>
        <xdr:cNvSpPr txBox="1"/>
      </xdr:nvSpPr>
      <xdr:spPr>
        <a:xfrm>
          <a:off x="8515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1"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42" name="n_4aveValue【図書館】&#10;一人当たり面積"/>
        <xdr:cNvSpPr txBox="1"/>
      </xdr:nvSpPr>
      <xdr:spPr>
        <a:xfrm>
          <a:off x="6737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76979</xdr:rowOff>
    </xdr:from>
    <xdr:ext cx="469744" cy="259045"/>
    <xdr:sp macro="" textlink="">
      <xdr:nvSpPr>
        <xdr:cNvPr id="143" name="n_1mainValue【図書館】&#10;一人当たり面積"/>
        <xdr:cNvSpPr txBox="1"/>
      </xdr:nvSpPr>
      <xdr:spPr>
        <a:xfrm>
          <a:off x="9391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81551</xdr:rowOff>
    </xdr:from>
    <xdr:ext cx="469744" cy="259045"/>
    <xdr:sp macro="" textlink="">
      <xdr:nvSpPr>
        <xdr:cNvPr id="144" name="n_2mainValue【図書館】&#10;一人当たり面積"/>
        <xdr:cNvSpPr txBox="1"/>
      </xdr:nvSpPr>
      <xdr:spPr>
        <a:xfrm>
          <a:off x="8515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90695</xdr:rowOff>
    </xdr:from>
    <xdr:ext cx="469744" cy="259045"/>
    <xdr:sp macro="" textlink="">
      <xdr:nvSpPr>
        <xdr:cNvPr id="145" name="n_3mainValue【図書館】&#10;一人当たり面積"/>
        <xdr:cNvSpPr txBox="1"/>
      </xdr:nvSpPr>
      <xdr:spPr>
        <a:xfrm>
          <a:off x="7626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6" name="n_4mainValue【図書館】&#10;一人当たり面積"/>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174" name="【体育館・プール】&#10;有形固定資産減価償却率平均値テキスト"/>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22352</xdr:rowOff>
    </xdr:from>
    <xdr:to>
      <xdr:col>20</xdr:col>
      <xdr:colOff>38100</xdr:colOff>
      <xdr:row>59</xdr:row>
      <xdr:rowOff>123952</xdr:rowOff>
    </xdr:to>
    <xdr:sp macro="" textlink="">
      <xdr:nvSpPr>
        <xdr:cNvPr id="176" name="フローチャート: 判断 175"/>
        <xdr:cNvSpPr/>
      </xdr:nvSpPr>
      <xdr:spPr>
        <a:xfrm>
          <a:off x="3746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154940</xdr:rowOff>
    </xdr:from>
    <xdr:to>
      <xdr:col>15</xdr:col>
      <xdr:colOff>101600</xdr:colOff>
      <xdr:row>59</xdr:row>
      <xdr:rowOff>85090</xdr:rowOff>
    </xdr:to>
    <xdr:sp macro="" textlink="">
      <xdr:nvSpPr>
        <xdr:cNvPr id="177" name="フローチャート: 判断 176"/>
        <xdr:cNvSpPr/>
      </xdr:nvSpPr>
      <xdr:spPr>
        <a:xfrm>
          <a:off x="2857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164084</xdr:rowOff>
    </xdr:from>
    <xdr:to>
      <xdr:col>10</xdr:col>
      <xdr:colOff>165100</xdr:colOff>
      <xdr:row>59</xdr:row>
      <xdr:rowOff>94234</xdr:rowOff>
    </xdr:to>
    <xdr:sp macro="" textlink="">
      <xdr:nvSpPr>
        <xdr:cNvPr id="178" name="フローチャート: 判断 177"/>
        <xdr:cNvSpPr/>
      </xdr:nvSpPr>
      <xdr:spPr>
        <a:xfrm>
          <a:off x="1968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104648</xdr:rowOff>
    </xdr:from>
    <xdr:to>
      <xdr:col>6</xdr:col>
      <xdr:colOff>38100</xdr:colOff>
      <xdr:row>59</xdr:row>
      <xdr:rowOff>34798</xdr:rowOff>
    </xdr:to>
    <xdr:sp macro="" textlink="">
      <xdr:nvSpPr>
        <xdr:cNvPr id="179" name="フローチャート: 判断 178"/>
        <xdr:cNvSpPr/>
      </xdr:nvSpPr>
      <xdr:spPr>
        <a:xfrm>
          <a:off x="1079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85" name="楕円 184"/>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186" name="【体育館・プール】&#10;有形固定資産減価償却率該当値テキスト"/>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95504</xdr:rowOff>
    </xdr:from>
    <xdr:to>
      <xdr:col>20</xdr:col>
      <xdr:colOff>38100</xdr:colOff>
      <xdr:row>63</xdr:row>
      <xdr:rowOff>25654</xdr:rowOff>
    </xdr:to>
    <xdr:sp macro="" textlink="">
      <xdr:nvSpPr>
        <xdr:cNvPr id="187" name="楕円 186"/>
        <xdr:cNvSpPr/>
      </xdr:nvSpPr>
      <xdr:spPr>
        <a:xfrm>
          <a:off x="3746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146304</xdr:rowOff>
    </xdr:to>
    <xdr:cxnSp macro="">
      <xdr:nvCxnSpPr>
        <xdr:cNvPr id="188" name="直線コネクタ 187"/>
        <xdr:cNvCxnSpPr/>
      </xdr:nvCxnSpPr>
      <xdr:spPr>
        <a:xfrm flipV="1">
          <a:off x="3797300" y="10767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118364</xdr:rowOff>
    </xdr:from>
    <xdr:to>
      <xdr:col>15</xdr:col>
      <xdr:colOff>101600</xdr:colOff>
      <xdr:row>63</xdr:row>
      <xdr:rowOff>48514</xdr:rowOff>
    </xdr:to>
    <xdr:sp macro="" textlink="">
      <xdr:nvSpPr>
        <xdr:cNvPr id="189" name="楕円 188"/>
        <xdr:cNvSpPr/>
      </xdr:nvSpPr>
      <xdr:spPr>
        <a:xfrm>
          <a:off x="2857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146304</xdr:rowOff>
    </xdr:from>
    <xdr:to>
      <xdr:col>19</xdr:col>
      <xdr:colOff>177800</xdr:colOff>
      <xdr:row>62</xdr:row>
      <xdr:rowOff>169164</xdr:rowOff>
    </xdr:to>
    <xdr:cxnSp macro="">
      <xdr:nvCxnSpPr>
        <xdr:cNvPr id="190" name="直線コネクタ 189"/>
        <xdr:cNvCxnSpPr/>
      </xdr:nvCxnSpPr>
      <xdr:spPr>
        <a:xfrm flipV="1">
          <a:off x="2908300" y="10776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164084</xdr:rowOff>
    </xdr:from>
    <xdr:to>
      <xdr:col>10</xdr:col>
      <xdr:colOff>165100</xdr:colOff>
      <xdr:row>63</xdr:row>
      <xdr:rowOff>94234</xdr:rowOff>
    </xdr:to>
    <xdr:sp macro="" textlink="">
      <xdr:nvSpPr>
        <xdr:cNvPr id="191" name="楕円 190"/>
        <xdr:cNvSpPr/>
      </xdr:nvSpPr>
      <xdr:spPr>
        <a:xfrm>
          <a:off x="1968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169164</xdr:rowOff>
    </xdr:from>
    <xdr:to>
      <xdr:col>15</xdr:col>
      <xdr:colOff>50800</xdr:colOff>
      <xdr:row>63</xdr:row>
      <xdr:rowOff>43434</xdr:rowOff>
    </xdr:to>
    <xdr:cxnSp macro="">
      <xdr:nvCxnSpPr>
        <xdr:cNvPr id="192" name="直線コネクタ 191"/>
        <xdr:cNvCxnSpPr/>
      </xdr:nvCxnSpPr>
      <xdr:spPr>
        <a:xfrm flipV="1">
          <a:off x="2019300" y="10799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109220</xdr:rowOff>
    </xdr:from>
    <xdr:to>
      <xdr:col>6</xdr:col>
      <xdr:colOff>38100</xdr:colOff>
      <xdr:row>64</xdr:row>
      <xdr:rowOff>39370</xdr:rowOff>
    </xdr:to>
    <xdr:sp macro="" textlink="">
      <xdr:nvSpPr>
        <xdr:cNvPr id="193" name="楕円 192"/>
        <xdr:cNvSpPr/>
      </xdr:nvSpPr>
      <xdr:spPr>
        <a:xfrm>
          <a:off x="1079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43434</xdr:rowOff>
    </xdr:from>
    <xdr:to>
      <xdr:col>10</xdr:col>
      <xdr:colOff>114300</xdr:colOff>
      <xdr:row>63</xdr:row>
      <xdr:rowOff>160020</xdr:rowOff>
    </xdr:to>
    <xdr:cxnSp macro="">
      <xdr:nvCxnSpPr>
        <xdr:cNvPr id="194" name="直線コネクタ 193"/>
        <xdr:cNvCxnSpPr/>
      </xdr:nvCxnSpPr>
      <xdr:spPr>
        <a:xfrm flipV="1">
          <a:off x="1130300" y="10844784"/>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140479</xdr:rowOff>
    </xdr:from>
    <xdr:ext cx="405111" cy="259045"/>
    <xdr:sp macro="" textlink="">
      <xdr:nvSpPr>
        <xdr:cNvPr id="195" name="n_1aveValue【体育館・プール】&#10;有形固定資産減価償却率"/>
        <xdr:cNvSpPr txBox="1"/>
      </xdr:nvSpPr>
      <xdr:spPr>
        <a:xfrm>
          <a:off x="35820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96" name="n_2aveValue【体育館・プー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110761</xdr:rowOff>
    </xdr:from>
    <xdr:ext cx="405111" cy="259045"/>
    <xdr:sp macro="" textlink="">
      <xdr:nvSpPr>
        <xdr:cNvPr id="197" name="n_3aveValue【体育館・プール】&#10;有形固定資産減価償却率"/>
        <xdr:cNvSpPr txBox="1"/>
      </xdr:nvSpPr>
      <xdr:spPr>
        <a:xfrm>
          <a:off x="1816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51325</xdr:rowOff>
    </xdr:from>
    <xdr:ext cx="405111" cy="259045"/>
    <xdr:sp macro="" textlink="">
      <xdr:nvSpPr>
        <xdr:cNvPr id="198" name="n_4aveValue【体育館・プール】&#10;有形固定資産減価償却率"/>
        <xdr:cNvSpPr txBox="1"/>
      </xdr:nvSpPr>
      <xdr:spPr>
        <a:xfrm>
          <a:off x="927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16781</xdr:rowOff>
    </xdr:from>
    <xdr:ext cx="405111" cy="259045"/>
    <xdr:sp macro="" textlink="">
      <xdr:nvSpPr>
        <xdr:cNvPr id="199" name="n_1mainValue【体育館・プール】&#10;有形固定資産減価償却率"/>
        <xdr:cNvSpPr txBox="1"/>
      </xdr:nvSpPr>
      <xdr:spPr>
        <a:xfrm>
          <a:off x="3582044" y="1081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39641</xdr:rowOff>
    </xdr:from>
    <xdr:ext cx="405111" cy="259045"/>
    <xdr:sp macro="" textlink="">
      <xdr:nvSpPr>
        <xdr:cNvPr id="200" name="n_2mainValue【体育館・プール】&#10;有形固定資産減価償却率"/>
        <xdr:cNvSpPr txBox="1"/>
      </xdr:nvSpPr>
      <xdr:spPr>
        <a:xfrm>
          <a:off x="2705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85361</xdr:rowOff>
    </xdr:from>
    <xdr:ext cx="405111" cy="259045"/>
    <xdr:sp macro="" textlink="">
      <xdr:nvSpPr>
        <xdr:cNvPr id="201" name="n_3mainValue【体育館・プール】&#10;有形固定資産減価償却率"/>
        <xdr:cNvSpPr txBox="1"/>
      </xdr:nvSpPr>
      <xdr:spPr>
        <a:xfrm>
          <a:off x="1816744" y="1088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30497</xdr:rowOff>
    </xdr:from>
    <xdr:ext cx="405111" cy="259045"/>
    <xdr:sp macro="" textlink="">
      <xdr:nvSpPr>
        <xdr:cNvPr id="202" name="n_4mainValue【体育館・プール】&#10;有形固定資産減価償却率"/>
        <xdr:cNvSpPr txBox="1"/>
      </xdr:nvSpPr>
      <xdr:spPr>
        <a:xfrm>
          <a:off x="927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18496</xdr:rowOff>
    </xdr:from>
    <xdr:ext cx="469744" cy="259045"/>
    <xdr:sp macro="" textlink="">
      <xdr:nvSpPr>
        <xdr:cNvPr id="227" name="【体育館・プール】&#10;一人当たり面積平均値テキスト"/>
        <xdr:cNvSpPr txBox="1"/>
      </xdr:nvSpPr>
      <xdr:spPr>
        <a:xfrm>
          <a:off x="10515600" y="10476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29" name="フローチャート: 判断 228"/>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45783</xdr:rowOff>
    </xdr:from>
    <xdr:to>
      <xdr:col>46</xdr:col>
      <xdr:colOff>38100</xdr:colOff>
      <xdr:row>61</xdr:row>
      <xdr:rowOff>147383</xdr:rowOff>
    </xdr:to>
    <xdr:sp macro="" textlink="">
      <xdr:nvSpPr>
        <xdr:cNvPr id="230" name="フローチャート: 判断 229"/>
        <xdr:cNvSpPr/>
      </xdr:nvSpPr>
      <xdr:spPr>
        <a:xfrm>
          <a:off x="8699500" y="1050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82359</xdr:rowOff>
    </xdr:from>
    <xdr:to>
      <xdr:col>41</xdr:col>
      <xdr:colOff>101600</xdr:colOff>
      <xdr:row>62</xdr:row>
      <xdr:rowOff>12509</xdr:rowOff>
    </xdr:to>
    <xdr:sp macro="" textlink="">
      <xdr:nvSpPr>
        <xdr:cNvPr id="231" name="フローチャート: 判断 230"/>
        <xdr:cNvSpPr/>
      </xdr:nvSpPr>
      <xdr:spPr>
        <a:xfrm>
          <a:off x="7810500" y="1054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86931</xdr:rowOff>
    </xdr:from>
    <xdr:to>
      <xdr:col>36</xdr:col>
      <xdr:colOff>165100</xdr:colOff>
      <xdr:row>62</xdr:row>
      <xdr:rowOff>17081</xdr:rowOff>
    </xdr:to>
    <xdr:sp macro="" textlink="">
      <xdr:nvSpPr>
        <xdr:cNvPr id="232" name="フローチャート: 判断 231"/>
        <xdr:cNvSpPr/>
      </xdr:nvSpPr>
      <xdr:spPr>
        <a:xfrm>
          <a:off x="6921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62929</xdr:rowOff>
    </xdr:from>
    <xdr:to>
      <xdr:col>55</xdr:col>
      <xdr:colOff>50800</xdr:colOff>
      <xdr:row>58</xdr:row>
      <xdr:rowOff>164529</xdr:rowOff>
    </xdr:to>
    <xdr:sp macro="" textlink="">
      <xdr:nvSpPr>
        <xdr:cNvPr id="238" name="楕円 237"/>
        <xdr:cNvSpPr/>
      </xdr:nvSpPr>
      <xdr:spPr>
        <a:xfrm>
          <a:off x="10426700" y="100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85806</xdr:rowOff>
    </xdr:from>
    <xdr:ext cx="469744" cy="259045"/>
    <xdr:sp macro="" textlink="">
      <xdr:nvSpPr>
        <xdr:cNvPr id="239" name="【体育館・プール】&#10;一人当たり面積該当値テキスト"/>
        <xdr:cNvSpPr txBox="1"/>
      </xdr:nvSpPr>
      <xdr:spPr>
        <a:xfrm>
          <a:off x="10515600" y="985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73787</xdr:rowOff>
    </xdr:from>
    <xdr:to>
      <xdr:col>50</xdr:col>
      <xdr:colOff>165100</xdr:colOff>
      <xdr:row>59</xdr:row>
      <xdr:rowOff>3937</xdr:rowOff>
    </xdr:to>
    <xdr:sp macro="" textlink="">
      <xdr:nvSpPr>
        <xdr:cNvPr id="240" name="楕円 239"/>
        <xdr:cNvSpPr/>
      </xdr:nvSpPr>
      <xdr:spPr>
        <a:xfrm>
          <a:off x="9588500" y="100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113729</xdr:rowOff>
    </xdr:from>
    <xdr:to>
      <xdr:col>55</xdr:col>
      <xdr:colOff>0</xdr:colOff>
      <xdr:row>58</xdr:row>
      <xdr:rowOff>124587</xdr:rowOff>
    </xdr:to>
    <xdr:cxnSp macro="">
      <xdr:nvCxnSpPr>
        <xdr:cNvPr id="241" name="直線コネクタ 240"/>
        <xdr:cNvCxnSpPr/>
      </xdr:nvCxnSpPr>
      <xdr:spPr>
        <a:xfrm flipV="1">
          <a:off x="9639300" y="10057829"/>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113220</xdr:rowOff>
    </xdr:from>
    <xdr:to>
      <xdr:col>46</xdr:col>
      <xdr:colOff>38100</xdr:colOff>
      <xdr:row>59</xdr:row>
      <xdr:rowOff>43370</xdr:rowOff>
    </xdr:to>
    <xdr:sp macro="" textlink="">
      <xdr:nvSpPr>
        <xdr:cNvPr id="242" name="楕円 241"/>
        <xdr:cNvSpPr/>
      </xdr:nvSpPr>
      <xdr:spPr>
        <a:xfrm>
          <a:off x="8699500" y="100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124587</xdr:rowOff>
    </xdr:from>
    <xdr:to>
      <xdr:col>50</xdr:col>
      <xdr:colOff>114300</xdr:colOff>
      <xdr:row>58</xdr:row>
      <xdr:rowOff>164020</xdr:rowOff>
    </xdr:to>
    <xdr:cxnSp macro="">
      <xdr:nvCxnSpPr>
        <xdr:cNvPr id="243" name="直線コネクタ 242"/>
        <xdr:cNvCxnSpPr/>
      </xdr:nvCxnSpPr>
      <xdr:spPr>
        <a:xfrm flipV="1">
          <a:off x="8750300" y="1006868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57785</xdr:rowOff>
    </xdr:from>
    <xdr:to>
      <xdr:col>41</xdr:col>
      <xdr:colOff>101600</xdr:colOff>
      <xdr:row>59</xdr:row>
      <xdr:rowOff>159385</xdr:rowOff>
    </xdr:to>
    <xdr:sp macro="" textlink="">
      <xdr:nvSpPr>
        <xdr:cNvPr id="244" name="楕円 243"/>
        <xdr:cNvSpPr/>
      </xdr:nvSpPr>
      <xdr:spPr>
        <a:xfrm>
          <a:off x="781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164020</xdr:rowOff>
    </xdr:from>
    <xdr:to>
      <xdr:col>45</xdr:col>
      <xdr:colOff>177800</xdr:colOff>
      <xdr:row>59</xdr:row>
      <xdr:rowOff>108585</xdr:rowOff>
    </xdr:to>
    <xdr:cxnSp macro="">
      <xdr:nvCxnSpPr>
        <xdr:cNvPr id="245" name="直線コネクタ 244"/>
        <xdr:cNvCxnSpPr/>
      </xdr:nvCxnSpPr>
      <xdr:spPr>
        <a:xfrm flipV="1">
          <a:off x="7861300" y="10108120"/>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156083</xdr:rowOff>
    </xdr:from>
    <xdr:to>
      <xdr:col>36</xdr:col>
      <xdr:colOff>165100</xdr:colOff>
      <xdr:row>61</xdr:row>
      <xdr:rowOff>86233</xdr:rowOff>
    </xdr:to>
    <xdr:sp macro="" textlink="">
      <xdr:nvSpPr>
        <xdr:cNvPr id="246" name="楕円 245"/>
        <xdr:cNvSpPr/>
      </xdr:nvSpPr>
      <xdr:spPr>
        <a:xfrm>
          <a:off x="692150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108585</xdr:rowOff>
    </xdr:from>
    <xdr:to>
      <xdr:col>41</xdr:col>
      <xdr:colOff>50800</xdr:colOff>
      <xdr:row>61</xdr:row>
      <xdr:rowOff>35433</xdr:rowOff>
    </xdr:to>
    <xdr:cxnSp macro="">
      <xdr:nvCxnSpPr>
        <xdr:cNvPr id="247" name="直線コネクタ 246"/>
        <xdr:cNvCxnSpPr/>
      </xdr:nvCxnSpPr>
      <xdr:spPr>
        <a:xfrm flipV="1">
          <a:off x="6972300" y="10224135"/>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132796</xdr:rowOff>
    </xdr:from>
    <xdr:ext cx="469744" cy="259045"/>
    <xdr:sp macro="" textlink="">
      <xdr:nvSpPr>
        <xdr:cNvPr id="248" name="n_1aveValue【体育館・プール】&#10;一人当たり面積"/>
        <xdr:cNvSpPr txBox="1"/>
      </xdr:nvSpPr>
      <xdr:spPr>
        <a:xfrm>
          <a:off x="9391727"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138510</xdr:rowOff>
    </xdr:from>
    <xdr:ext cx="469744" cy="259045"/>
    <xdr:sp macro="" textlink="">
      <xdr:nvSpPr>
        <xdr:cNvPr id="249" name="n_2aveValue【体育館・プール】&#10;一人当たり面積"/>
        <xdr:cNvSpPr txBox="1"/>
      </xdr:nvSpPr>
      <xdr:spPr>
        <a:xfrm>
          <a:off x="8515427" y="105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3636</xdr:rowOff>
    </xdr:from>
    <xdr:ext cx="469744" cy="259045"/>
    <xdr:sp macro="" textlink="">
      <xdr:nvSpPr>
        <xdr:cNvPr id="250" name="n_3aveValue【体育館・プール】&#10;一人当たり面積"/>
        <xdr:cNvSpPr txBox="1"/>
      </xdr:nvSpPr>
      <xdr:spPr>
        <a:xfrm>
          <a:off x="7626427" y="10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8208</xdr:rowOff>
    </xdr:from>
    <xdr:ext cx="469744" cy="259045"/>
    <xdr:sp macro="" textlink="">
      <xdr:nvSpPr>
        <xdr:cNvPr id="251" name="n_4aveValue【体育館・プール】&#10;一人当たり面積"/>
        <xdr:cNvSpPr txBox="1"/>
      </xdr:nvSpPr>
      <xdr:spPr>
        <a:xfrm>
          <a:off x="6737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20464</xdr:rowOff>
    </xdr:from>
    <xdr:ext cx="469744" cy="259045"/>
    <xdr:sp macro="" textlink="">
      <xdr:nvSpPr>
        <xdr:cNvPr id="252" name="n_1mainValue【体育館・プール】&#10;一人当たり面積"/>
        <xdr:cNvSpPr txBox="1"/>
      </xdr:nvSpPr>
      <xdr:spPr>
        <a:xfrm>
          <a:off x="9391727" y="979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59897</xdr:rowOff>
    </xdr:from>
    <xdr:ext cx="469744" cy="259045"/>
    <xdr:sp macro="" textlink="">
      <xdr:nvSpPr>
        <xdr:cNvPr id="253" name="n_2mainValue【体育館・プール】&#10;一人当たり面積"/>
        <xdr:cNvSpPr txBox="1"/>
      </xdr:nvSpPr>
      <xdr:spPr>
        <a:xfrm>
          <a:off x="8515427" y="98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4462</xdr:rowOff>
    </xdr:from>
    <xdr:ext cx="469744" cy="259045"/>
    <xdr:sp macro="" textlink="">
      <xdr:nvSpPr>
        <xdr:cNvPr id="254" name="n_3mainValue【体育館・プール】&#10;一人当たり面積"/>
        <xdr:cNvSpPr txBox="1"/>
      </xdr:nvSpPr>
      <xdr:spPr>
        <a:xfrm>
          <a:off x="7626427" y="99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102760</xdr:rowOff>
    </xdr:from>
    <xdr:ext cx="469744" cy="259045"/>
    <xdr:sp macro="" textlink="">
      <xdr:nvSpPr>
        <xdr:cNvPr id="255" name="n_4mainValue【体育館・プール】&#10;一人当たり面積"/>
        <xdr:cNvSpPr txBox="1"/>
      </xdr:nvSpPr>
      <xdr:spPr>
        <a:xfrm>
          <a:off x="6737427" y="1021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3"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85" name="フローチャート: 判断 284"/>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86" name="フローチャート: 判断 285"/>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87" name="フローチャート: 判断 286"/>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88" name="フローチャート: 判断 287"/>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115315</xdr:rowOff>
    </xdr:from>
    <xdr:to>
      <xdr:col>24</xdr:col>
      <xdr:colOff>114300</xdr:colOff>
      <xdr:row>82</xdr:row>
      <xdr:rowOff>45465</xdr:rowOff>
    </xdr:to>
    <xdr:sp macro="" textlink="">
      <xdr:nvSpPr>
        <xdr:cNvPr id="294" name="楕円 293"/>
        <xdr:cNvSpPr/>
      </xdr:nvSpPr>
      <xdr:spPr>
        <a:xfrm>
          <a:off x="4584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93742</xdr:rowOff>
    </xdr:from>
    <xdr:ext cx="405111" cy="259045"/>
    <xdr:sp macro="" textlink="">
      <xdr:nvSpPr>
        <xdr:cNvPr id="295" name="【福祉施設】&#10;有形固定資産減価償却率該当値テキスト"/>
        <xdr:cNvSpPr txBox="1"/>
      </xdr:nvSpPr>
      <xdr:spPr>
        <a:xfrm>
          <a:off x="4673600"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138176</xdr:rowOff>
    </xdr:from>
    <xdr:to>
      <xdr:col>20</xdr:col>
      <xdr:colOff>38100</xdr:colOff>
      <xdr:row>82</xdr:row>
      <xdr:rowOff>68326</xdr:rowOff>
    </xdr:to>
    <xdr:sp macro="" textlink="">
      <xdr:nvSpPr>
        <xdr:cNvPr id="296" name="楕円 295"/>
        <xdr:cNvSpPr/>
      </xdr:nvSpPr>
      <xdr:spPr>
        <a:xfrm>
          <a:off x="37465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166115</xdr:rowOff>
    </xdr:from>
    <xdr:to>
      <xdr:col>24</xdr:col>
      <xdr:colOff>63500</xdr:colOff>
      <xdr:row>82</xdr:row>
      <xdr:rowOff>17526</xdr:rowOff>
    </xdr:to>
    <xdr:cxnSp macro="">
      <xdr:nvCxnSpPr>
        <xdr:cNvPr id="297" name="直線コネクタ 296"/>
        <xdr:cNvCxnSpPr/>
      </xdr:nvCxnSpPr>
      <xdr:spPr>
        <a:xfrm flipV="1">
          <a:off x="3797300" y="1405356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97028</xdr:rowOff>
    </xdr:from>
    <xdr:to>
      <xdr:col>15</xdr:col>
      <xdr:colOff>101600</xdr:colOff>
      <xdr:row>82</xdr:row>
      <xdr:rowOff>27178</xdr:rowOff>
    </xdr:to>
    <xdr:sp macro="" textlink="">
      <xdr:nvSpPr>
        <xdr:cNvPr id="298" name="楕円 297"/>
        <xdr:cNvSpPr/>
      </xdr:nvSpPr>
      <xdr:spPr>
        <a:xfrm>
          <a:off x="2857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147828</xdr:rowOff>
    </xdr:from>
    <xdr:to>
      <xdr:col>19</xdr:col>
      <xdr:colOff>177800</xdr:colOff>
      <xdr:row>82</xdr:row>
      <xdr:rowOff>17526</xdr:rowOff>
    </xdr:to>
    <xdr:cxnSp macro="">
      <xdr:nvCxnSpPr>
        <xdr:cNvPr id="299" name="直線コネクタ 298"/>
        <xdr:cNvCxnSpPr/>
      </xdr:nvCxnSpPr>
      <xdr:spPr>
        <a:xfrm>
          <a:off x="2908300" y="140352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76454</xdr:rowOff>
    </xdr:from>
    <xdr:to>
      <xdr:col>10</xdr:col>
      <xdr:colOff>165100</xdr:colOff>
      <xdr:row>81</xdr:row>
      <xdr:rowOff>6604</xdr:rowOff>
    </xdr:to>
    <xdr:sp macro="" textlink="">
      <xdr:nvSpPr>
        <xdr:cNvPr id="300" name="楕円 299"/>
        <xdr:cNvSpPr/>
      </xdr:nvSpPr>
      <xdr:spPr>
        <a:xfrm>
          <a:off x="1968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127254</xdr:rowOff>
    </xdr:from>
    <xdr:to>
      <xdr:col>15</xdr:col>
      <xdr:colOff>50800</xdr:colOff>
      <xdr:row>81</xdr:row>
      <xdr:rowOff>147828</xdr:rowOff>
    </xdr:to>
    <xdr:cxnSp macro="">
      <xdr:nvCxnSpPr>
        <xdr:cNvPr id="301" name="直線コネクタ 300"/>
        <xdr:cNvCxnSpPr/>
      </xdr:nvCxnSpPr>
      <xdr:spPr>
        <a:xfrm>
          <a:off x="2019300" y="1384325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28448</xdr:rowOff>
    </xdr:from>
    <xdr:to>
      <xdr:col>6</xdr:col>
      <xdr:colOff>38100</xdr:colOff>
      <xdr:row>80</xdr:row>
      <xdr:rowOff>130048</xdr:rowOff>
    </xdr:to>
    <xdr:sp macro="" textlink="">
      <xdr:nvSpPr>
        <xdr:cNvPr id="302" name="楕円 301"/>
        <xdr:cNvSpPr/>
      </xdr:nvSpPr>
      <xdr:spPr>
        <a:xfrm>
          <a:off x="1079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79248</xdr:rowOff>
    </xdr:from>
    <xdr:to>
      <xdr:col>10</xdr:col>
      <xdr:colOff>114300</xdr:colOff>
      <xdr:row>80</xdr:row>
      <xdr:rowOff>127254</xdr:rowOff>
    </xdr:to>
    <xdr:cxnSp macro="">
      <xdr:nvCxnSpPr>
        <xdr:cNvPr id="303" name="直線コネクタ 302"/>
        <xdr:cNvCxnSpPr/>
      </xdr:nvCxnSpPr>
      <xdr:spPr>
        <a:xfrm>
          <a:off x="1130300" y="137952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167149</xdr:rowOff>
    </xdr:from>
    <xdr:ext cx="405111" cy="259045"/>
    <xdr:sp macro="" textlink="">
      <xdr:nvSpPr>
        <xdr:cNvPr id="304" name="n_1aveValue【福祉施設】&#10;有形固定資産減価償却率"/>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05" name="n_2aveValue【福祉施設】&#10;有形固定資産減価償却率"/>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06" name="n_3aveValue【福祉施設】&#10;有形固定資産減価償却率"/>
        <xdr:cNvSpPr txBox="1"/>
      </xdr:nvSpPr>
      <xdr:spPr>
        <a:xfrm>
          <a:off x="1816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144290</xdr:rowOff>
    </xdr:from>
    <xdr:ext cx="405111" cy="259045"/>
    <xdr:sp macro="" textlink="">
      <xdr:nvSpPr>
        <xdr:cNvPr id="307" name="n_4aveValue【福祉施設】&#10;有形固定資産減価償却率"/>
        <xdr:cNvSpPr txBox="1"/>
      </xdr:nvSpPr>
      <xdr:spPr>
        <a:xfrm>
          <a:off x="927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59453</xdr:rowOff>
    </xdr:from>
    <xdr:ext cx="405111" cy="259045"/>
    <xdr:sp macro="" textlink="">
      <xdr:nvSpPr>
        <xdr:cNvPr id="308" name="n_1mainValue【福祉施設】&#10;有形固定資産減価償却率"/>
        <xdr:cNvSpPr txBox="1"/>
      </xdr:nvSpPr>
      <xdr:spPr>
        <a:xfrm>
          <a:off x="3582044"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18305</xdr:rowOff>
    </xdr:from>
    <xdr:ext cx="405111" cy="259045"/>
    <xdr:sp macro="" textlink="">
      <xdr:nvSpPr>
        <xdr:cNvPr id="309" name="n_2mainValue【福祉施設】&#10;有形固定資産減価償却率"/>
        <xdr:cNvSpPr txBox="1"/>
      </xdr:nvSpPr>
      <xdr:spPr>
        <a:xfrm>
          <a:off x="2705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169181</xdr:rowOff>
    </xdr:from>
    <xdr:ext cx="405111" cy="259045"/>
    <xdr:sp macro="" textlink="">
      <xdr:nvSpPr>
        <xdr:cNvPr id="310" name="n_3mainValue【福祉施設】&#10;有形固定資産減価償却率"/>
        <xdr:cNvSpPr txBox="1"/>
      </xdr:nvSpPr>
      <xdr:spPr>
        <a:xfrm>
          <a:off x="1816744" y="138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121175</xdr:rowOff>
    </xdr:from>
    <xdr:ext cx="405111" cy="259045"/>
    <xdr:sp macro="" textlink="">
      <xdr:nvSpPr>
        <xdr:cNvPr id="311" name="n_4mainValue【福祉施設】&#10;有形固定資産減価償却率"/>
        <xdr:cNvSpPr txBox="1"/>
      </xdr:nvSpPr>
      <xdr:spPr>
        <a:xfrm>
          <a:off x="927744" y="1383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3827</xdr:rowOff>
    </xdr:from>
    <xdr:ext cx="469744" cy="259045"/>
    <xdr:sp macro="" textlink="">
      <xdr:nvSpPr>
        <xdr:cNvPr id="340" name="【福祉施設】&#10;一人当たり面積平均値テキスト"/>
        <xdr:cNvSpPr txBox="1"/>
      </xdr:nvSpPr>
      <xdr:spPr>
        <a:xfrm>
          <a:off x="10515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153670</xdr:rowOff>
    </xdr:from>
    <xdr:to>
      <xdr:col>50</xdr:col>
      <xdr:colOff>165100</xdr:colOff>
      <xdr:row>85</xdr:row>
      <xdr:rowOff>83820</xdr:rowOff>
    </xdr:to>
    <xdr:sp macro="" textlink="">
      <xdr:nvSpPr>
        <xdr:cNvPr id="342" name="フローチャート: 判断 341"/>
        <xdr:cNvSpPr/>
      </xdr:nvSpPr>
      <xdr:spPr>
        <a:xfrm>
          <a:off x="9588500" y="145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7620</xdr:rowOff>
    </xdr:from>
    <xdr:to>
      <xdr:col>46</xdr:col>
      <xdr:colOff>38100</xdr:colOff>
      <xdr:row>85</xdr:row>
      <xdr:rowOff>109220</xdr:rowOff>
    </xdr:to>
    <xdr:sp macro="" textlink="">
      <xdr:nvSpPr>
        <xdr:cNvPr id="343" name="フローチャート: 判断 342"/>
        <xdr:cNvSpPr/>
      </xdr:nvSpPr>
      <xdr:spPr>
        <a:xfrm>
          <a:off x="86995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344" name="フローチャート: 判断 343"/>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19050</xdr:rowOff>
    </xdr:from>
    <xdr:to>
      <xdr:col>36</xdr:col>
      <xdr:colOff>165100</xdr:colOff>
      <xdr:row>85</xdr:row>
      <xdr:rowOff>120650</xdr:rowOff>
    </xdr:to>
    <xdr:sp macro="" textlink="">
      <xdr:nvSpPr>
        <xdr:cNvPr id="345" name="フローチャート: 判断 344"/>
        <xdr:cNvSpPr/>
      </xdr:nvSpPr>
      <xdr:spPr>
        <a:xfrm>
          <a:off x="6921500" y="145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22861</xdr:rowOff>
    </xdr:from>
    <xdr:to>
      <xdr:col>55</xdr:col>
      <xdr:colOff>50800</xdr:colOff>
      <xdr:row>80</xdr:row>
      <xdr:rowOff>124461</xdr:rowOff>
    </xdr:to>
    <xdr:sp macro="" textlink="">
      <xdr:nvSpPr>
        <xdr:cNvPr id="351" name="楕円 350"/>
        <xdr:cNvSpPr/>
      </xdr:nvSpPr>
      <xdr:spPr>
        <a:xfrm>
          <a:off x="104267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45738</xdr:rowOff>
    </xdr:from>
    <xdr:ext cx="469744" cy="259045"/>
    <xdr:sp macro="" textlink="">
      <xdr:nvSpPr>
        <xdr:cNvPr id="352" name="【福祉施設】&#10;一人当たり面積該当値テキスト"/>
        <xdr:cNvSpPr txBox="1"/>
      </xdr:nvSpPr>
      <xdr:spPr>
        <a:xfrm>
          <a:off x="10515600" y="135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123189</xdr:rowOff>
    </xdr:from>
    <xdr:to>
      <xdr:col>50</xdr:col>
      <xdr:colOff>165100</xdr:colOff>
      <xdr:row>80</xdr:row>
      <xdr:rowOff>53339</xdr:rowOff>
    </xdr:to>
    <xdr:sp macro="" textlink="">
      <xdr:nvSpPr>
        <xdr:cNvPr id="353" name="楕円 352"/>
        <xdr:cNvSpPr/>
      </xdr:nvSpPr>
      <xdr:spPr>
        <a:xfrm>
          <a:off x="9588500" y="136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2539</xdr:rowOff>
    </xdr:from>
    <xdr:to>
      <xdr:col>55</xdr:col>
      <xdr:colOff>0</xdr:colOff>
      <xdr:row>80</xdr:row>
      <xdr:rowOff>73661</xdr:rowOff>
    </xdr:to>
    <xdr:cxnSp macro="">
      <xdr:nvCxnSpPr>
        <xdr:cNvPr id="354" name="直線コネクタ 353"/>
        <xdr:cNvCxnSpPr/>
      </xdr:nvCxnSpPr>
      <xdr:spPr>
        <a:xfrm>
          <a:off x="9639300" y="13718539"/>
          <a:ext cx="838200"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149861</xdr:rowOff>
    </xdr:from>
    <xdr:to>
      <xdr:col>46</xdr:col>
      <xdr:colOff>38100</xdr:colOff>
      <xdr:row>80</xdr:row>
      <xdr:rowOff>80011</xdr:rowOff>
    </xdr:to>
    <xdr:sp macro="" textlink="">
      <xdr:nvSpPr>
        <xdr:cNvPr id="355" name="楕円 354"/>
        <xdr:cNvSpPr/>
      </xdr:nvSpPr>
      <xdr:spPr>
        <a:xfrm>
          <a:off x="8699500" y="136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2539</xdr:rowOff>
    </xdr:from>
    <xdr:to>
      <xdr:col>50</xdr:col>
      <xdr:colOff>114300</xdr:colOff>
      <xdr:row>80</xdr:row>
      <xdr:rowOff>29211</xdr:rowOff>
    </xdr:to>
    <xdr:cxnSp macro="">
      <xdr:nvCxnSpPr>
        <xdr:cNvPr id="356" name="直線コネクタ 355"/>
        <xdr:cNvCxnSpPr/>
      </xdr:nvCxnSpPr>
      <xdr:spPr>
        <a:xfrm flipV="1">
          <a:off x="8750300" y="13718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104139</xdr:rowOff>
    </xdr:from>
    <xdr:to>
      <xdr:col>41</xdr:col>
      <xdr:colOff>101600</xdr:colOff>
      <xdr:row>80</xdr:row>
      <xdr:rowOff>34289</xdr:rowOff>
    </xdr:to>
    <xdr:sp macro="" textlink="">
      <xdr:nvSpPr>
        <xdr:cNvPr id="357" name="楕円 356"/>
        <xdr:cNvSpPr/>
      </xdr:nvSpPr>
      <xdr:spPr>
        <a:xfrm>
          <a:off x="7810500" y="136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154939</xdr:rowOff>
    </xdr:from>
    <xdr:to>
      <xdr:col>45</xdr:col>
      <xdr:colOff>177800</xdr:colOff>
      <xdr:row>80</xdr:row>
      <xdr:rowOff>29211</xdr:rowOff>
    </xdr:to>
    <xdr:cxnSp macro="">
      <xdr:nvCxnSpPr>
        <xdr:cNvPr id="358" name="直線コネクタ 357"/>
        <xdr:cNvCxnSpPr/>
      </xdr:nvCxnSpPr>
      <xdr:spPr>
        <a:xfrm>
          <a:off x="7861300" y="13699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134620</xdr:rowOff>
    </xdr:from>
    <xdr:to>
      <xdr:col>36</xdr:col>
      <xdr:colOff>165100</xdr:colOff>
      <xdr:row>80</xdr:row>
      <xdr:rowOff>64770</xdr:rowOff>
    </xdr:to>
    <xdr:sp macro="" textlink="">
      <xdr:nvSpPr>
        <xdr:cNvPr id="359" name="楕円 358"/>
        <xdr:cNvSpPr/>
      </xdr:nvSpPr>
      <xdr:spPr>
        <a:xfrm>
          <a:off x="6921500" y="136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154939</xdr:rowOff>
    </xdr:from>
    <xdr:to>
      <xdr:col>41</xdr:col>
      <xdr:colOff>50800</xdr:colOff>
      <xdr:row>80</xdr:row>
      <xdr:rowOff>13970</xdr:rowOff>
    </xdr:to>
    <xdr:cxnSp macro="">
      <xdr:nvCxnSpPr>
        <xdr:cNvPr id="360" name="直線コネクタ 359"/>
        <xdr:cNvCxnSpPr/>
      </xdr:nvCxnSpPr>
      <xdr:spPr>
        <a:xfrm flipV="1">
          <a:off x="6972300" y="13699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74947</xdr:rowOff>
    </xdr:from>
    <xdr:ext cx="469744" cy="259045"/>
    <xdr:sp macro="" textlink="">
      <xdr:nvSpPr>
        <xdr:cNvPr id="361" name="n_1aveValue【福祉施設】&#10;一人当たり面積"/>
        <xdr:cNvSpPr txBox="1"/>
      </xdr:nvSpPr>
      <xdr:spPr>
        <a:xfrm>
          <a:off x="9391727" y="146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100347</xdr:rowOff>
    </xdr:from>
    <xdr:ext cx="469744" cy="259045"/>
    <xdr:sp macro="" textlink="">
      <xdr:nvSpPr>
        <xdr:cNvPr id="362" name="n_2aveValue【福祉施設】&#10;一人当たり面積"/>
        <xdr:cNvSpPr txBox="1"/>
      </xdr:nvSpPr>
      <xdr:spPr>
        <a:xfrm>
          <a:off x="8515427"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134638</xdr:rowOff>
    </xdr:from>
    <xdr:ext cx="469744" cy="259045"/>
    <xdr:sp macro="" textlink="">
      <xdr:nvSpPr>
        <xdr:cNvPr id="363" name="n_3aveValue【福祉施設】&#10;一人当たり面積"/>
        <xdr:cNvSpPr txBox="1"/>
      </xdr:nvSpPr>
      <xdr:spPr>
        <a:xfrm>
          <a:off x="7626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111777</xdr:rowOff>
    </xdr:from>
    <xdr:ext cx="469744" cy="259045"/>
    <xdr:sp macro="" textlink="">
      <xdr:nvSpPr>
        <xdr:cNvPr id="364" name="n_4aveValue【福祉施設】&#10;一人当たり面積"/>
        <xdr:cNvSpPr txBox="1"/>
      </xdr:nvSpPr>
      <xdr:spPr>
        <a:xfrm>
          <a:off x="6737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69866</xdr:rowOff>
    </xdr:from>
    <xdr:ext cx="469744" cy="259045"/>
    <xdr:sp macro="" textlink="">
      <xdr:nvSpPr>
        <xdr:cNvPr id="365" name="n_1mainValue【福祉施設】&#10;一人当たり面積"/>
        <xdr:cNvSpPr txBox="1"/>
      </xdr:nvSpPr>
      <xdr:spPr>
        <a:xfrm>
          <a:off x="9391727" y="134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96538</xdr:rowOff>
    </xdr:from>
    <xdr:ext cx="469744" cy="259045"/>
    <xdr:sp macro="" textlink="">
      <xdr:nvSpPr>
        <xdr:cNvPr id="366" name="n_2mainValue【福祉施設】&#10;一人当たり面積"/>
        <xdr:cNvSpPr txBox="1"/>
      </xdr:nvSpPr>
      <xdr:spPr>
        <a:xfrm>
          <a:off x="8515427" y="134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50816</xdr:rowOff>
    </xdr:from>
    <xdr:ext cx="469744" cy="259045"/>
    <xdr:sp macro="" textlink="">
      <xdr:nvSpPr>
        <xdr:cNvPr id="367" name="n_3mainValue【福祉施設】&#10;一人当たり面積"/>
        <xdr:cNvSpPr txBox="1"/>
      </xdr:nvSpPr>
      <xdr:spPr>
        <a:xfrm>
          <a:off x="7626427" y="134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81297</xdr:rowOff>
    </xdr:from>
    <xdr:ext cx="469744" cy="259045"/>
    <xdr:sp macro="" textlink="">
      <xdr:nvSpPr>
        <xdr:cNvPr id="368" name="n_4mainValue【福祉施設】&#10;一人当たり面積"/>
        <xdr:cNvSpPr txBox="1"/>
      </xdr:nvSpPr>
      <xdr:spPr>
        <a:xfrm>
          <a:off x="6737427" y="1345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0" name="直線コネクタ 37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1" name="テキスト ボックス 380"/>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2" name="直線コネクタ 38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3" name="テキスト ボックス 38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4" name="直線コネクタ 38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5" name="テキスト ボックス 38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6" name="直線コネクタ 38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7" name="テキスト ボックス 38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9" name="テキスト ボックス 3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391" name="直線コネクタ 390"/>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2"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3" name="直線コネクタ 392"/>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394" name="【市民会館】&#10;有形固定資産減価償却率最大値テキスト"/>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395" name="直線コネクタ 394"/>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59707</xdr:rowOff>
    </xdr:from>
    <xdr:ext cx="405111" cy="259045"/>
    <xdr:sp macro="" textlink="">
      <xdr:nvSpPr>
        <xdr:cNvPr id="396" name="【市民会館】&#10;有形固定資産減価償却率平均値テキスト"/>
        <xdr:cNvSpPr txBox="1"/>
      </xdr:nvSpPr>
      <xdr:spPr>
        <a:xfrm>
          <a:off x="46736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97" name="フローチャート: 判断 396"/>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105411</xdr:rowOff>
    </xdr:from>
    <xdr:to>
      <xdr:col>20</xdr:col>
      <xdr:colOff>38100</xdr:colOff>
      <xdr:row>103</xdr:row>
      <xdr:rowOff>35561</xdr:rowOff>
    </xdr:to>
    <xdr:sp macro="" textlink="">
      <xdr:nvSpPr>
        <xdr:cNvPr id="398" name="フローチャート: 判断 397"/>
        <xdr:cNvSpPr/>
      </xdr:nvSpPr>
      <xdr:spPr>
        <a:xfrm>
          <a:off x="374650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27687</xdr:rowOff>
    </xdr:from>
    <xdr:to>
      <xdr:col>15</xdr:col>
      <xdr:colOff>101600</xdr:colOff>
      <xdr:row>102</xdr:row>
      <xdr:rowOff>129287</xdr:rowOff>
    </xdr:to>
    <xdr:sp macro="" textlink="">
      <xdr:nvSpPr>
        <xdr:cNvPr id="399" name="フローチャート: 判断 398"/>
        <xdr:cNvSpPr/>
      </xdr:nvSpPr>
      <xdr:spPr>
        <a:xfrm>
          <a:off x="2857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121413</xdr:rowOff>
    </xdr:from>
    <xdr:to>
      <xdr:col>10</xdr:col>
      <xdr:colOff>165100</xdr:colOff>
      <xdr:row>101</xdr:row>
      <xdr:rowOff>51563</xdr:rowOff>
    </xdr:to>
    <xdr:sp macro="" textlink="">
      <xdr:nvSpPr>
        <xdr:cNvPr id="400" name="フローチャート: 判断 399"/>
        <xdr:cNvSpPr/>
      </xdr:nvSpPr>
      <xdr:spPr>
        <a:xfrm>
          <a:off x="1968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43687</xdr:rowOff>
    </xdr:from>
    <xdr:to>
      <xdr:col>6</xdr:col>
      <xdr:colOff>38100</xdr:colOff>
      <xdr:row>101</xdr:row>
      <xdr:rowOff>145287</xdr:rowOff>
    </xdr:to>
    <xdr:sp macro="" textlink="">
      <xdr:nvSpPr>
        <xdr:cNvPr id="401" name="フローチャート: 判断 400"/>
        <xdr:cNvSpPr/>
      </xdr:nvSpPr>
      <xdr:spPr>
        <a:xfrm>
          <a:off x="1079500" y="1736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77978</xdr:rowOff>
    </xdr:from>
    <xdr:to>
      <xdr:col>24</xdr:col>
      <xdr:colOff>114300</xdr:colOff>
      <xdr:row>107</xdr:row>
      <xdr:rowOff>8128</xdr:rowOff>
    </xdr:to>
    <xdr:sp macro="" textlink="">
      <xdr:nvSpPr>
        <xdr:cNvPr id="407" name="楕円 406"/>
        <xdr:cNvSpPr/>
      </xdr:nvSpPr>
      <xdr:spPr>
        <a:xfrm>
          <a:off x="45847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56405</xdr:rowOff>
    </xdr:from>
    <xdr:ext cx="405111" cy="259045"/>
    <xdr:sp macro="" textlink="">
      <xdr:nvSpPr>
        <xdr:cNvPr id="408" name="【市民会館】&#10;有形固定資産減価償却率該当値テキスト"/>
        <xdr:cNvSpPr txBox="1"/>
      </xdr:nvSpPr>
      <xdr:spPr>
        <a:xfrm>
          <a:off x="4673600" y="1823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16256</xdr:rowOff>
    </xdr:from>
    <xdr:to>
      <xdr:col>20</xdr:col>
      <xdr:colOff>38100</xdr:colOff>
      <xdr:row>106</xdr:row>
      <xdr:rowOff>117856</xdr:rowOff>
    </xdr:to>
    <xdr:sp macro="" textlink="">
      <xdr:nvSpPr>
        <xdr:cNvPr id="409" name="楕円 408"/>
        <xdr:cNvSpPr/>
      </xdr:nvSpPr>
      <xdr:spPr>
        <a:xfrm>
          <a:off x="3746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67056</xdr:rowOff>
    </xdr:from>
    <xdr:to>
      <xdr:col>24</xdr:col>
      <xdr:colOff>63500</xdr:colOff>
      <xdr:row>106</xdr:row>
      <xdr:rowOff>128778</xdr:rowOff>
    </xdr:to>
    <xdr:cxnSp macro="">
      <xdr:nvCxnSpPr>
        <xdr:cNvPr id="410" name="直線コネクタ 409"/>
        <xdr:cNvCxnSpPr/>
      </xdr:nvCxnSpPr>
      <xdr:spPr>
        <a:xfrm>
          <a:off x="3797300" y="1824075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148844</xdr:rowOff>
    </xdr:from>
    <xdr:to>
      <xdr:col>15</xdr:col>
      <xdr:colOff>101600</xdr:colOff>
      <xdr:row>106</xdr:row>
      <xdr:rowOff>78994</xdr:rowOff>
    </xdr:to>
    <xdr:sp macro="" textlink="">
      <xdr:nvSpPr>
        <xdr:cNvPr id="411" name="楕円 410"/>
        <xdr:cNvSpPr/>
      </xdr:nvSpPr>
      <xdr:spPr>
        <a:xfrm>
          <a:off x="2857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28194</xdr:rowOff>
    </xdr:from>
    <xdr:to>
      <xdr:col>19</xdr:col>
      <xdr:colOff>177800</xdr:colOff>
      <xdr:row>106</xdr:row>
      <xdr:rowOff>67056</xdr:rowOff>
    </xdr:to>
    <xdr:cxnSp macro="">
      <xdr:nvCxnSpPr>
        <xdr:cNvPr id="412" name="直線コネクタ 411"/>
        <xdr:cNvCxnSpPr/>
      </xdr:nvCxnSpPr>
      <xdr:spPr>
        <a:xfrm>
          <a:off x="2908300" y="182018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413" name="楕円 412"/>
        <xdr:cNvSpPr/>
      </xdr:nvSpPr>
      <xdr:spPr>
        <a:xfrm>
          <a:off x="196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106</xdr:row>
      <xdr:rowOff>28194</xdr:rowOff>
    </xdr:to>
    <xdr:cxnSp macro="">
      <xdr:nvCxnSpPr>
        <xdr:cNvPr id="414" name="直線コネクタ 413"/>
        <xdr:cNvCxnSpPr/>
      </xdr:nvCxnSpPr>
      <xdr:spPr>
        <a:xfrm>
          <a:off x="2019300" y="181470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29972</xdr:rowOff>
    </xdr:from>
    <xdr:to>
      <xdr:col>6</xdr:col>
      <xdr:colOff>38100</xdr:colOff>
      <xdr:row>105</xdr:row>
      <xdr:rowOff>131572</xdr:rowOff>
    </xdr:to>
    <xdr:sp macro="" textlink="">
      <xdr:nvSpPr>
        <xdr:cNvPr id="415" name="楕円 414"/>
        <xdr:cNvSpPr/>
      </xdr:nvSpPr>
      <xdr:spPr>
        <a:xfrm>
          <a:off x="1079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80772</xdr:rowOff>
    </xdr:from>
    <xdr:to>
      <xdr:col>10</xdr:col>
      <xdr:colOff>114300</xdr:colOff>
      <xdr:row>105</xdr:row>
      <xdr:rowOff>144780</xdr:rowOff>
    </xdr:to>
    <xdr:cxnSp macro="">
      <xdr:nvCxnSpPr>
        <xdr:cNvPr id="416" name="直線コネクタ 415"/>
        <xdr:cNvCxnSpPr/>
      </xdr:nvCxnSpPr>
      <xdr:spPr>
        <a:xfrm>
          <a:off x="1130300" y="1808302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52088</xdr:rowOff>
    </xdr:from>
    <xdr:ext cx="405111" cy="259045"/>
    <xdr:sp macro="" textlink="">
      <xdr:nvSpPr>
        <xdr:cNvPr id="417" name="n_1aveValue【市民会館】&#10;有形固定資産減価償却率"/>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145814</xdr:rowOff>
    </xdr:from>
    <xdr:ext cx="405111" cy="259045"/>
    <xdr:sp macro="" textlink="">
      <xdr:nvSpPr>
        <xdr:cNvPr id="418" name="n_2aveValue【市民会館】&#10;有形固定資産減価償却率"/>
        <xdr:cNvSpPr txBox="1"/>
      </xdr:nvSpPr>
      <xdr:spPr>
        <a:xfrm>
          <a:off x="27057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68090</xdr:rowOff>
    </xdr:from>
    <xdr:ext cx="405111" cy="259045"/>
    <xdr:sp macro="" textlink="">
      <xdr:nvSpPr>
        <xdr:cNvPr id="419" name="n_3aveValue【市民会館】&#10;有形固定資産減価償却率"/>
        <xdr:cNvSpPr txBox="1"/>
      </xdr:nvSpPr>
      <xdr:spPr>
        <a:xfrm>
          <a:off x="1816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161814</xdr:rowOff>
    </xdr:from>
    <xdr:ext cx="405111" cy="259045"/>
    <xdr:sp macro="" textlink="">
      <xdr:nvSpPr>
        <xdr:cNvPr id="420" name="n_4aveValue【市民会館】&#10;有形固定資産減価償却率"/>
        <xdr:cNvSpPr txBox="1"/>
      </xdr:nvSpPr>
      <xdr:spPr>
        <a:xfrm>
          <a:off x="927744" y="1713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108983</xdr:rowOff>
    </xdr:from>
    <xdr:ext cx="405111" cy="259045"/>
    <xdr:sp macro="" textlink="">
      <xdr:nvSpPr>
        <xdr:cNvPr id="421" name="n_1mainValue【市民会館】&#10;有形固定資産減価償却率"/>
        <xdr:cNvSpPr txBox="1"/>
      </xdr:nvSpPr>
      <xdr:spPr>
        <a:xfrm>
          <a:off x="3582044"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70121</xdr:rowOff>
    </xdr:from>
    <xdr:ext cx="405111" cy="259045"/>
    <xdr:sp macro="" textlink="">
      <xdr:nvSpPr>
        <xdr:cNvPr id="422" name="n_2mainValue【市民会館】&#10;有形固定資産減価償却率"/>
        <xdr:cNvSpPr txBox="1"/>
      </xdr:nvSpPr>
      <xdr:spPr>
        <a:xfrm>
          <a:off x="2705744" y="182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15257</xdr:rowOff>
    </xdr:from>
    <xdr:ext cx="405111" cy="259045"/>
    <xdr:sp macro="" textlink="">
      <xdr:nvSpPr>
        <xdr:cNvPr id="423" name="n_3mainValue【市民会館】&#10;有形固定資産減価償却率"/>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122699</xdr:rowOff>
    </xdr:from>
    <xdr:ext cx="405111" cy="259045"/>
    <xdr:sp macro="" textlink="">
      <xdr:nvSpPr>
        <xdr:cNvPr id="424" name="n_4mainValue【市民会館】&#10;有形固定資産減価償却率"/>
        <xdr:cNvSpPr txBox="1"/>
      </xdr:nvSpPr>
      <xdr:spPr>
        <a:xfrm>
          <a:off x="927744" y="1812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6" name="テキスト ボックス 43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8" name="テキスト ボックス 43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2" name="テキスト ボックス 44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4" name="テキスト ボックス 44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448" name="直線コネクタ 447"/>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49" name="【市民会館】&#10;一人当たり面積最小値テキスト"/>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50" name="直線コネクタ 449"/>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51"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52" name="直線コネクタ 451"/>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133366</xdr:rowOff>
    </xdr:from>
    <xdr:ext cx="469744" cy="259045"/>
    <xdr:sp macro="" textlink="">
      <xdr:nvSpPr>
        <xdr:cNvPr id="453" name="【市民会館】&#10;一人当たり面積平均値テキスト"/>
        <xdr:cNvSpPr txBox="1"/>
      </xdr:nvSpPr>
      <xdr:spPr>
        <a:xfrm>
          <a:off x="10515600" y="1813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454" name="フローチャート: 判断 453"/>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8255</xdr:rowOff>
    </xdr:from>
    <xdr:to>
      <xdr:col>50</xdr:col>
      <xdr:colOff>165100</xdr:colOff>
      <xdr:row>106</xdr:row>
      <xdr:rowOff>109855</xdr:rowOff>
    </xdr:to>
    <xdr:sp macro="" textlink="">
      <xdr:nvSpPr>
        <xdr:cNvPr id="455" name="フローチャート: 判断 454"/>
        <xdr:cNvSpPr/>
      </xdr:nvSpPr>
      <xdr:spPr>
        <a:xfrm>
          <a:off x="9588500" y="181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56" name="フローチャート: 判断 455"/>
        <xdr:cNvSpPr/>
      </xdr:nvSpPr>
      <xdr:spPr>
        <a:xfrm>
          <a:off x="8699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38736</xdr:rowOff>
    </xdr:from>
    <xdr:to>
      <xdr:col>41</xdr:col>
      <xdr:colOff>101600</xdr:colOff>
      <xdr:row>106</xdr:row>
      <xdr:rowOff>140336</xdr:rowOff>
    </xdr:to>
    <xdr:sp macro="" textlink="">
      <xdr:nvSpPr>
        <xdr:cNvPr id="457" name="フローチャート: 判断 456"/>
        <xdr:cNvSpPr/>
      </xdr:nvSpPr>
      <xdr:spPr>
        <a:xfrm>
          <a:off x="7810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58" name="フローチャート: 判断 457"/>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4" name="楕円 463"/>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65"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25400</xdr:rowOff>
    </xdr:from>
    <xdr:to>
      <xdr:col>50</xdr:col>
      <xdr:colOff>165100</xdr:colOff>
      <xdr:row>105</xdr:row>
      <xdr:rowOff>127000</xdr:rowOff>
    </xdr:to>
    <xdr:sp macro="" textlink="">
      <xdr:nvSpPr>
        <xdr:cNvPr id="466" name="楕円 465"/>
        <xdr:cNvSpPr/>
      </xdr:nvSpPr>
      <xdr:spPr>
        <a:xfrm>
          <a:off x="958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76200</xdr:rowOff>
    </xdr:to>
    <xdr:cxnSp macro="">
      <xdr:nvCxnSpPr>
        <xdr:cNvPr id="467" name="直線コネクタ 466"/>
        <xdr:cNvCxnSpPr/>
      </xdr:nvCxnSpPr>
      <xdr:spPr>
        <a:xfrm flipV="1">
          <a:off x="9639300" y="18067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133986</xdr:rowOff>
    </xdr:from>
    <xdr:to>
      <xdr:col>46</xdr:col>
      <xdr:colOff>38100</xdr:colOff>
      <xdr:row>106</xdr:row>
      <xdr:rowOff>64136</xdr:rowOff>
    </xdr:to>
    <xdr:sp macro="" textlink="">
      <xdr:nvSpPr>
        <xdr:cNvPr id="468" name="楕円 467"/>
        <xdr:cNvSpPr/>
      </xdr:nvSpPr>
      <xdr:spPr>
        <a:xfrm>
          <a:off x="8699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76200</xdr:rowOff>
    </xdr:from>
    <xdr:to>
      <xdr:col>50</xdr:col>
      <xdr:colOff>114300</xdr:colOff>
      <xdr:row>106</xdr:row>
      <xdr:rowOff>13336</xdr:rowOff>
    </xdr:to>
    <xdr:cxnSp macro="">
      <xdr:nvCxnSpPr>
        <xdr:cNvPr id="469" name="直線コネクタ 468"/>
        <xdr:cNvCxnSpPr/>
      </xdr:nvCxnSpPr>
      <xdr:spPr>
        <a:xfrm flipV="1">
          <a:off x="8750300" y="1807845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147320</xdr:rowOff>
    </xdr:from>
    <xdr:to>
      <xdr:col>41</xdr:col>
      <xdr:colOff>101600</xdr:colOff>
      <xdr:row>106</xdr:row>
      <xdr:rowOff>77470</xdr:rowOff>
    </xdr:to>
    <xdr:sp macro="" textlink="">
      <xdr:nvSpPr>
        <xdr:cNvPr id="470" name="楕円 469"/>
        <xdr:cNvSpPr/>
      </xdr:nvSpPr>
      <xdr:spPr>
        <a:xfrm>
          <a:off x="7810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13336</xdr:rowOff>
    </xdr:from>
    <xdr:to>
      <xdr:col>45</xdr:col>
      <xdr:colOff>177800</xdr:colOff>
      <xdr:row>106</xdr:row>
      <xdr:rowOff>26670</xdr:rowOff>
    </xdr:to>
    <xdr:cxnSp macro="">
      <xdr:nvCxnSpPr>
        <xdr:cNvPr id="471" name="直線コネクタ 470"/>
        <xdr:cNvCxnSpPr/>
      </xdr:nvCxnSpPr>
      <xdr:spPr>
        <a:xfrm flipV="1">
          <a:off x="7861300" y="181870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72" name="楕円 471"/>
        <xdr:cNvSpPr/>
      </xdr:nvSpPr>
      <xdr:spPr>
        <a:xfrm>
          <a:off x="692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26670</xdr:rowOff>
    </xdr:from>
    <xdr:to>
      <xdr:col>41</xdr:col>
      <xdr:colOff>50800</xdr:colOff>
      <xdr:row>106</xdr:row>
      <xdr:rowOff>38100</xdr:rowOff>
    </xdr:to>
    <xdr:cxnSp macro="">
      <xdr:nvCxnSpPr>
        <xdr:cNvPr id="473" name="直線コネクタ 472"/>
        <xdr:cNvCxnSpPr/>
      </xdr:nvCxnSpPr>
      <xdr:spPr>
        <a:xfrm flipV="1">
          <a:off x="6972300" y="18200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100982</xdr:rowOff>
    </xdr:from>
    <xdr:ext cx="469744" cy="259045"/>
    <xdr:sp macro="" textlink="">
      <xdr:nvSpPr>
        <xdr:cNvPr id="474" name="n_1aveValue【市民会館】&#10;一人当たり面積"/>
        <xdr:cNvSpPr txBox="1"/>
      </xdr:nvSpPr>
      <xdr:spPr>
        <a:xfrm>
          <a:off x="93917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475" name="n_2aveValue【市民会館】&#10;一人当たり面積"/>
        <xdr:cNvSpPr txBox="1"/>
      </xdr:nvSpPr>
      <xdr:spPr>
        <a:xfrm>
          <a:off x="8515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131463</xdr:rowOff>
    </xdr:from>
    <xdr:ext cx="469744" cy="259045"/>
    <xdr:sp macro="" textlink="">
      <xdr:nvSpPr>
        <xdr:cNvPr id="476" name="n_3aveValue【市民会館】&#10;一人当たり面積"/>
        <xdr:cNvSpPr txBox="1"/>
      </xdr:nvSpPr>
      <xdr:spPr>
        <a:xfrm>
          <a:off x="76264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77" name="n_4aveValue【市民会館】&#10;一人当たり面積"/>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143527</xdr:rowOff>
    </xdr:from>
    <xdr:ext cx="469744" cy="259045"/>
    <xdr:sp macro="" textlink="">
      <xdr:nvSpPr>
        <xdr:cNvPr id="478" name="n_1main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80663</xdr:rowOff>
    </xdr:from>
    <xdr:ext cx="469744" cy="259045"/>
    <xdr:sp macro="" textlink="">
      <xdr:nvSpPr>
        <xdr:cNvPr id="479" name="n_2mainValue【市民会館】&#10;一人当たり面積"/>
        <xdr:cNvSpPr txBox="1"/>
      </xdr:nvSpPr>
      <xdr:spPr>
        <a:xfrm>
          <a:off x="8515427"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93997</xdr:rowOff>
    </xdr:from>
    <xdr:ext cx="469744" cy="259045"/>
    <xdr:sp macro="" textlink="">
      <xdr:nvSpPr>
        <xdr:cNvPr id="480" name="n_3mainValue【市民会館】&#10;一人当たり面積"/>
        <xdr:cNvSpPr txBox="1"/>
      </xdr:nvSpPr>
      <xdr:spPr>
        <a:xfrm>
          <a:off x="7626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105427</xdr:rowOff>
    </xdr:from>
    <xdr:ext cx="469744" cy="259045"/>
    <xdr:sp macro="" textlink="">
      <xdr:nvSpPr>
        <xdr:cNvPr id="481" name="n_4mainValue【市民会館】&#10;一人当たり面積"/>
        <xdr:cNvSpPr txBox="1"/>
      </xdr:nvSpPr>
      <xdr:spPr>
        <a:xfrm>
          <a:off x="6737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3" name="直線コネクタ 4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4" name="テキスト ボックス 49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5" name="直線コネクタ 4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6" name="テキスト ボックス 4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7" name="直線コネクタ 4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8" name="テキスト ボックス 4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9" name="直線コネクタ 4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0" name="テキスト ボックス 4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1" name="直線コネクタ 5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2" name="テキスト ボックス 5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3" name="直線コネクタ 5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4" name="テキスト ボックス 50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506" name="直線コネクタ 505"/>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507"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508" name="直線コネクタ 507"/>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509" name="【一般廃棄物処理施設】&#10;有形固定資産減価償却率最大値テキスト"/>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510" name="直線コネクタ 509"/>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511" name="【一般廃棄物処理施設】&#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12" name="フローチャート: 判断 511"/>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513" name="フローチャート: 判断 512"/>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14" name="フローチャート: 判断 513"/>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15" name="フローチャート: 判断 514"/>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516" name="フローチャート: 判断 515"/>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7" name="テキスト ボックス 5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8" name="テキスト ボックス 5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9" name="テキスト ボックス 5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0" name="テキスト ボックス 5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1" name="テキスト ボックス 5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522" name="楕円 521"/>
        <xdr:cNvSpPr/>
      </xdr:nvSpPr>
      <xdr:spPr>
        <a:xfrm>
          <a:off x="16268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156862</xdr:rowOff>
    </xdr:from>
    <xdr:ext cx="405111" cy="259045"/>
    <xdr:sp macro="" textlink="">
      <xdr:nvSpPr>
        <xdr:cNvPr id="523" name="【一般廃棄物処理施設】&#10;有形固定資産減価償却率該当値テキスト"/>
        <xdr:cNvSpPr txBox="1"/>
      </xdr:nvSpPr>
      <xdr:spPr>
        <a:xfrm>
          <a:off x="16357600"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524" name="楕円 523"/>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xdr:rowOff>
    </xdr:from>
    <xdr:to>
      <xdr:col>85</xdr:col>
      <xdr:colOff>127000</xdr:colOff>
      <xdr:row>38</xdr:row>
      <xdr:rowOff>89535</xdr:rowOff>
    </xdr:to>
    <xdr:cxnSp macro="">
      <xdr:nvCxnSpPr>
        <xdr:cNvPr id="525" name="直線コネクタ 524"/>
        <xdr:cNvCxnSpPr/>
      </xdr:nvCxnSpPr>
      <xdr:spPr>
        <a:xfrm flipV="1">
          <a:off x="15481300" y="652843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154940</xdr:rowOff>
    </xdr:from>
    <xdr:to>
      <xdr:col>76</xdr:col>
      <xdr:colOff>165100</xdr:colOff>
      <xdr:row>39</xdr:row>
      <xdr:rowOff>85090</xdr:rowOff>
    </xdr:to>
    <xdr:sp macro="" textlink="">
      <xdr:nvSpPr>
        <xdr:cNvPr id="526" name="楕円 525"/>
        <xdr:cNvSpPr/>
      </xdr:nvSpPr>
      <xdr:spPr>
        <a:xfrm>
          <a:off x="14541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89535</xdr:rowOff>
    </xdr:from>
    <xdr:to>
      <xdr:col>81</xdr:col>
      <xdr:colOff>50800</xdr:colOff>
      <xdr:row>39</xdr:row>
      <xdr:rowOff>34290</xdr:rowOff>
    </xdr:to>
    <xdr:cxnSp macro="">
      <xdr:nvCxnSpPr>
        <xdr:cNvPr id="527" name="直線コネクタ 526"/>
        <xdr:cNvCxnSpPr/>
      </xdr:nvCxnSpPr>
      <xdr:spPr>
        <a:xfrm flipV="1">
          <a:off x="14592300" y="660463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528" name="楕円 527"/>
        <xdr:cNvSpPr/>
      </xdr:nvSpPr>
      <xdr:spPr>
        <a:xfrm>
          <a:off x="1365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34290</xdr:rowOff>
    </xdr:to>
    <xdr:cxnSp macro="">
      <xdr:nvCxnSpPr>
        <xdr:cNvPr id="529" name="直線コネクタ 528"/>
        <xdr:cNvCxnSpPr/>
      </xdr:nvCxnSpPr>
      <xdr:spPr>
        <a:xfrm>
          <a:off x="13703300" y="66694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52070</xdr:rowOff>
    </xdr:from>
    <xdr:to>
      <xdr:col>67</xdr:col>
      <xdr:colOff>101600</xdr:colOff>
      <xdr:row>38</xdr:row>
      <xdr:rowOff>153670</xdr:rowOff>
    </xdr:to>
    <xdr:sp macro="" textlink="">
      <xdr:nvSpPr>
        <xdr:cNvPr id="530" name="楕円 529"/>
        <xdr:cNvSpPr/>
      </xdr:nvSpPr>
      <xdr:spPr>
        <a:xfrm>
          <a:off x="1276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102870</xdr:rowOff>
    </xdr:from>
    <xdr:to>
      <xdr:col>71</xdr:col>
      <xdr:colOff>177800</xdr:colOff>
      <xdr:row>38</xdr:row>
      <xdr:rowOff>154305</xdr:rowOff>
    </xdr:to>
    <xdr:cxnSp macro="">
      <xdr:nvCxnSpPr>
        <xdr:cNvPr id="531" name="直線コネクタ 530"/>
        <xdr:cNvCxnSpPr/>
      </xdr:nvCxnSpPr>
      <xdr:spPr>
        <a:xfrm>
          <a:off x="12814300" y="6617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116857</xdr:rowOff>
    </xdr:from>
    <xdr:ext cx="405111" cy="259045"/>
    <xdr:sp macro="" textlink="">
      <xdr:nvSpPr>
        <xdr:cNvPr id="532" name="n_1aveValue【一般廃棄物処理施設】&#10;有形固定資産減価償却率"/>
        <xdr:cNvSpPr txBox="1"/>
      </xdr:nvSpPr>
      <xdr:spPr>
        <a:xfrm>
          <a:off x="15266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33"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534" name="n_3aveValue【一般廃棄物処理施設】&#10;有形固定資産減価償却率"/>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535" name="n_4aveValue【一般廃棄物処理施設】&#10;有形固定資産減価償却率"/>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536" name="n_1mainValue【一般廃棄物処理施設】&#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76217</xdr:rowOff>
    </xdr:from>
    <xdr:ext cx="405111" cy="259045"/>
    <xdr:sp macro="" textlink="">
      <xdr:nvSpPr>
        <xdr:cNvPr id="537" name="n_2mainValue【一般廃棄物処理施設】&#10;有形固定資産減価償却率"/>
        <xdr:cNvSpPr txBox="1"/>
      </xdr:nvSpPr>
      <xdr:spPr>
        <a:xfrm>
          <a:off x="14389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538" name="n_3mainValue【一般廃棄物処理施設】&#10;有形固定資産減価償却率"/>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144797</xdr:rowOff>
    </xdr:from>
    <xdr:ext cx="405111" cy="259045"/>
    <xdr:sp macro="" textlink="">
      <xdr:nvSpPr>
        <xdr:cNvPr id="539" name="n_4mainValue【一般廃棄物処理施設】&#10;有形固定資産減価償却率"/>
        <xdr:cNvSpPr txBox="1"/>
      </xdr:nvSpPr>
      <xdr:spPr>
        <a:xfrm>
          <a:off x="12611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0" name="直線コネクタ 5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1" name="テキスト ボックス 55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2" name="直線コネクタ 5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3" name="テキスト ボックス 55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4" name="直線コネクタ 5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5" name="テキスト ボックス 55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6" name="直線コネクタ 5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7" name="テキスト ボックス 55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8" name="直線コネクタ 5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9" name="テキスト ボックス 55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563" name="直線コネクタ 562"/>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564" name="【一般廃棄物処理施設】&#10;一人当たり有形固定資産（償却資産）額最小値テキスト"/>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565" name="直線コネクタ 564"/>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566" name="【一般廃棄物処理施設】&#10;一人当たり有形固定資産（償却資産）額最大値テキスト"/>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567" name="直線コネクタ 566"/>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568" name="【一般廃棄物処理施設】&#10;一人当たり有形固定資産（償却資産）額平均値テキスト"/>
        <xdr:cNvSpPr txBox="1"/>
      </xdr:nvSpPr>
      <xdr:spPr>
        <a:xfrm>
          <a:off x="22199600" y="6511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569" name="フローチャート: 判断 568"/>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570" name="フローチャート: 判断 569"/>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571" name="フローチャート: 判断 570"/>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572" name="フローチャート: 判断 571"/>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573" name="フローチャート: 判断 572"/>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144790</xdr:rowOff>
    </xdr:from>
    <xdr:to>
      <xdr:col>116</xdr:col>
      <xdr:colOff>114300</xdr:colOff>
      <xdr:row>41</xdr:row>
      <xdr:rowOff>74940</xdr:rowOff>
    </xdr:to>
    <xdr:sp macro="" textlink="">
      <xdr:nvSpPr>
        <xdr:cNvPr id="579" name="楕円 578"/>
        <xdr:cNvSpPr/>
      </xdr:nvSpPr>
      <xdr:spPr>
        <a:xfrm>
          <a:off x="22110700" y="70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123217</xdr:rowOff>
    </xdr:from>
    <xdr:ext cx="534377" cy="259045"/>
    <xdr:sp macro="" textlink="">
      <xdr:nvSpPr>
        <xdr:cNvPr id="580" name="【一般廃棄物処理施設】&#10;一人当たり有形固定資産（償却資産）額該当値テキスト"/>
        <xdr:cNvSpPr txBox="1"/>
      </xdr:nvSpPr>
      <xdr:spPr>
        <a:xfrm>
          <a:off x="22199600" y="69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166275</xdr:rowOff>
    </xdr:from>
    <xdr:to>
      <xdr:col>112</xdr:col>
      <xdr:colOff>38100</xdr:colOff>
      <xdr:row>41</xdr:row>
      <xdr:rowOff>96425</xdr:rowOff>
    </xdr:to>
    <xdr:sp macro="" textlink="">
      <xdr:nvSpPr>
        <xdr:cNvPr id="581" name="楕円 580"/>
        <xdr:cNvSpPr/>
      </xdr:nvSpPr>
      <xdr:spPr>
        <a:xfrm>
          <a:off x="21272500" y="70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24140</xdr:rowOff>
    </xdr:from>
    <xdr:to>
      <xdr:col>116</xdr:col>
      <xdr:colOff>63500</xdr:colOff>
      <xdr:row>41</xdr:row>
      <xdr:rowOff>45625</xdr:rowOff>
    </xdr:to>
    <xdr:cxnSp macro="">
      <xdr:nvCxnSpPr>
        <xdr:cNvPr id="582" name="直線コネクタ 581"/>
        <xdr:cNvCxnSpPr/>
      </xdr:nvCxnSpPr>
      <xdr:spPr>
        <a:xfrm flipV="1">
          <a:off x="21323300" y="7053590"/>
          <a:ext cx="838200" cy="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17411</xdr:rowOff>
    </xdr:from>
    <xdr:to>
      <xdr:col>107</xdr:col>
      <xdr:colOff>101600</xdr:colOff>
      <xdr:row>41</xdr:row>
      <xdr:rowOff>119011</xdr:rowOff>
    </xdr:to>
    <xdr:sp macro="" textlink="">
      <xdr:nvSpPr>
        <xdr:cNvPr id="583" name="楕円 582"/>
        <xdr:cNvSpPr/>
      </xdr:nvSpPr>
      <xdr:spPr>
        <a:xfrm>
          <a:off x="20383500" y="70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45625</xdr:rowOff>
    </xdr:from>
    <xdr:to>
      <xdr:col>111</xdr:col>
      <xdr:colOff>177800</xdr:colOff>
      <xdr:row>41</xdr:row>
      <xdr:rowOff>68211</xdr:rowOff>
    </xdr:to>
    <xdr:cxnSp macro="">
      <xdr:nvCxnSpPr>
        <xdr:cNvPr id="584" name="直線コネクタ 583"/>
        <xdr:cNvCxnSpPr/>
      </xdr:nvCxnSpPr>
      <xdr:spPr>
        <a:xfrm flipV="1">
          <a:off x="20434300" y="7075075"/>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21209</xdr:rowOff>
    </xdr:from>
    <xdr:to>
      <xdr:col>102</xdr:col>
      <xdr:colOff>165100</xdr:colOff>
      <xdr:row>41</xdr:row>
      <xdr:rowOff>122809</xdr:rowOff>
    </xdr:to>
    <xdr:sp macro="" textlink="">
      <xdr:nvSpPr>
        <xdr:cNvPr id="585" name="楕円 584"/>
        <xdr:cNvSpPr/>
      </xdr:nvSpPr>
      <xdr:spPr>
        <a:xfrm>
          <a:off x="19494500" y="70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68211</xdr:rowOff>
    </xdr:from>
    <xdr:to>
      <xdr:col>107</xdr:col>
      <xdr:colOff>50800</xdr:colOff>
      <xdr:row>41</xdr:row>
      <xdr:rowOff>72009</xdr:rowOff>
    </xdr:to>
    <xdr:cxnSp macro="">
      <xdr:nvCxnSpPr>
        <xdr:cNvPr id="586" name="直線コネクタ 585"/>
        <xdr:cNvCxnSpPr/>
      </xdr:nvCxnSpPr>
      <xdr:spPr>
        <a:xfrm flipV="1">
          <a:off x="19545300" y="709766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24733</xdr:rowOff>
    </xdr:from>
    <xdr:to>
      <xdr:col>98</xdr:col>
      <xdr:colOff>38100</xdr:colOff>
      <xdr:row>41</xdr:row>
      <xdr:rowOff>126333</xdr:rowOff>
    </xdr:to>
    <xdr:sp macro="" textlink="">
      <xdr:nvSpPr>
        <xdr:cNvPr id="587" name="楕円 586"/>
        <xdr:cNvSpPr/>
      </xdr:nvSpPr>
      <xdr:spPr>
        <a:xfrm>
          <a:off x="18605500" y="70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72009</xdr:rowOff>
    </xdr:from>
    <xdr:to>
      <xdr:col>102</xdr:col>
      <xdr:colOff>114300</xdr:colOff>
      <xdr:row>41</xdr:row>
      <xdr:rowOff>75533</xdr:rowOff>
    </xdr:to>
    <xdr:cxnSp macro="">
      <xdr:nvCxnSpPr>
        <xdr:cNvPr id="588" name="直線コネクタ 587"/>
        <xdr:cNvCxnSpPr/>
      </xdr:nvCxnSpPr>
      <xdr:spPr>
        <a:xfrm flipV="1">
          <a:off x="18656300" y="7101459"/>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39758</xdr:rowOff>
    </xdr:from>
    <xdr:ext cx="599010" cy="259045"/>
    <xdr:sp macro="" textlink="">
      <xdr:nvSpPr>
        <xdr:cNvPr id="589" name="n_1aveValue【一般廃棄物処理施設】&#10;一人当たり有形固定資産（償却資産）額"/>
        <xdr:cNvSpPr txBox="1"/>
      </xdr:nvSpPr>
      <xdr:spPr>
        <a:xfrm>
          <a:off x="210110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25939</xdr:rowOff>
    </xdr:from>
    <xdr:ext cx="599010" cy="259045"/>
    <xdr:sp macro="" textlink="">
      <xdr:nvSpPr>
        <xdr:cNvPr id="590" name="n_2aveValue【一般廃棄物処理施設】&#10;一人当たり有形固定資産（償却資産）額"/>
        <xdr:cNvSpPr txBox="1"/>
      </xdr:nvSpPr>
      <xdr:spPr>
        <a:xfrm>
          <a:off x="20134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168601</xdr:rowOff>
    </xdr:from>
    <xdr:ext cx="599010" cy="259045"/>
    <xdr:sp macro="" textlink="">
      <xdr:nvSpPr>
        <xdr:cNvPr id="591" name="n_3aveValue【一般廃棄物処理施設】&#10;一人当たり有形固定資産（償却資産）額"/>
        <xdr:cNvSpPr txBox="1"/>
      </xdr:nvSpPr>
      <xdr:spPr>
        <a:xfrm>
          <a:off x="19245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592" name="n_4aveValue【一般廃棄物処理施設】&#10;一人当たり有形固定資産（償却資産）額"/>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87552</xdr:rowOff>
    </xdr:from>
    <xdr:ext cx="534377" cy="259045"/>
    <xdr:sp macro="" textlink="">
      <xdr:nvSpPr>
        <xdr:cNvPr id="593" name="n_1mainValue【一般廃棄物処理施設】&#10;一人当たり有形固定資産（償却資産）額"/>
        <xdr:cNvSpPr txBox="1"/>
      </xdr:nvSpPr>
      <xdr:spPr>
        <a:xfrm>
          <a:off x="21043411" y="71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110138</xdr:rowOff>
    </xdr:from>
    <xdr:ext cx="534377" cy="259045"/>
    <xdr:sp macro="" textlink="">
      <xdr:nvSpPr>
        <xdr:cNvPr id="594" name="n_2mainValue【一般廃棄物処理施設】&#10;一人当たり有形固定資産（償却資産）額"/>
        <xdr:cNvSpPr txBox="1"/>
      </xdr:nvSpPr>
      <xdr:spPr>
        <a:xfrm>
          <a:off x="20167111" y="71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113936</xdr:rowOff>
    </xdr:from>
    <xdr:ext cx="534377" cy="259045"/>
    <xdr:sp macro="" textlink="">
      <xdr:nvSpPr>
        <xdr:cNvPr id="595" name="n_3mainValue【一般廃棄物処理施設】&#10;一人当たり有形固定資産（償却資産）額"/>
        <xdr:cNvSpPr txBox="1"/>
      </xdr:nvSpPr>
      <xdr:spPr>
        <a:xfrm>
          <a:off x="19278111" y="71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117460</xdr:rowOff>
    </xdr:from>
    <xdr:ext cx="534377" cy="259045"/>
    <xdr:sp macro="" textlink="">
      <xdr:nvSpPr>
        <xdr:cNvPr id="596" name="n_4mainValue【一般廃棄物処理施設】&#10;一人当たり有形固定資産（償却資産）額"/>
        <xdr:cNvSpPr txBox="1"/>
      </xdr:nvSpPr>
      <xdr:spPr>
        <a:xfrm>
          <a:off x="18389111"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8" name="直線コネクタ 60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9" name="テキスト ボックス 60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0" name="直線コネクタ 60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1" name="テキスト ボックス 61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2" name="直線コネクタ 61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3" name="テキスト ボックス 61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4" name="直線コネクタ 61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5" name="テキスト ボックス 61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7" name="テキスト ボックス 6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619" name="直線コネクタ 618"/>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20"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21" name="直線コネクタ 620"/>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622"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623" name="直線コネクタ 622"/>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624" name="【保健センター・保健所】&#10;有形固定資産減価償却率平均値テキスト"/>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25" name="フローチャート: 判断 624"/>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626" name="フローチャート: 判断 625"/>
        <xdr:cNvSpPr/>
      </xdr:nvSpPr>
      <xdr:spPr>
        <a:xfrm>
          <a:off x="15430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20066</xdr:rowOff>
    </xdr:from>
    <xdr:to>
      <xdr:col>76</xdr:col>
      <xdr:colOff>165100</xdr:colOff>
      <xdr:row>58</xdr:row>
      <xdr:rowOff>121666</xdr:rowOff>
    </xdr:to>
    <xdr:sp macro="" textlink="">
      <xdr:nvSpPr>
        <xdr:cNvPr id="627" name="フローチャート: 判断 626"/>
        <xdr:cNvSpPr/>
      </xdr:nvSpPr>
      <xdr:spPr>
        <a:xfrm>
          <a:off x="145415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97790</xdr:rowOff>
    </xdr:from>
    <xdr:to>
      <xdr:col>72</xdr:col>
      <xdr:colOff>38100</xdr:colOff>
      <xdr:row>58</xdr:row>
      <xdr:rowOff>27940</xdr:rowOff>
    </xdr:to>
    <xdr:sp macro="" textlink="">
      <xdr:nvSpPr>
        <xdr:cNvPr id="628" name="フローチャート: 判断 627"/>
        <xdr:cNvSpPr/>
      </xdr:nvSpPr>
      <xdr:spPr>
        <a:xfrm>
          <a:off x="13652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52070</xdr:rowOff>
    </xdr:from>
    <xdr:to>
      <xdr:col>67</xdr:col>
      <xdr:colOff>101600</xdr:colOff>
      <xdr:row>57</xdr:row>
      <xdr:rowOff>153670</xdr:rowOff>
    </xdr:to>
    <xdr:sp macro="" textlink="">
      <xdr:nvSpPr>
        <xdr:cNvPr id="629" name="フローチャート: 判断 628"/>
        <xdr:cNvSpPr/>
      </xdr:nvSpPr>
      <xdr:spPr>
        <a:xfrm>
          <a:off x="12763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118364</xdr:rowOff>
    </xdr:from>
    <xdr:to>
      <xdr:col>85</xdr:col>
      <xdr:colOff>177800</xdr:colOff>
      <xdr:row>64</xdr:row>
      <xdr:rowOff>48514</xdr:rowOff>
    </xdr:to>
    <xdr:sp macro="" textlink="">
      <xdr:nvSpPr>
        <xdr:cNvPr id="635" name="楕円 634"/>
        <xdr:cNvSpPr/>
      </xdr:nvSpPr>
      <xdr:spPr>
        <a:xfrm>
          <a:off x="162687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33291</xdr:rowOff>
    </xdr:from>
    <xdr:ext cx="405111" cy="259045"/>
    <xdr:sp macro="" textlink="">
      <xdr:nvSpPr>
        <xdr:cNvPr id="636" name="【保健センター・保健所】&#10;有形固定資産減価償却率該当値テキスト"/>
        <xdr:cNvSpPr txBox="1"/>
      </xdr:nvSpPr>
      <xdr:spPr>
        <a:xfrm>
          <a:off x="16357600" y="1083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118364</xdr:rowOff>
    </xdr:from>
    <xdr:to>
      <xdr:col>81</xdr:col>
      <xdr:colOff>101600</xdr:colOff>
      <xdr:row>64</xdr:row>
      <xdr:rowOff>48514</xdr:rowOff>
    </xdr:to>
    <xdr:sp macro="" textlink="">
      <xdr:nvSpPr>
        <xdr:cNvPr id="637" name="楕円 636"/>
        <xdr:cNvSpPr/>
      </xdr:nvSpPr>
      <xdr:spPr>
        <a:xfrm>
          <a:off x="15430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169164</xdr:rowOff>
    </xdr:from>
    <xdr:to>
      <xdr:col>85</xdr:col>
      <xdr:colOff>127000</xdr:colOff>
      <xdr:row>63</xdr:row>
      <xdr:rowOff>169164</xdr:rowOff>
    </xdr:to>
    <xdr:cxnSp macro="">
      <xdr:nvCxnSpPr>
        <xdr:cNvPr id="638" name="直線コネクタ 637"/>
        <xdr:cNvCxnSpPr/>
      </xdr:nvCxnSpPr>
      <xdr:spPr>
        <a:xfrm>
          <a:off x="15481300" y="10970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116078</xdr:rowOff>
    </xdr:from>
    <xdr:to>
      <xdr:col>76</xdr:col>
      <xdr:colOff>165100</xdr:colOff>
      <xdr:row>64</xdr:row>
      <xdr:rowOff>46228</xdr:rowOff>
    </xdr:to>
    <xdr:sp macro="" textlink="">
      <xdr:nvSpPr>
        <xdr:cNvPr id="639" name="楕円 638"/>
        <xdr:cNvSpPr/>
      </xdr:nvSpPr>
      <xdr:spPr>
        <a:xfrm>
          <a:off x="14541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166878</xdr:rowOff>
    </xdr:from>
    <xdr:to>
      <xdr:col>81</xdr:col>
      <xdr:colOff>50800</xdr:colOff>
      <xdr:row>63</xdr:row>
      <xdr:rowOff>169164</xdr:rowOff>
    </xdr:to>
    <xdr:cxnSp macro="">
      <xdr:nvCxnSpPr>
        <xdr:cNvPr id="640" name="直線コネクタ 639"/>
        <xdr:cNvCxnSpPr/>
      </xdr:nvCxnSpPr>
      <xdr:spPr>
        <a:xfrm>
          <a:off x="14592300" y="109682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116078</xdr:rowOff>
    </xdr:from>
    <xdr:to>
      <xdr:col>72</xdr:col>
      <xdr:colOff>38100</xdr:colOff>
      <xdr:row>64</xdr:row>
      <xdr:rowOff>46228</xdr:rowOff>
    </xdr:to>
    <xdr:sp macro="" textlink="">
      <xdr:nvSpPr>
        <xdr:cNvPr id="641" name="楕円 640"/>
        <xdr:cNvSpPr/>
      </xdr:nvSpPr>
      <xdr:spPr>
        <a:xfrm>
          <a:off x="13652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166878</xdr:rowOff>
    </xdr:from>
    <xdr:to>
      <xdr:col>76</xdr:col>
      <xdr:colOff>114300</xdr:colOff>
      <xdr:row>63</xdr:row>
      <xdr:rowOff>166878</xdr:rowOff>
    </xdr:to>
    <xdr:cxnSp macro="">
      <xdr:nvCxnSpPr>
        <xdr:cNvPr id="642" name="直線コネクタ 641"/>
        <xdr:cNvCxnSpPr/>
      </xdr:nvCxnSpPr>
      <xdr:spPr>
        <a:xfrm>
          <a:off x="13703300" y="1096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116078</xdr:rowOff>
    </xdr:from>
    <xdr:to>
      <xdr:col>67</xdr:col>
      <xdr:colOff>101600</xdr:colOff>
      <xdr:row>64</xdr:row>
      <xdr:rowOff>46228</xdr:rowOff>
    </xdr:to>
    <xdr:sp macro="" textlink="">
      <xdr:nvSpPr>
        <xdr:cNvPr id="643" name="楕円 642"/>
        <xdr:cNvSpPr/>
      </xdr:nvSpPr>
      <xdr:spPr>
        <a:xfrm>
          <a:off x="12763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166878</xdr:rowOff>
    </xdr:from>
    <xdr:to>
      <xdr:col>71</xdr:col>
      <xdr:colOff>177800</xdr:colOff>
      <xdr:row>63</xdr:row>
      <xdr:rowOff>166878</xdr:rowOff>
    </xdr:to>
    <xdr:cxnSp macro="">
      <xdr:nvCxnSpPr>
        <xdr:cNvPr id="644" name="直線コネクタ 643"/>
        <xdr:cNvCxnSpPr/>
      </xdr:nvCxnSpPr>
      <xdr:spPr>
        <a:xfrm>
          <a:off x="12814300" y="1096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645" name="n_1aveValue【保健センター・保健所】&#10;有形固定資産減価償却率"/>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138193</xdr:rowOff>
    </xdr:from>
    <xdr:ext cx="405111" cy="259045"/>
    <xdr:sp macro="" textlink="">
      <xdr:nvSpPr>
        <xdr:cNvPr id="646" name="n_2aveValue【保健センター・保健所】&#10;有形固定資産減価償却率"/>
        <xdr:cNvSpPr txBox="1"/>
      </xdr:nvSpPr>
      <xdr:spPr>
        <a:xfrm>
          <a:off x="14389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647" name="n_3aveValue【保健センター・保健所】&#10;有形固定資産減価償却率"/>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648" name="n_4aveValue【保健センター・保健所】&#10;有形固定資産減価償却率"/>
        <xdr:cNvSpPr txBox="1"/>
      </xdr:nvSpPr>
      <xdr:spPr>
        <a:xfrm>
          <a:off x="12611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39641</xdr:rowOff>
    </xdr:from>
    <xdr:ext cx="405111" cy="259045"/>
    <xdr:sp macro="" textlink="">
      <xdr:nvSpPr>
        <xdr:cNvPr id="649" name="n_1mainValue【保健センター・保健所】&#10;有形固定資産減価償却率"/>
        <xdr:cNvSpPr txBox="1"/>
      </xdr:nvSpPr>
      <xdr:spPr>
        <a:xfrm>
          <a:off x="15266044" y="1101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37355</xdr:rowOff>
    </xdr:from>
    <xdr:ext cx="405111" cy="259045"/>
    <xdr:sp macro="" textlink="">
      <xdr:nvSpPr>
        <xdr:cNvPr id="650" name="n_2mainValue【保健センター・保健所】&#10;有形固定資産減価償却率"/>
        <xdr:cNvSpPr txBox="1"/>
      </xdr:nvSpPr>
      <xdr:spPr>
        <a:xfrm>
          <a:off x="143897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37355</xdr:rowOff>
    </xdr:from>
    <xdr:ext cx="405111" cy="259045"/>
    <xdr:sp macro="" textlink="">
      <xdr:nvSpPr>
        <xdr:cNvPr id="651" name="n_3mainValue【保健センター・保健所】&#10;有形固定資産減価償却率"/>
        <xdr:cNvSpPr txBox="1"/>
      </xdr:nvSpPr>
      <xdr:spPr>
        <a:xfrm>
          <a:off x="135007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37355</xdr:rowOff>
    </xdr:from>
    <xdr:ext cx="405111" cy="259045"/>
    <xdr:sp macro="" textlink="">
      <xdr:nvSpPr>
        <xdr:cNvPr id="652" name="n_4mainValue【保健センター・保健所】&#10;有形固定資産減価償却率"/>
        <xdr:cNvSpPr txBox="1"/>
      </xdr:nvSpPr>
      <xdr:spPr>
        <a:xfrm>
          <a:off x="126117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3" name="直線コネクタ 6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4" name="テキスト ボックス 6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5" name="直線コネクタ 6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6" name="テキスト ボックス 6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7" name="直線コネクタ 6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8" name="テキスト ボックス 6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9" name="直線コネクタ 6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0" name="テキスト ボックス 6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674" name="直線コネクタ 673"/>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675" name="【保健センター・保健所】&#10;一人当たり面積最小値テキスト"/>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676" name="直線コネクタ 675"/>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677" name="【保健センター・保健所】&#10;一人当たり面積最大値テキスト"/>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678" name="直線コネクタ 677"/>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679" name="【保健センター・保健所】&#10;一人当たり面積平均値テキスト"/>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80" name="フローチャート: 判断 679"/>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1" name="フローチャート: 判断 680"/>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682" name="フローチャート: 判断 681"/>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83" name="フローチャート: 判断 682"/>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684" name="フローチャート: 判断 683"/>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690" name="楕円 689"/>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46499</xdr:rowOff>
    </xdr:from>
    <xdr:ext cx="469744" cy="259045"/>
    <xdr:sp macro="" textlink="">
      <xdr:nvSpPr>
        <xdr:cNvPr id="691" name="【保健センター・保健所】&#10;一人当たり面積該当値テキスト"/>
        <xdr:cNvSpPr txBox="1"/>
      </xdr:nvSpPr>
      <xdr:spPr>
        <a:xfrm>
          <a:off x="22199600"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692" name="楕円 691"/>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123444</xdr:rowOff>
    </xdr:to>
    <xdr:cxnSp macro="">
      <xdr:nvCxnSpPr>
        <xdr:cNvPr id="693" name="直線コネクタ 692"/>
        <xdr:cNvCxnSpPr/>
      </xdr:nvCxnSpPr>
      <xdr:spPr>
        <a:xfrm flipV="1">
          <a:off x="21323300" y="1074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694" name="楕円 693"/>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128016</xdr:rowOff>
    </xdr:to>
    <xdr:cxnSp macro="">
      <xdr:nvCxnSpPr>
        <xdr:cNvPr id="695" name="直線コネクタ 694"/>
        <xdr:cNvCxnSpPr/>
      </xdr:nvCxnSpPr>
      <xdr:spPr>
        <a:xfrm flipV="1">
          <a:off x="20434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84074</xdr:rowOff>
    </xdr:from>
    <xdr:to>
      <xdr:col>102</xdr:col>
      <xdr:colOff>165100</xdr:colOff>
      <xdr:row>63</xdr:row>
      <xdr:rowOff>14224</xdr:rowOff>
    </xdr:to>
    <xdr:sp macro="" textlink="">
      <xdr:nvSpPr>
        <xdr:cNvPr id="696" name="楕円 695"/>
        <xdr:cNvSpPr/>
      </xdr:nvSpPr>
      <xdr:spPr>
        <a:xfrm>
          <a:off x="19494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134874</xdr:rowOff>
    </xdr:to>
    <xdr:cxnSp macro="">
      <xdr:nvCxnSpPr>
        <xdr:cNvPr id="697" name="直線コネクタ 696"/>
        <xdr:cNvCxnSpPr/>
      </xdr:nvCxnSpPr>
      <xdr:spPr>
        <a:xfrm flipV="1">
          <a:off x="19545300" y="107579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88646</xdr:rowOff>
    </xdr:from>
    <xdr:to>
      <xdr:col>98</xdr:col>
      <xdr:colOff>38100</xdr:colOff>
      <xdr:row>63</xdr:row>
      <xdr:rowOff>18796</xdr:rowOff>
    </xdr:to>
    <xdr:sp macro="" textlink="">
      <xdr:nvSpPr>
        <xdr:cNvPr id="698" name="楕円 697"/>
        <xdr:cNvSpPr/>
      </xdr:nvSpPr>
      <xdr:spPr>
        <a:xfrm>
          <a:off x="18605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134874</xdr:rowOff>
    </xdr:from>
    <xdr:to>
      <xdr:col>102</xdr:col>
      <xdr:colOff>114300</xdr:colOff>
      <xdr:row>62</xdr:row>
      <xdr:rowOff>139446</xdr:rowOff>
    </xdr:to>
    <xdr:cxnSp macro="">
      <xdr:nvCxnSpPr>
        <xdr:cNvPr id="699" name="直線コネクタ 698"/>
        <xdr:cNvCxnSpPr/>
      </xdr:nvCxnSpPr>
      <xdr:spPr>
        <a:xfrm flipV="1">
          <a:off x="18656300" y="1076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0"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701" name="n_2aveValue【保健センター・保健所】&#10;一人当たり面積"/>
        <xdr:cNvSpPr txBox="1"/>
      </xdr:nvSpPr>
      <xdr:spPr>
        <a:xfrm>
          <a:off x="20199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702" name="n_3aveValue【保健センター・保健所】&#10;一人当たり面積"/>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703" name="n_4aveValue【保健センター・保健所】&#10;一人当たり面積"/>
        <xdr:cNvSpPr txBox="1"/>
      </xdr:nvSpPr>
      <xdr:spPr>
        <a:xfrm>
          <a:off x="18421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165371</xdr:rowOff>
    </xdr:from>
    <xdr:ext cx="469744" cy="259045"/>
    <xdr:sp macro="" textlink="">
      <xdr:nvSpPr>
        <xdr:cNvPr id="704" name="n_1mainValue【保健センター・保健所】&#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705" name="n_2mainValue【保健センター・保健所】&#10;一人当たり面積"/>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5351</xdr:rowOff>
    </xdr:from>
    <xdr:ext cx="469744" cy="259045"/>
    <xdr:sp macro="" textlink="">
      <xdr:nvSpPr>
        <xdr:cNvPr id="706" name="n_3mainValue【保健センター・保健所】&#10;一人当たり面積"/>
        <xdr:cNvSpPr txBox="1"/>
      </xdr:nvSpPr>
      <xdr:spPr>
        <a:xfrm>
          <a:off x="19310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9923</xdr:rowOff>
    </xdr:from>
    <xdr:ext cx="469744" cy="259045"/>
    <xdr:sp macro="" textlink="">
      <xdr:nvSpPr>
        <xdr:cNvPr id="707" name="n_4mainValue【保健センター・保健所】&#10;一人当たり面積"/>
        <xdr:cNvSpPr txBox="1"/>
      </xdr:nvSpPr>
      <xdr:spPr>
        <a:xfrm>
          <a:off x="184214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9" name="直線コネクタ 7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0" name="テキスト ボックス 7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1" name="直線コネクタ 7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2" name="テキスト ボックス 7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3" name="直線コネクタ 7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4" name="テキスト ボックス 7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5" name="直線コネクタ 7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6" name="テキスト ボックス 7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7" name="直線コネクタ 7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8" name="テキスト ボックス 7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9" name="直線コネクタ 7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0" name="テキスト ボックス 7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733" name="直線コネクタ 732"/>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5" name="直線コネクタ 73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736"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737" name="直線コネクタ 736"/>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8182</xdr:rowOff>
    </xdr:from>
    <xdr:ext cx="405111" cy="259045"/>
    <xdr:sp macro="" textlink="">
      <xdr:nvSpPr>
        <xdr:cNvPr id="738" name="【消防施設】&#10;有形固定資産減価償却率平均値テキスト"/>
        <xdr:cNvSpPr txBox="1"/>
      </xdr:nvSpPr>
      <xdr:spPr>
        <a:xfrm>
          <a:off x="16357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739" name="フローチャート: 判断 738"/>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78739</xdr:rowOff>
    </xdr:from>
    <xdr:to>
      <xdr:col>81</xdr:col>
      <xdr:colOff>101600</xdr:colOff>
      <xdr:row>83</xdr:row>
      <xdr:rowOff>8889</xdr:rowOff>
    </xdr:to>
    <xdr:sp macro="" textlink="">
      <xdr:nvSpPr>
        <xdr:cNvPr id="740" name="フローチャート: 判断 739"/>
        <xdr:cNvSpPr/>
      </xdr:nvSpPr>
      <xdr:spPr>
        <a:xfrm>
          <a:off x="15430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34652</xdr:rowOff>
    </xdr:from>
    <xdr:to>
      <xdr:col>76</xdr:col>
      <xdr:colOff>165100</xdr:colOff>
      <xdr:row>82</xdr:row>
      <xdr:rowOff>136252</xdr:rowOff>
    </xdr:to>
    <xdr:sp macro="" textlink="">
      <xdr:nvSpPr>
        <xdr:cNvPr id="741" name="フローチャート: 判断 740"/>
        <xdr:cNvSpPr/>
      </xdr:nvSpPr>
      <xdr:spPr>
        <a:xfrm>
          <a:off x="14541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xdr:rowOff>
    </xdr:from>
    <xdr:to>
      <xdr:col>72</xdr:col>
      <xdr:colOff>38100</xdr:colOff>
      <xdr:row>82</xdr:row>
      <xdr:rowOff>108494</xdr:rowOff>
    </xdr:to>
    <xdr:sp macro="" textlink="">
      <xdr:nvSpPr>
        <xdr:cNvPr id="742" name="フローチャート: 判断 741"/>
        <xdr:cNvSpPr/>
      </xdr:nvSpPr>
      <xdr:spPr>
        <a:xfrm>
          <a:off x="13652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43" name="フローチャート: 判断 742"/>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749" name="楕円 748"/>
        <xdr:cNvSpPr/>
      </xdr:nvSpPr>
      <xdr:spPr>
        <a:xfrm>
          <a:off x="162687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88554</xdr:rowOff>
    </xdr:from>
    <xdr:ext cx="405111" cy="259045"/>
    <xdr:sp macro="" textlink="">
      <xdr:nvSpPr>
        <xdr:cNvPr id="750" name="【消防施設】&#10;有形固定資産減価償却率該当値テキスト"/>
        <xdr:cNvSpPr txBox="1"/>
      </xdr:nvSpPr>
      <xdr:spPr>
        <a:xfrm>
          <a:off x="16357600" y="138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xdr:rowOff>
    </xdr:from>
    <xdr:to>
      <xdr:col>81</xdr:col>
      <xdr:colOff>101600</xdr:colOff>
      <xdr:row>81</xdr:row>
      <xdr:rowOff>103595</xdr:rowOff>
    </xdr:to>
    <xdr:sp macro="" textlink="">
      <xdr:nvSpPr>
        <xdr:cNvPr id="751" name="楕円 750"/>
        <xdr:cNvSpPr/>
      </xdr:nvSpPr>
      <xdr:spPr>
        <a:xfrm>
          <a:off x="15430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52795</xdr:rowOff>
    </xdr:from>
    <xdr:to>
      <xdr:col>85</xdr:col>
      <xdr:colOff>127000</xdr:colOff>
      <xdr:row>81</xdr:row>
      <xdr:rowOff>116477</xdr:rowOff>
    </xdr:to>
    <xdr:cxnSp macro="">
      <xdr:nvCxnSpPr>
        <xdr:cNvPr id="752" name="直線コネクタ 751"/>
        <xdr:cNvCxnSpPr/>
      </xdr:nvCxnSpPr>
      <xdr:spPr>
        <a:xfrm>
          <a:off x="15481300" y="13940245"/>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119562</xdr:rowOff>
    </xdr:from>
    <xdr:to>
      <xdr:col>76</xdr:col>
      <xdr:colOff>165100</xdr:colOff>
      <xdr:row>81</xdr:row>
      <xdr:rowOff>49712</xdr:rowOff>
    </xdr:to>
    <xdr:sp macro="" textlink="">
      <xdr:nvSpPr>
        <xdr:cNvPr id="753" name="楕円 752"/>
        <xdr:cNvSpPr/>
      </xdr:nvSpPr>
      <xdr:spPr>
        <a:xfrm>
          <a:off x="14541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170362</xdr:rowOff>
    </xdr:from>
    <xdr:to>
      <xdr:col>81</xdr:col>
      <xdr:colOff>50800</xdr:colOff>
      <xdr:row>81</xdr:row>
      <xdr:rowOff>52795</xdr:rowOff>
    </xdr:to>
    <xdr:cxnSp macro="">
      <xdr:nvCxnSpPr>
        <xdr:cNvPr id="754" name="直線コネクタ 753"/>
        <xdr:cNvCxnSpPr/>
      </xdr:nvCxnSpPr>
      <xdr:spPr>
        <a:xfrm>
          <a:off x="14592300" y="1388636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114663</xdr:rowOff>
    </xdr:from>
    <xdr:to>
      <xdr:col>72</xdr:col>
      <xdr:colOff>38100</xdr:colOff>
      <xdr:row>81</xdr:row>
      <xdr:rowOff>44813</xdr:rowOff>
    </xdr:to>
    <xdr:sp macro="" textlink="">
      <xdr:nvSpPr>
        <xdr:cNvPr id="755" name="楕円 754"/>
        <xdr:cNvSpPr/>
      </xdr:nvSpPr>
      <xdr:spPr>
        <a:xfrm>
          <a:off x="13652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165463</xdr:rowOff>
    </xdr:from>
    <xdr:to>
      <xdr:col>76</xdr:col>
      <xdr:colOff>114300</xdr:colOff>
      <xdr:row>80</xdr:row>
      <xdr:rowOff>170362</xdr:rowOff>
    </xdr:to>
    <xdr:cxnSp macro="">
      <xdr:nvCxnSpPr>
        <xdr:cNvPr id="756" name="直線コネクタ 755"/>
        <xdr:cNvCxnSpPr/>
      </xdr:nvCxnSpPr>
      <xdr:spPr>
        <a:xfrm>
          <a:off x="13703300" y="138814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24856</xdr:rowOff>
    </xdr:from>
    <xdr:to>
      <xdr:col>67</xdr:col>
      <xdr:colOff>101600</xdr:colOff>
      <xdr:row>81</xdr:row>
      <xdr:rowOff>126456</xdr:rowOff>
    </xdr:to>
    <xdr:sp macro="" textlink="">
      <xdr:nvSpPr>
        <xdr:cNvPr id="757" name="楕円 756"/>
        <xdr:cNvSpPr/>
      </xdr:nvSpPr>
      <xdr:spPr>
        <a:xfrm>
          <a:off x="12763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165463</xdr:rowOff>
    </xdr:from>
    <xdr:to>
      <xdr:col>71</xdr:col>
      <xdr:colOff>177800</xdr:colOff>
      <xdr:row>81</xdr:row>
      <xdr:rowOff>75656</xdr:rowOff>
    </xdr:to>
    <xdr:cxnSp macro="">
      <xdr:nvCxnSpPr>
        <xdr:cNvPr id="758" name="直線コネクタ 757"/>
        <xdr:cNvCxnSpPr/>
      </xdr:nvCxnSpPr>
      <xdr:spPr>
        <a:xfrm flipV="1">
          <a:off x="12814300" y="138814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xdr:rowOff>
    </xdr:from>
    <xdr:ext cx="405111" cy="259045"/>
    <xdr:sp macro="" textlink="">
      <xdr:nvSpPr>
        <xdr:cNvPr id="759" name="n_1aveValue【消防施設】&#10;有形固定資産減価償却率"/>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127379</xdr:rowOff>
    </xdr:from>
    <xdr:ext cx="405111" cy="259045"/>
    <xdr:sp macro="" textlink="">
      <xdr:nvSpPr>
        <xdr:cNvPr id="760" name="n_2aveValue【消防施設】&#10;有形固定資産減価償却率"/>
        <xdr:cNvSpPr txBox="1"/>
      </xdr:nvSpPr>
      <xdr:spPr>
        <a:xfrm>
          <a:off x="14389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99621</xdr:rowOff>
    </xdr:from>
    <xdr:ext cx="405111" cy="259045"/>
    <xdr:sp macro="" textlink="">
      <xdr:nvSpPr>
        <xdr:cNvPr id="761" name="n_3aveValue【消防施設】&#10;有形固定資産減価償却率"/>
        <xdr:cNvSpPr txBox="1"/>
      </xdr:nvSpPr>
      <xdr:spPr>
        <a:xfrm>
          <a:off x="13500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762" name="n_4aveValue【消防施設】&#10;有形固定資産減価償却率"/>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120122</xdr:rowOff>
    </xdr:from>
    <xdr:ext cx="405111" cy="259045"/>
    <xdr:sp macro="" textlink="">
      <xdr:nvSpPr>
        <xdr:cNvPr id="763" name="n_1main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66239</xdr:rowOff>
    </xdr:from>
    <xdr:ext cx="405111" cy="259045"/>
    <xdr:sp macro="" textlink="">
      <xdr:nvSpPr>
        <xdr:cNvPr id="764" name="n_2mainValue【消防施設】&#10;有形固定資産減価償却率"/>
        <xdr:cNvSpPr txBox="1"/>
      </xdr:nvSpPr>
      <xdr:spPr>
        <a:xfrm>
          <a:off x="14389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61340</xdr:rowOff>
    </xdr:from>
    <xdr:ext cx="405111" cy="259045"/>
    <xdr:sp macro="" textlink="">
      <xdr:nvSpPr>
        <xdr:cNvPr id="765" name="n_3mainValue【消防施設】&#10;有形固定資産減価償却率"/>
        <xdr:cNvSpPr txBox="1"/>
      </xdr:nvSpPr>
      <xdr:spPr>
        <a:xfrm>
          <a:off x="13500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142983</xdr:rowOff>
    </xdr:from>
    <xdr:ext cx="405111" cy="259045"/>
    <xdr:sp macro="" textlink="">
      <xdr:nvSpPr>
        <xdr:cNvPr id="766" name="n_4mainValue【消防施設】&#10;有形固定資産減価償却率"/>
        <xdr:cNvSpPr txBox="1"/>
      </xdr:nvSpPr>
      <xdr:spPr>
        <a:xfrm>
          <a:off x="12611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7" name="直線コネクタ 77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8" name="テキスト ボックス 77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9" name="直線コネクタ 77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0" name="テキスト ボックス 77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1" name="直線コネクタ 78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2" name="テキスト ボックス 78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3" name="直線コネクタ 78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4" name="テキスト ボックス 78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5" name="直線コネクタ 78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6" name="テキスト ボックス 78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7" name="直線コネクタ 78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8" name="テキスト ボックス 78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792" name="直線コネクタ 791"/>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93"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94" name="直線コネクタ 793"/>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795" name="【消防施設】&#10;一人当たり面積最大値テキスト"/>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796" name="直線コネクタ 795"/>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797" name="【消防施設】&#10;一人当たり面積平均値テキスト"/>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798" name="フローチャート: 判断 797"/>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77107</xdr:rowOff>
    </xdr:from>
    <xdr:to>
      <xdr:col>112</xdr:col>
      <xdr:colOff>38100</xdr:colOff>
      <xdr:row>84</xdr:row>
      <xdr:rowOff>7257</xdr:rowOff>
    </xdr:to>
    <xdr:sp macro="" textlink="">
      <xdr:nvSpPr>
        <xdr:cNvPr id="799" name="フローチャート: 判断 798"/>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93436</xdr:rowOff>
    </xdr:from>
    <xdr:to>
      <xdr:col>107</xdr:col>
      <xdr:colOff>101600</xdr:colOff>
      <xdr:row>84</xdr:row>
      <xdr:rowOff>23586</xdr:rowOff>
    </xdr:to>
    <xdr:sp macro="" textlink="">
      <xdr:nvSpPr>
        <xdr:cNvPr id="800" name="フローチャート: 判断 799"/>
        <xdr:cNvSpPr/>
      </xdr:nvSpPr>
      <xdr:spPr>
        <a:xfrm>
          <a:off x="20383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93436</xdr:rowOff>
    </xdr:from>
    <xdr:to>
      <xdr:col>102</xdr:col>
      <xdr:colOff>165100</xdr:colOff>
      <xdr:row>84</xdr:row>
      <xdr:rowOff>23586</xdr:rowOff>
    </xdr:to>
    <xdr:sp macro="" textlink="">
      <xdr:nvSpPr>
        <xdr:cNvPr id="801" name="フローチャート: 判断 800"/>
        <xdr:cNvSpPr/>
      </xdr:nvSpPr>
      <xdr:spPr>
        <a:xfrm>
          <a:off x="19494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119562</xdr:rowOff>
    </xdr:from>
    <xdr:to>
      <xdr:col>98</xdr:col>
      <xdr:colOff>38100</xdr:colOff>
      <xdr:row>84</xdr:row>
      <xdr:rowOff>49712</xdr:rowOff>
    </xdr:to>
    <xdr:sp macro="" textlink="">
      <xdr:nvSpPr>
        <xdr:cNvPr id="802" name="フローチャート: 判断 801"/>
        <xdr:cNvSpPr/>
      </xdr:nvSpPr>
      <xdr:spPr>
        <a:xfrm>
          <a:off x="18605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139156</xdr:rowOff>
    </xdr:from>
    <xdr:to>
      <xdr:col>116</xdr:col>
      <xdr:colOff>114300</xdr:colOff>
      <xdr:row>84</xdr:row>
      <xdr:rowOff>69306</xdr:rowOff>
    </xdr:to>
    <xdr:sp macro="" textlink="">
      <xdr:nvSpPr>
        <xdr:cNvPr id="808" name="楕円 807"/>
        <xdr:cNvSpPr/>
      </xdr:nvSpPr>
      <xdr:spPr>
        <a:xfrm>
          <a:off x="221107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117583</xdr:rowOff>
    </xdr:from>
    <xdr:ext cx="469744" cy="259045"/>
    <xdr:sp macro="" textlink="">
      <xdr:nvSpPr>
        <xdr:cNvPr id="809" name="【消防施設】&#10;一人当たり面積該当値テキスト"/>
        <xdr:cNvSpPr txBox="1"/>
      </xdr:nvSpPr>
      <xdr:spPr>
        <a:xfrm>
          <a:off x="22199600" y="143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810" name="楕円 809"/>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18506</xdr:rowOff>
    </xdr:to>
    <xdr:cxnSp macro="">
      <xdr:nvCxnSpPr>
        <xdr:cNvPr id="811" name="直線コネクタ 810"/>
        <xdr:cNvCxnSpPr/>
      </xdr:nvCxnSpPr>
      <xdr:spPr>
        <a:xfrm>
          <a:off x="21323300" y="144170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145687</xdr:rowOff>
    </xdr:from>
    <xdr:to>
      <xdr:col>107</xdr:col>
      <xdr:colOff>101600</xdr:colOff>
      <xdr:row>84</xdr:row>
      <xdr:rowOff>75837</xdr:rowOff>
    </xdr:to>
    <xdr:sp macro="" textlink="">
      <xdr:nvSpPr>
        <xdr:cNvPr id="812" name="楕円 811"/>
        <xdr:cNvSpPr/>
      </xdr:nvSpPr>
      <xdr:spPr>
        <a:xfrm>
          <a:off x="20383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25037</xdr:rowOff>
    </xdr:to>
    <xdr:cxnSp macro="">
      <xdr:nvCxnSpPr>
        <xdr:cNvPr id="813" name="直線コネクタ 812"/>
        <xdr:cNvCxnSpPr/>
      </xdr:nvCxnSpPr>
      <xdr:spPr>
        <a:xfrm flipV="1">
          <a:off x="20434300" y="144170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126093</xdr:rowOff>
    </xdr:from>
    <xdr:to>
      <xdr:col>102</xdr:col>
      <xdr:colOff>165100</xdr:colOff>
      <xdr:row>84</xdr:row>
      <xdr:rowOff>56243</xdr:rowOff>
    </xdr:to>
    <xdr:sp macro="" textlink="">
      <xdr:nvSpPr>
        <xdr:cNvPr id="814" name="楕円 813"/>
        <xdr:cNvSpPr/>
      </xdr:nvSpPr>
      <xdr:spPr>
        <a:xfrm>
          <a:off x="19494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5443</xdr:rowOff>
    </xdr:from>
    <xdr:to>
      <xdr:col>107</xdr:col>
      <xdr:colOff>50800</xdr:colOff>
      <xdr:row>84</xdr:row>
      <xdr:rowOff>25037</xdr:rowOff>
    </xdr:to>
    <xdr:cxnSp macro="">
      <xdr:nvCxnSpPr>
        <xdr:cNvPr id="815" name="直線コネクタ 814"/>
        <xdr:cNvCxnSpPr/>
      </xdr:nvCxnSpPr>
      <xdr:spPr>
        <a:xfrm>
          <a:off x="19545300" y="14407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103232</xdr:rowOff>
    </xdr:from>
    <xdr:to>
      <xdr:col>98</xdr:col>
      <xdr:colOff>38100</xdr:colOff>
      <xdr:row>84</xdr:row>
      <xdr:rowOff>33382</xdr:rowOff>
    </xdr:to>
    <xdr:sp macro="" textlink="">
      <xdr:nvSpPr>
        <xdr:cNvPr id="816" name="楕円 815"/>
        <xdr:cNvSpPr/>
      </xdr:nvSpPr>
      <xdr:spPr>
        <a:xfrm>
          <a:off x="18605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154032</xdr:rowOff>
    </xdr:from>
    <xdr:to>
      <xdr:col>102</xdr:col>
      <xdr:colOff>114300</xdr:colOff>
      <xdr:row>84</xdr:row>
      <xdr:rowOff>5443</xdr:rowOff>
    </xdr:to>
    <xdr:cxnSp macro="">
      <xdr:nvCxnSpPr>
        <xdr:cNvPr id="817" name="直線コネクタ 816"/>
        <xdr:cNvCxnSpPr/>
      </xdr:nvCxnSpPr>
      <xdr:spPr>
        <a:xfrm>
          <a:off x="18656300" y="143843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23784</xdr:rowOff>
    </xdr:from>
    <xdr:ext cx="469744" cy="259045"/>
    <xdr:sp macro="" textlink="">
      <xdr:nvSpPr>
        <xdr:cNvPr id="818" name="n_1aveValue【消防施設】&#10;一人当たり面積"/>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40113</xdr:rowOff>
    </xdr:from>
    <xdr:ext cx="469744" cy="259045"/>
    <xdr:sp macro="" textlink="">
      <xdr:nvSpPr>
        <xdr:cNvPr id="819" name="n_2aveValue【消防施設】&#10;一人当たり面積"/>
        <xdr:cNvSpPr txBox="1"/>
      </xdr:nvSpPr>
      <xdr:spPr>
        <a:xfrm>
          <a:off x="20199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40113</xdr:rowOff>
    </xdr:from>
    <xdr:ext cx="469744" cy="259045"/>
    <xdr:sp macro="" textlink="">
      <xdr:nvSpPr>
        <xdr:cNvPr id="820" name="n_3aveValue【消防施設】&#10;一人当たり面積"/>
        <xdr:cNvSpPr txBox="1"/>
      </xdr:nvSpPr>
      <xdr:spPr>
        <a:xfrm>
          <a:off x="19310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40839</xdr:rowOff>
    </xdr:from>
    <xdr:ext cx="469744" cy="259045"/>
    <xdr:sp macro="" textlink="">
      <xdr:nvSpPr>
        <xdr:cNvPr id="821" name="n_4aveValue【消防施設】&#10;一人当たり面積"/>
        <xdr:cNvSpPr txBox="1"/>
      </xdr:nvSpPr>
      <xdr:spPr>
        <a:xfrm>
          <a:off x="18421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822"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66964</xdr:rowOff>
    </xdr:from>
    <xdr:ext cx="469744" cy="259045"/>
    <xdr:sp macro="" textlink="">
      <xdr:nvSpPr>
        <xdr:cNvPr id="823" name="n_2mainValue【消防施設】&#10;一人当たり面積"/>
        <xdr:cNvSpPr txBox="1"/>
      </xdr:nvSpPr>
      <xdr:spPr>
        <a:xfrm>
          <a:off x="20199427" y="144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47370</xdr:rowOff>
    </xdr:from>
    <xdr:ext cx="469744" cy="259045"/>
    <xdr:sp macro="" textlink="">
      <xdr:nvSpPr>
        <xdr:cNvPr id="824" name="n_3mainValue【消防施設】&#10;一人当たり面積"/>
        <xdr:cNvSpPr txBox="1"/>
      </xdr:nvSpPr>
      <xdr:spPr>
        <a:xfrm>
          <a:off x="19310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49909</xdr:rowOff>
    </xdr:from>
    <xdr:ext cx="469744" cy="259045"/>
    <xdr:sp macro="" textlink="">
      <xdr:nvSpPr>
        <xdr:cNvPr id="825" name="n_4mainValue【消防施設】&#10;一人当たり面積"/>
        <xdr:cNvSpPr txBox="1"/>
      </xdr:nvSpPr>
      <xdr:spPr>
        <a:xfrm>
          <a:off x="18421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851" name="直線コネクタ 850"/>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52"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53" name="直線コネクタ 852"/>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854" name="【庁舎】&#10;有形固定資産減価償却率最大値テキスト"/>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855" name="直線コネクタ 854"/>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111596</xdr:rowOff>
    </xdr:from>
    <xdr:ext cx="405111" cy="259045"/>
    <xdr:sp macro="" textlink="">
      <xdr:nvSpPr>
        <xdr:cNvPr id="856" name="【庁舎】&#10;有形固定資産減価償却率平均値テキスト"/>
        <xdr:cNvSpPr txBox="1"/>
      </xdr:nvSpPr>
      <xdr:spPr>
        <a:xfrm>
          <a:off x="163576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57" name="フローチャート: 判断 856"/>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8" name="フローチャート: 判断 857"/>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59" name="フローチャート: 判断 858"/>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860" name="フローチャート: 判断 859"/>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861" name="フローチャート: 判断 860"/>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77651</xdr:rowOff>
    </xdr:from>
    <xdr:to>
      <xdr:col>85</xdr:col>
      <xdr:colOff>177800</xdr:colOff>
      <xdr:row>102</xdr:row>
      <xdr:rowOff>7801</xdr:rowOff>
    </xdr:to>
    <xdr:sp macro="" textlink="">
      <xdr:nvSpPr>
        <xdr:cNvPr id="867" name="楕円 866"/>
        <xdr:cNvSpPr/>
      </xdr:nvSpPr>
      <xdr:spPr>
        <a:xfrm>
          <a:off x="162687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100528</xdr:rowOff>
    </xdr:from>
    <xdr:ext cx="405111" cy="259045"/>
    <xdr:sp macro="" textlink="">
      <xdr:nvSpPr>
        <xdr:cNvPr id="868" name="【庁舎】&#10;有形固定資産減価償却率該当値テキスト"/>
        <xdr:cNvSpPr txBox="1"/>
      </xdr:nvSpPr>
      <xdr:spPr>
        <a:xfrm>
          <a:off x="16357600" y="1724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67855</xdr:rowOff>
    </xdr:from>
    <xdr:to>
      <xdr:col>81</xdr:col>
      <xdr:colOff>101600</xdr:colOff>
      <xdr:row>101</xdr:row>
      <xdr:rowOff>169455</xdr:rowOff>
    </xdr:to>
    <xdr:sp macro="" textlink="">
      <xdr:nvSpPr>
        <xdr:cNvPr id="869" name="楕円 868"/>
        <xdr:cNvSpPr/>
      </xdr:nvSpPr>
      <xdr:spPr>
        <a:xfrm>
          <a:off x="154305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118655</xdr:rowOff>
    </xdr:from>
    <xdr:to>
      <xdr:col>85</xdr:col>
      <xdr:colOff>127000</xdr:colOff>
      <xdr:row>101</xdr:row>
      <xdr:rowOff>128451</xdr:rowOff>
    </xdr:to>
    <xdr:cxnSp macro="">
      <xdr:nvCxnSpPr>
        <xdr:cNvPr id="870" name="直線コネクタ 869"/>
        <xdr:cNvCxnSpPr/>
      </xdr:nvCxnSpPr>
      <xdr:spPr>
        <a:xfrm>
          <a:off x="15481300" y="1743510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44994</xdr:rowOff>
    </xdr:from>
    <xdr:to>
      <xdr:col>76</xdr:col>
      <xdr:colOff>165100</xdr:colOff>
      <xdr:row>101</xdr:row>
      <xdr:rowOff>146594</xdr:rowOff>
    </xdr:to>
    <xdr:sp macro="" textlink="">
      <xdr:nvSpPr>
        <xdr:cNvPr id="871" name="楕円 870"/>
        <xdr:cNvSpPr/>
      </xdr:nvSpPr>
      <xdr:spPr>
        <a:xfrm>
          <a:off x="14541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95794</xdr:rowOff>
    </xdr:from>
    <xdr:to>
      <xdr:col>81</xdr:col>
      <xdr:colOff>50800</xdr:colOff>
      <xdr:row>101</xdr:row>
      <xdr:rowOff>118655</xdr:rowOff>
    </xdr:to>
    <xdr:cxnSp macro="">
      <xdr:nvCxnSpPr>
        <xdr:cNvPr id="872" name="直線コネクタ 871"/>
        <xdr:cNvCxnSpPr/>
      </xdr:nvCxnSpPr>
      <xdr:spPr>
        <a:xfrm>
          <a:off x="14592300" y="174122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27032</xdr:rowOff>
    </xdr:from>
    <xdr:to>
      <xdr:col>72</xdr:col>
      <xdr:colOff>38100</xdr:colOff>
      <xdr:row>101</xdr:row>
      <xdr:rowOff>128632</xdr:rowOff>
    </xdr:to>
    <xdr:sp macro="" textlink="">
      <xdr:nvSpPr>
        <xdr:cNvPr id="873" name="楕円 872"/>
        <xdr:cNvSpPr/>
      </xdr:nvSpPr>
      <xdr:spPr>
        <a:xfrm>
          <a:off x="13652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77832</xdr:rowOff>
    </xdr:from>
    <xdr:to>
      <xdr:col>76</xdr:col>
      <xdr:colOff>114300</xdr:colOff>
      <xdr:row>101</xdr:row>
      <xdr:rowOff>95794</xdr:rowOff>
    </xdr:to>
    <xdr:cxnSp macro="">
      <xdr:nvCxnSpPr>
        <xdr:cNvPr id="874" name="直線コネクタ 873"/>
        <xdr:cNvCxnSpPr/>
      </xdr:nvCxnSpPr>
      <xdr:spPr>
        <a:xfrm>
          <a:off x="13703300" y="1739428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164193</xdr:rowOff>
    </xdr:from>
    <xdr:to>
      <xdr:col>67</xdr:col>
      <xdr:colOff>101600</xdr:colOff>
      <xdr:row>101</xdr:row>
      <xdr:rowOff>94343</xdr:rowOff>
    </xdr:to>
    <xdr:sp macro="" textlink="">
      <xdr:nvSpPr>
        <xdr:cNvPr id="875" name="楕円 874"/>
        <xdr:cNvSpPr/>
      </xdr:nvSpPr>
      <xdr:spPr>
        <a:xfrm>
          <a:off x="12763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43543</xdr:rowOff>
    </xdr:from>
    <xdr:to>
      <xdr:col>71</xdr:col>
      <xdr:colOff>177800</xdr:colOff>
      <xdr:row>101</xdr:row>
      <xdr:rowOff>77832</xdr:rowOff>
    </xdr:to>
    <xdr:cxnSp macro="">
      <xdr:nvCxnSpPr>
        <xdr:cNvPr id="876" name="直線コネクタ 875"/>
        <xdr:cNvCxnSpPr/>
      </xdr:nvCxnSpPr>
      <xdr:spPr>
        <a:xfrm>
          <a:off x="12814300" y="173599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77"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78" name="n_2aveValue【庁舎】&#10;有形固定資産減価償却率"/>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879" name="n_3aveValue【庁舎】&#10;有形固定資産減価償却率"/>
        <xdr:cNvSpPr txBox="1"/>
      </xdr:nvSpPr>
      <xdr:spPr>
        <a:xfrm>
          <a:off x="13500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165479</xdr:rowOff>
    </xdr:from>
    <xdr:ext cx="405111" cy="259045"/>
    <xdr:sp macro="" textlink="">
      <xdr:nvSpPr>
        <xdr:cNvPr id="880" name="n_4aveValue【庁舎】&#10;有形固定資産減価償却率"/>
        <xdr:cNvSpPr txBox="1"/>
      </xdr:nvSpPr>
      <xdr:spPr>
        <a:xfrm>
          <a:off x="12611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14532</xdr:rowOff>
    </xdr:from>
    <xdr:ext cx="405111" cy="259045"/>
    <xdr:sp macro="" textlink="">
      <xdr:nvSpPr>
        <xdr:cNvPr id="881" name="n_1mainValue【庁舎】&#10;有形固定資産減価償却率"/>
        <xdr:cNvSpPr txBox="1"/>
      </xdr:nvSpPr>
      <xdr:spPr>
        <a:xfrm>
          <a:off x="152660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163121</xdr:rowOff>
    </xdr:from>
    <xdr:ext cx="405111" cy="259045"/>
    <xdr:sp macro="" textlink="">
      <xdr:nvSpPr>
        <xdr:cNvPr id="882" name="n_2mainValue【庁舎】&#10;有形固定資産減価償却率"/>
        <xdr:cNvSpPr txBox="1"/>
      </xdr:nvSpPr>
      <xdr:spPr>
        <a:xfrm>
          <a:off x="143897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145159</xdr:rowOff>
    </xdr:from>
    <xdr:ext cx="405111" cy="259045"/>
    <xdr:sp macro="" textlink="">
      <xdr:nvSpPr>
        <xdr:cNvPr id="883" name="n_3mainValue【庁舎】&#10;有形固定資産減価償却率"/>
        <xdr:cNvSpPr txBox="1"/>
      </xdr:nvSpPr>
      <xdr:spPr>
        <a:xfrm>
          <a:off x="135007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110870</xdr:rowOff>
    </xdr:from>
    <xdr:ext cx="405111" cy="259045"/>
    <xdr:sp macro="" textlink="">
      <xdr:nvSpPr>
        <xdr:cNvPr id="884" name="n_4mainValue【庁舎】&#10;有形固定資産減価償却率"/>
        <xdr:cNvSpPr txBox="1"/>
      </xdr:nvSpPr>
      <xdr:spPr>
        <a:xfrm>
          <a:off x="12611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908" name="直線コネクタ 907"/>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909" name="【庁舎】&#10;一人当たり面積最小値テキスト"/>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910" name="直線コネクタ 909"/>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911"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912" name="直線コネクタ 911"/>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116222</xdr:rowOff>
    </xdr:from>
    <xdr:ext cx="469744" cy="259045"/>
    <xdr:sp macro="" textlink="">
      <xdr:nvSpPr>
        <xdr:cNvPr id="913" name="【庁舎】&#10;一人当たり面積平均値テキスト"/>
        <xdr:cNvSpPr txBox="1"/>
      </xdr:nvSpPr>
      <xdr:spPr>
        <a:xfrm>
          <a:off x="22199600" y="17775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914" name="フローチャート: 判断 913"/>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61595</xdr:rowOff>
    </xdr:from>
    <xdr:to>
      <xdr:col>112</xdr:col>
      <xdr:colOff>38100</xdr:colOff>
      <xdr:row>104</xdr:row>
      <xdr:rowOff>163195</xdr:rowOff>
    </xdr:to>
    <xdr:sp macro="" textlink="">
      <xdr:nvSpPr>
        <xdr:cNvPr id="915" name="フローチャート: 判断 914"/>
        <xdr:cNvSpPr/>
      </xdr:nvSpPr>
      <xdr:spPr>
        <a:xfrm>
          <a:off x="2127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916" name="フローチャート: 判断 915"/>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151130</xdr:rowOff>
    </xdr:from>
    <xdr:to>
      <xdr:col>102</xdr:col>
      <xdr:colOff>165100</xdr:colOff>
      <xdr:row>105</xdr:row>
      <xdr:rowOff>81280</xdr:rowOff>
    </xdr:to>
    <xdr:sp macro="" textlink="">
      <xdr:nvSpPr>
        <xdr:cNvPr id="917" name="フローチャート: 判断 916"/>
        <xdr:cNvSpPr/>
      </xdr:nvSpPr>
      <xdr:spPr>
        <a:xfrm>
          <a:off x="19494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918" name="フローチャート: 判断 917"/>
        <xdr:cNvSpPr/>
      </xdr:nvSpPr>
      <xdr:spPr>
        <a:xfrm>
          <a:off x="18605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114936</xdr:rowOff>
    </xdr:from>
    <xdr:to>
      <xdr:col>116</xdr:col>
      <xdr:colOff>114300</xdr:colOff>
      <xdr:row>100</xdr:row>
      <xdr:rowOff>45086</xdr:rowOff>
    </xdr:to>
    <xdr:sp macro="" textlink="">
      <xdr:nvSpPr>
        <xdr:cNvPr id="924" name="楕円 923"/>
        <xdr:cNvSpPr/>
      </xdr:nvSpPr>
      <xdr:spPr>
        <a:xfrm>
          <a:off x="22110700" y="170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29863</xdr:rowOff>
    </xdr:from>
    <xdr:ext cx="469744" cy="259045"/>
    <xdr:sp macro="" textlink="">
      <xdr:nvSpPr>
        <xdr:cNvPr id="925" name="【庁舎】&#10;一人当たり面積該当値テキスト"/>
        <xdr:cNvSpPr txBox="1"/>
      </xdr:nvSpPr>
      <xdr:spPr>
        <a:xfrm>
          <a:off x="22199600" y="1700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147320</xdr:rowOff>
    </xdr:from>
    <xdr:to>
      <xdr:col>112</xdr:col>
      <xdr:colOff>38100</xdr:colOff>
      <xdr:row>100</xdr:row>
      <xdr:rowOff>77470</xdr:rowOff>
    </xdr:to>
    <xdr:sp macro="" textlink="">
      <xdr:nvSpPr>
        <xdr:cNvPr id="926" name="楕円 925"/>
        <xdr:cNvSpPr/>
      </xdr:nvSpPr>
      <xdr:spPr>
        <a:xfrm>
          <a:off x="212725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165736</xdr:rowOff>
    </xdr:from>
    <xdr:to>
      <xdr:col>116</xdr:col>
      <xdr:colOff>63500</xdr:colOff>
      <xdr:row>100</xdr:row>
      <xdr:rowOff>26670</xdr:rowOff>
    </xdr:to>
    <xdr:cxnSp macro="">
      <xdr:nvCxnSpPr>
        <xdr:cNvPr id="927" name="直線コネクタ 926"/>
        <xdr:cNvCxnSpPr/>
      </xdr:nvCxnSpPr>
      <xdr:spPr>
        <a:xfrm flipV="1">
          <a:off x="21323300" y="171392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10161</xdr:rowOff>
    </xdr:from>
    <xdr:to>
      <xdr:col>107</xdr:col>
      <xdr:colOff>101600</xdr:colOff>
      <xdr:row>100</xdr:row>
      <xdr:rowOff>111761</xdr:rowOff>
    </xdr:to>
    <xdr:sp macro="" textlink="">
      <xdr:nvSpPr>
        <xdr:cNvPr id="928" name="楕円 927"/>
        <xdr:cNvSpPr/>
      </xdr:nvSpPr>
      <xdr:spPr>
        <a:xfrm>
          <a:off x="20383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26670</xdr:rowOff>
    </xdr:from>
    <xdr:to>
      <xdr:col>111</xdr:col>
      <xdr:colOff>177800</xdr:colOff>
      <xdr:row>100</xdr:row>
      <xdr:rowOff>60961</xdr:rowOff>
    </xdr:to>
    <xdr:cxnSp macro="">
      <xdr:nvCxnSpPr>
        <xdr:cNvPr id="929" name="直線コネクタ 928"/>
        <xdr:cNvCxnSpPr/>
      </xdr:nvCxnSpPr>
      <xdr:spPr>
        <a:xfrm flipV="1">
          <a:off x="20434300" y="17171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50164</xdr:rowOff>
    </xdr:from>
    <xdr:to>
      <xdr:col>102</xdr:col>
      <xdr:colOff>165100</xdr:colOff>
      <xdr:row>100</xdr:row>
      <xdr:rowOff>151764</xdr:rowOff>
    </xdr:to>
    <xdr:sp macro="" textlink="">
      <xdr:nvSpPr>
        <xdr:cNvPr id="930" name="楕円 929"/>
        <xdr:cNvSpPr/>
      </xdr:nvSpPr>
      <xdr:spPr>
        <a:xfrm>
          <a:off x="194945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60961</xdr:rowOff>
    </xdr:from>
    <xdr:to>
      <xdr:col>107</xdr:col>
      <xdr:colOff>50800</xdr:colOff>
      <xdr:row>100</xdr:row>
      <xdr:rowOff>100964</xdr:rowOff>
    </xdr:to>
    <xdr:cxnSp macro="">
      <xdr:nvCxnSpPr>
        <xdr:cNvPr id="931" name="直線コネクタ 930"/>
        <xdr:cNvCxnSpPr/>
      </xdr:nvCxnSpPr>
      <xdr:spPr>
        <a:xfrm flipV="1">
          <a:off x="19545300" y="172059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86361</xdr:rowOff>
    </xdr:from>
    <xdr:to>
      <xdr:col>98</xdr:col>
      <xdr:colOff>38100</xdr:colOff>
      <xdr:row>101</xdr:row>
      <xdr:rowOff>16511</xdr:rowOff>
    </xdr:to>
    <xdr:sp macro="" textlink="">
      <xdr:nvSpPr>
        <xdr:cNvPr id="932" name="楕円 931"/>
        <xdr:cNvSpPr/>
      </xdr:nvSpPr>
      <xdr:spPr>
        <a:xfrm>
          <a:off x="18605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100964</xdr:rowOff>
    </xdr:from>
    <xdr:to>
      <xdr:col>102</xdr:col>
      <xdr:colOff>114300</xdr:colOff>
      <xdr:row>100</xdr:row>
      <xdr:rowOff>137161</xdr:rowOff>
    </xdr:to>
    <xdr:cxnSp macro="">
      <xdr:nvCxnSpPr>
        <xdr:cNvPr id="933" name="直線コネクタ 932"/>
        <xdr:cNvCxnSpPr/>
      </xdr:nvCxnSpPr>
      <xdr:spPr>
        <a:xfrm flipV="1">
          <a:off x="18656300" y="172459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154322</xdr:rowOff>
    </xdr:from>
    <xdr:ext cx="469744" cy="259045"/>
    <xdr:sp macro="" textlink="">
      <xdr:nvSpPr>
        <xdr:cNvPr id="934" name="n_1aveValue【庁舎】&#10;一人当たり面積"/>
        <xdr:cNvSpPr txBox="1"/>
      </xdr:nvSpPr>
      <xdr:spPr>
        <a:xfrm>
          <a:off x="21075727" y="1798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935" name="n_2aveValue【庁舎】&#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72407</xdr:rowOff>
    </xdr:from>
    <xdr:ext cx="469744" cy="259045"/>
    <xdr:sp macro="" textlink="">
      <xdr:nvSpPr>
        <xdr:cNvPr id="936" name="n_3aveValue【庁舎】&#10;一人当たり面積"/>
        <xdr:cNvSpPr txBox="1"/>
      </xdr:nvSpPr>
      <xdr:spPr>
        <a:xfrm>
          <a:off x="19310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68597</xdr:rowOff>
    </xdr:from>
    <xdr:ext cx="469744" cy="259045"/>
    <xdr:sp macro="" textlink="">
      <xdr:nvSpPr>
        <xdr:cNvPr id="937" name="n_4aveValue【庁舎】&#10;一人当たり面積"/>
        <xdr:cNvSpPr txBox="1"/>
      </xdr:nvSpPr>
      <xdr:spPr>
        <a:xfrm>
          <a:off x="18421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93997</xdr:rowOff>
    </xdr:from>
    <xdr:ext cx="469744" cy="259045"/>
    <xdr:sp macro="" textlink="">
      <xdr:nvSpPr>
        <xdr:cNvPr id="938" name="n_1mainValue【庁舎】&#10;一人当たり面積"/>
        <xdr:cNvSpPr txBox="1"/>
      </xdr:nvSpPr>
      <xdr:spPr>
        <a:xfrm>
          <a:off x="21075727" y="1689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128288</xdr:rowOff>
    </xdr:from>
    <xdr:ext cx="469744" cy="259045"/>
    <xdr:sp macro="" textlink="">
      <xdr:nvSpPr>
        <xdr:cNvPr id="939" name="n_2mainValue【庁舎】&#10;一人当たり面積"/>
        <xdr:cNvSpPr txBox="1"/>
      </xdr:nvSpPr>
      <xdr:spPr>
        <a:xfrm>
          <a:off x="2019942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168291</xdr:rowOff>
    </xdr:from>
    <xdr:ext cx="469744" cy="259045"/>
    <xdr:sp macro="" textlink="">
      <xdr:nvSpPr>
        <xdr:cNvPr id="940" name="n_3mainValue【庁舎】&#10;一人当たり面積"/>
        <xdr:cNvSpPr txBox="1"/>
      </xdr:nvSpPr>
      <xdr:spPr>
        <a:xfrm>
          <a:off x="19310427" y="1697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33038</xdr:rowOff>
    </xdr:from>
    <xdr:ext cx="469744" cy="259045"/>
    <xdr:sp macro="" textlink="">
      <xdr:nvSpPr>
        <xdr:cNvPr id="941" name="n_4mainValue【庁舎】&#10;一人当たり面積"/>
        <xdr:cNvSpPr txBox="1"/>
      </xdr:nvSpPr>
      <xdr:spPr>
        <a:xfrm>
          <a:off x="184214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ct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分析表①と同じ</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全国平均、県平均を下回り、類似団体でも下位の数値となっている。町内の法人は中小規模で、その数も少なく経営基盤は弱い状況にある。また、若年者の流出により生産年齢人口も減少している。</a:t>
          </a:r>
          <a:endParaRPr lang="ja-JP" altLang="ja-JP" sz="1100">
            <a:effectLst/>
          </a:endParaRPr>
        </a:p>
        <a:p>
          <a:r>
            <a:rPr kumimoji="1" lang="ja-JP" altLang="ja-JP" sz="1000">
              <a:solidFill>
                <a:schemeClr val="dk1"/>
              </a:solidFill>
              <a:effectLst/>
              <a:latin typeface="+mn-lt"/>
              <a:ea typeface="+mn-ea"/>
              <a:cs typeface="+mn-cs"/>
            </a:rPr>
            <a:t>　令和元年度に改定した「山の都総合戦略」では、山の都の特性を活かした魅力ある産業振興による若者雇用の促進を基本目標に掲げ</a:t>
          </a:r>
          <a:r>
            <a:rPr kumimoji="1" lang="ja-JP" altLang="en-US" sz="1000">
              <a:solidFill>
                <a:schemeClr val="dk1"/>
              </a:solidFill>
              <a:effectLst/>
              <a:latin typeface="+mn-lt"/>
              <a:ea typeface="+mn-ea"/>
              <a:cs typeface="+mn-cs"/>
            </a:rPr>
            <a:t>ている。</a:t>
          </a:r>
          <a:r>
            <a:rPr kumimoji="1" lang="ja-JP" altLang="ja-JP" sz="1000">
              <a:solidFill>
                <a:schemeClr val="dk1"/>
              </a:solidFill>
              <a:effectLst/>
              <a:latin typeface="+mn-lt"/>
              <a:ea typeface="+mn-ea"/>
              <a:cs typeface="+mn-cs"/>
            </a:rPr>
            <a:t>豊富な農林資源を活かした商品開発や</a:t>
          </a:r>
          <a:r>
            <a:rPr kumimoji="1" lang="ja-JP" altLang="en-US" sz="1000">
              <a:solidFill>
                <a:schemeClr val="dk1"/>
              </a:solidFill>
              <a:effectLst/>
              <a:latin typeface="+mn-lt"/>
              <a:ea typeface="+mn-ea"/>
              <a:cs typeface="+mn-cs"/>
            </a:rPr>
            <a:t>農産物の</a:t>
          </a:r>
          <a:r>
            <a:rPr kumimoji="1" lang="ja-JP" altLang="ja-JP" sz="1000">
              <a:solidFill>
                <a:schemeClr val="dk1"/>
              </a:solidFill>
              <a:effectLst/>
              <a:latin typeface="+mn-lt"/>
              <a:ea typeface="+mn-ea"/>
              <a:cs typeface="+mn-cs"/>
            </a:rPr>
            <a:t>高付加価値化を積極的に推進していくとともに、九州中央自動車道の整備に伴うまちづくりを</a:t>
          </a:r>
          <a:r>
            <a:rPr kumimoji="1" lang="ja-JP" altLang="en-US" sz="1000">
              <a:solidFill>
                <a:schemeClr val="dk1"/>
              </a:solidFill>
              <a:effectLst/>
              <a:latin typeface="+mn-lt"/>
              <a:ea typeface="+mn-ea"/>
              <a:cs typeface="+mn-cs"/>
            </a:rPr>
            <a:t>推進していく</a:t>
          </a:r>
          <a:r>
            <a:rPr kumimoji="1" lang="ja-JP" altLang="ja-JP" sz="1000">
              <a:solidFill>
                <a:schemeClr val="dk1"/>
              </a:solidFill>
              <a:effectLst/>
              <a:latin typeface="+mn-lt"/>
              <a:ea typeface="+mn-ea"/>
              <a:cs typeface="+mn-cs"/>
            </a:rPr>
            <a:t>など、特に若者の</a:t>
          </a:r>
          <a:r>
            <a:rPr kumimoji="1" lang="ja-JP" altLang="en-US" sz="1000">
              <a:solidFill>
                <a:schemeClr val="dk1"/>
              </a:solidFill>
              <a:effectLst/>
              <a:latin typeface="+mn-lt"/>
              <a:ea typeface="+mn-ea"/>
              <a:cs typeface="+mn-cs"/>
            </a:rPr>
            <a:t>定住につながる</a:t>
          </a:r>
          <a:r>
            <a:rPr kumimoji="1" lang="ja-JP" altLang="ja-JP" sz="1000">
              <a:solidFill>
                <a:schemeClr val="dk1"/>
              </a:solidFill>
              <a:effectLst/>
              <a:latin typeface="+mn-lt"/>
              <a:ea typeface="+mn-ea"/>
              <a:cs typeface="+mn-cs"/>
            </a:rPr>
            <a:t>雇用促進のための施策を着実に実施していくよう努め</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33867</xdr:rowOff>
    </xdr:to>
    <xdr:cxnSp macro="">
      <xdr:nvCxnSpPr>
        <xdr:cNvPr id="69" name="直線コネクタ 68"/>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33867</xdr:rowOff>
    </xdr:from>
    <xdr:to>
      <xdr:col>19</xdr:col>
      <xdr:colOff>133350</xdr:colOff>
      <xdr:row>45</xdr:row>
      <xdr:rowOff>53975</xdr:rowOff>
    </xdr:to>
    <xdr:cxnSp macro="">
      <xdr:nvCxnSpPr>
        <xdr:cNvPr id="72" name="直線コネクタ 71"/>
        <xdr:cNvCxnSpPr/>
      </xdr:nvCxnSpPr>
      <xdr:spPr>
        <a:xfrm flipV="1">
          <a:off x="3225800" y="77491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53975</xdr:rowOff>
    </xdr:from>
    <xdr:to>
      <xdr:col>15</xdr:col>
      <xdr:colOff>82550</xdr:colOff>
      <xdr:row>45</xdr:row>
      <xdr:rowOff>74083</xdr:rowOff>
    </xdr:to>
    <xdr:cxnSp macro="">
      <xdr:nvCxnSpPr>
        <xdr:cNvPr id="75" name="直線コネクタ 74"/>
        <xdr:cNvCxnSpPr/>
      </xdr:nvCxnSpPr>
      <xdr:spPr>
        <a:xfrm flipV="1">
          <a:off x="2336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8" name="直線コネクタ 77"/>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80" name="テキスト ボックス 79"/>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81" name="フローチャート: 判断 80"/>
        <xdr:cNvSpPr/>
      </xdr:nvSpPr>
      <xdr:spPr>
        <a:xfrm>
          <a:off x="1397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4885</xdr:rowOff>
    </xdr:from>
    <xdr:ext cx="762000" cy="259045"/>
    <xdr:sp macro="" textlink="">
      <xdr:nvSpPr>
        <xdr:cNvPr id="82" name="テキスト ボックス 81"/>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8" name="楕円 87"/>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9"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3175</xdr:rowOff>
    </xdr:from>
    <xdr:to>
      <xdr:col>15</xdr:col>
      <xdr:colOff>133350</xdr:colOff>
      <xdr:row>45</xdr:row>
      <xdr:rowOff>104775</xdr:rowOff>
    </xdr:to>
    <xdr:sp macro="" textlink="">
      <xdr:nvSpPr>
        <xdr:cNvPr id="92" name="楕円 91"/>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89552</xdr:rowOff>
    </xdr:from>
    <xdr:ext cx="762000" cy="259045"/>
    <xdr:sp macro="" textlink="">
      <xdr:nvSpPr>
        <xdr:cNvPr id="93" name="テキスト ボックス 92"/>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全国平均、県平均を下回り、また、前年度と比較すると、</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ポイント減少している。</a:t>
          </a:r>
          <a:r>
            <a:rPr kumimoji="1" lang="ja-JP" altLang="en-US" sz="900">
              <a:solidFill>
                <a:schemeClr val="dk1"/>
              </a:solidFill>
              <a:effectLst/>
              <a:latin typeface="+mn-lt"/>
              <a:ea typeface="+mn-ea"/>
              <a:cs typeface="+mn-cs"/>
            </a:rPr>
            <a:t>会計年度任用職員導入による人件費の増（</a:t>
          </a:r>
          <a:r>
            <a:rPr kumimoji="1" lang="en-US" altLang="ja-JP" sz="900">
              <a:solidFill>
                <a:schemeClr val="dk1"/>
              </a:solidFill>
              <a:effectLst/>
              <a:latin typeface="+mn-lt"/>
              <a:ea typeface="+mn-ea"/>
              <a:cs typeface="+mn-cs"/>
            </a:rPr>
            <a:t>+47,694</a:t>
          </a:r>
          <a:r>
            <a:rPr kumimoji="1" lang="ja-JP" altLang="en-US" sz="900">
              <a:solidFill>
                <a:schemeClr val="dk1"/>
              </a:solidFill>
              <a:effectLst/>
              <a:latin typeface="+mn-lt"/>
              <a:ea typeface="+mn-ea"/>
              <a:cs typeface="+mn-cs"/>
            </a:rPr>
            <a:t>千円）、毎年頻発する災害や新型コロナウイルス感染症対策による時間外勤務手当の増（</a:t>
          </a:r>
          <a:r>
            <a:rPr kumimoji="1" lang="en-US" altLang="ja-JP" sz="900">
              <a:solidFill>
                <a:schemeClr val="dk1"/>
              </a:solidFill>
              <a:effectLst/>
              <a:latin typeface="+mn-lt"/>
              <a:ea typeface="+mn-ea"/>
              <a:cs typeface="+mn-cs"/>
            </a:rPr>
            <a:t>+9,444</a:t>
          </a:r>
          <a:r>
            <a:rPr kumimoji="1" lang="ja-JP" altLang="en-US" sz="900">
              <a:solidFill>
                <a:schemeClr val="dk1"/>
              </a:solidFill>
              <a:effectLst/>
              <a:latin typeface="+mn-lt"/>
              <a:ea typeface="+mn-ea"/>
              <a:cs typeface="+mn-cs"/>
            </a:rPr>
            <a:t>千円）等により、歳出経常一般財源が前年度比</a:t>
          </a:r>
          <a:r>
            <a:rPr kumimoji="1" lang="en-US" altLang="ja-JP" sz="900">
              <a:solidFill>
                <a:schemeClr val="dk1"/>
              </a:solidFill>
              <a:effectLst/>
              <a:latin typeface="+mn-lt"/>
              <a:ea typeface="+mn-ea"/>
              <a:cs typeface="+mn-cs"/>
            </a:rPr>
            <a:t>+36,933</a:t>
          </a:r>
          <a:r>
            <a:rPr kumimoji="1" lang="ja-JP" altLang="en-US" sz="900">
              <a:solidFill>
                <a:schemeClr val="dk1"/>
              </a:solidFill>
              <a:effectLst/>
              <a:latin typeface="+mn-lt"/>
              <a:ea typeface="+mn-ea"/>
              <a:cs typeface="+mn-cs"/>
            </a:rPr>
            <a:t>千円と増加したが、</a:t>
          </a:r>
          <a:r>
            <a:rPr lang="ja-JP" altLang="en-US" sz="900" b="0" i="0" u="none" strike="noStrike" baseline="0" smtClean="0">
              <a:solidFill>
                <a:schemeClr val="dk1"/>
              </a:solidFill>
              <a:latin typeface="+mn-lt"/>
              <a:ea typeface="+mn-ea"/>
              <a:cs typeface="+mn-cs"/>
            </a:rPr>
            <a:t>普通交付税の増（</a:t>
          </a:r>
          <a:r>
            <a:rPr lang="en-US" altLang="ja-JP" sz="900" b="0" i="0" u="none" strike="noStrike" baseline="0" smtClean="0">
              <a:solidFill>
                <a:schemeClr val="dk1"/>
              </a:solidFill>
              <a:latin typeface="+mn-lt"/>
              <a:ea typeface="+mn-ea"/>
              <a:cs typeface="+mn-cs"/>
            </a:rPr>
            <a:t>+128,732</a:t>
          </a:r>
          <a:r>
            <a:rPr lang="ja-JP" altLang="en-US" sz="900" b="0" i="0" u="none" strike="noStrike" baseline="0" smtClean="0">
              <a:solidFill>
                <a:schemeClr val="dk1"/>
              </a:solidFill>
              <a:latin typeface="+mn-lt"/>
              <a:ea typeface="+mn-ea"/>
              <a:cs typeface="+mn-cs"/>
            </a:rPr>
            <a:t>千円）、消費税交付金の増（</a:t>
          </a:r>
          <a:r>
            <a:rPr lang="en-US" altLang="ja-JP" sz="900" b="0" i="0" u="none" strike="noStrike" baseline="0" smtClean="0">
              <a:solidFill>
                <a:schemeClr val="dk1"/>
              </a:solidFill>
              <a:latin typeface="+mn-lt"/>
              <a:ea typeface="+mn-ea"/>
              <a:cs typeface="+mn-cs"/>
            </a:rPr>
            <a:t>+58,941</a:t>
          </a:r>
          <a:r>
            <a:rPr lang="ja-JP" altLang="en-US" sz="900" b="0" i="0" u="none" strike="noStrike" baseline="0" smtClean="0">
              <a:solidFill>
                <a:schemeClr val="dk1"/>
              </a:solidFill>
              <a:latin typeface="+mn-lt"/>
              <a:ea typeface="+mn-ea"/>
              <a:cs typeface="+mn-cs"/>
            </a:rPr>
            <a:t>千円）、地方譲与税の増（</a:t>
          </a:r>
          <a:r>
            <a:rPr lang="en-US" altLang="ja-JP" sz="900" b="0" i="0" u="none" strike="noStrike" baseline="0" smtClean="0">
              <a:solidFill>
                <a:schemeClr val="dk1"/>
              </a:solidFill>
              <a:latin typeface="+mn-lt"/>
              <a:ea typeface="+mn-ea"/>
              <a:cs typeface="+mn-cs"/>
            </a:rPr>
            <a:t>+27,411</a:t>
          </a:r>
          <a:r>
            <a:rPr lang="ja-JP" altLang="en-US" sz="900" b="0" i="0" u="none" strike="noStrike" baseline="0" smtClean="0">
              <a:solidFill>
                <a:schemeClr val="dk1"/>
              </a:solidFill>
              <a:latin typeface="+mn-lt"/>
              <a:ea typeface="+mn-ea"/>
              <a:cs typeface="+mn-cs"/>
            </a:rPr>
            <a:t>千円）等により、歳入経常一般財源が前年度比</a:t>
          </a:r>
          <a:r>
            <a:rPr lang="en-US" altLang="ja-JP" sz="900" b="0" i="0" u="none" strike="noStrike" baseline="0" smtClean="0">
              <a:solidFill>
                <a:schemeClr val="dk1"/>
              </a:solidFill>
              <a:latin typeface="+mn-lt"/>
              <a:ea typeface="+mn-ea"/>
              <a:cs typeface="+mn-cs"/>
            </a:rPr>
            <a:t>+176,189</a:t>
          </a:r>
          <a:r>
            <a:rPr lang="ja-JP" altLang="en-US" sz="900" b="0" i="0" u="none" strike="noStrike" baseline="0" smtClean="0">
              <a:solidFill>
                <a:schemeClr val="dk1"/>
              </a:solidFill>
              <a:latin typeface="+mn-lt"/>
              <a:ea typeface="+mn-ea"/>
              <a:cs typeface="+mn-cs"/>
            </a:rPr>
            <a:t>千円となったことが経常収支比率を引き下げた要因となった。</a:t>
          </a:r>
          <a:endParaRPr lang="en-US" altLang="ja-JP" sz="9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baseline="0" smtClean="0">
              <a:solidFill>
                <a:schemeClr val="dk1"/>
              </a:solidFill>
              <a:effectLst/>
              <a:latin typeface="+mn-lt"/>
              <a:ea typeface="+mn-ea"/>
              <a:cs typeface="+mn-cs"/>
            </a:rPr>
            <a:t>　</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年熊本地震以降、毎年発生する各種災害からの復旧事業、また</a:t>
          </a:r>
          <a:r>
            <a:rPr kumimoji="1" lang="ja-JP" altLang="en-US" sz="900">
              <a:solidFill>
                <a:schemeClr val="dk1"/>
              </a:solidFill>
              <a:effectLst/>
              <a:latin typeface="+mn-lt"/>
              <a:ea typeface="+mn-ea"/>
              <a:cs typeface="+mn-cs"/>
            </a:rPr>
            <a:t>今後予定している</a:t>
          </a:r>
          <a:r>
            <a:rPr kumimoji="1" lang="ja-JP" altLang="ja-JP" sz="900">
              <a:solidFill>
                <a:schemeClr val="dk1"/>
              </a:solidFill>
              <a:effectLst/>
              <a:latin typeface="+mn-lt"/>
              <a:ea typeface="+mn-ea"/>
              <a:cs typeface="+mn-cs"/>
            </a:rPr>
            <a:t>総合体育館建設などの大型事業により地方債借入の増加が見込まれるが、引き続き町債に頼らない財政運営に努め</a:t>
          </a:r>
          <a:r>
            <a:rPr kumimoji="1" lang="ja-JP" altLang="en-US" sz="900">
              <a:solidFill>
                <a:schemeClr val="dk1"/>
              </a:solidFill>
              <a:effectLst/>
              <a:latin typeface="+mn-lt"/>
              <a:ea typeface="+mn-ea"/>
              <a:cs typeface="+mn-cs"/>
            </a:rPr>
            <a:t>るとともに、事業の見直し等により、経常経費の抑制に努めていく。</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164147</xdr:rowOff>
    </xdr:to>
    <xdr:cxnSp macro="">
      <xdr:nvCxnSpPr>
        <xdr:cNvPr id="128" name="直線コネクタ 127"/>
        <xdr:cNvCxnSpPr/>
      </xdr:nvCxnSpPr>
      <xdr:spPr>
        <a:xfrm flipV="1">
          <a:off x="4114800" y="10360660"/>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164147</xdr:rowOff>
    </xdr:from>
    <xdr:to>
      <xdr:col>19</xdr:col>
      <xdr:colOff>133350</xdr:colOff>
      <xdr:row>61</xdr:row>
      <xdr:rowOff>137478</xdr:rowOff>
    </xdr:to>
    <xdr:cxnSp macro="">
      <xdr:nvCxnSpPr>
        <xdr:cNvPr id="131" name="直線コネクタ 130"/>
        <xdr:cNvCxnSpPr/>
      </xdr:nvCxnSpPr>
      <xdr:spPr>
        <a:xfrm flipV="1">
          <a:off x="3225800" y="1045114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2" name="フローチャート: 判断 131"/>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3" name="テキスト ボックス 132"/>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137478</xdr:rowOff>
    </xdr:from>
    <xdr:to>
      <xdr:col>15</xdr:col>
      <xdr:colOff>82550</xdr:colOff>
      <xdr:row>62</xdr:row>
      <xdr:rowOff>92710</xdr:rowOff>
    </xdr:to>
    <xdr:cxnSp macro="">
      <xdr:nvCxnSpPr>
        <xdr:cNvPr id="134" name="直線コネクタ 133"/>
        <xdr:cNvCxnSpPr/>
      </xdr:nvCxnSpPr>
      <xdr:spPr>
        <a:xfrm flipV="1">
          <a:off x="2336800" y="1059592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126365</xdr:rowOff>
    </xdr:from>
    <xdr:to>
      <xdr:col>15</xdr:col>
      <xdr:colOff>133350</xdr:colOff>
      <xdr:row>63</xdr:row>
      <xdr:rowOff>56515</xdr:rowOff>
    </xdr:to>
    <xdr:sp macro="" textlink="">
      <xdr:nvSpPr>
        <xdr:cNvPr id="135" name="フローチャート: 判断 134"/>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41292</xdr:rowOff>
    </xdr:from>
    <xdr:ext cx="762000" cy="259045"/>
    <xdr:sp macro="" textlink="">
      <xdr:nvSpPr>
        <xdr:cNvPr id="136" name="テキスト ボックス 135"/>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62</xdr:row>
      <xdr:rowOff>92710</xdr:rowOff>
    </xdr:to>
    <xdr:cxnSp macro="">
      <xdr:nvCxnSpPr>
        <xdr:cNvPr id="137" name="直線コネクタ 136"/>
        <xdr:cNvCxnSpPr/>
      </xdr:nvCxnSpPr>
      <xdr:spPr>
        <a:xfrm>
          <a:off x="1447800" y="1038479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96203</xdr:rowOff>
    </xdr:from>
    <xdr:to>
      <xdr:col>11</xdr:col>
      <xdr:colOff>82550</xdr:colOff>
      <xdr:row>63</xdr:row>
      <xdr:rowOff>26353</xdr:rowOff>
    </xdr:to>
    <xdr:sp macro="" textlink="">
      <xdr:nvSpPr>
        <xdr:cNvPr id="138" name="フローチャート: 判断 137"/>
        <xdr:cNvSpPr/>
      </xdr:nvSpPr>
      <xdr:spPr>
        <a:xfrm>
          <a:off x="2286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11130</xdr:rowOff>
    </xdr:from>
    <xdr:ext cx="762000" cy="259045"/>
    <xdr:sp macro="" textlink="">
      <xdr:nvSpPr>
        <xdr:cNvPr id="139" name="テキスト ボックス 138"/>
        <xdr:cNvSpPr txBox="1"/>
      </xdr:nvSpPr>
      <xdr:spPr>
        <a:xfrm>
          <a:off x="1955800" y="108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47" name="楕円 146"/>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48"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113347</xdr:rowOff>
    </xdr:from>
    <xdr:to>
      <xdr:col>19</xdr:col>
      <xdr:colOff>184150</xdr:colOff>
      <xdr:row>61</xdr:row>
      <xdr:rowOff>43497</xdr:rowOff>
    </xdr:to>
    <xdr:sp macro="" textlink="">
      <xdr:nvSpPr>
        <xdr:cNvPr id="149" name="楕円 148"/>
        <xdr:cNvSpPr/>
      </xdr:nvSpPr>
      <xdr:spPr>
        <a:xfrm>
          <a:off x="4064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53674</xdr:rowOff>
    </xdr:from>
    <xdr:ext cx="736600" cy="259045"/>
    <xdr:sp macro="" textlink="">
      <xdr:nvSpPr>
        <xdr:cNvPr id="150" name="テキスト ボックス 149"/>
        <xdr:cNvSpPr txBox="1"/>
      </xdr:nvSpPr>
      <xdr:spPr>
        <a:xfrm>
          <a:off x="3733800" y="1016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86678</xdr:rowOff>
    </xdr:from>
    <xdr:to>
      <xdr:col>15</xdr:col>
      <xdr:colOff>133350</xdr:colOff>
      <xdr:row>62</xdr:row>
      <xdr:rowOff>16828</xdr:rowOff>
    </xdr:to>
    <xdr:sp macro="" textlink="">
      <xdr:nvSpPr>
        <xdr:cNvPr id="151" name="楕円 150"/>
        <xdr:cNvSpPr/>
      </xdr:nvSpPr>
      <xdr:spPr>
        <a:xfrm>
          <a:off x="3175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27005</xdr:rowOff>
    </xdr:from>
    <xdr:ext cx="762000" cy="259045"/>
    <xdr:sp macro="" textlink="">
      <xdr:nvSpPr>
        <xdr:cNvPr id="152" name="テキスト ボックス 151"/>
        <xdr:cNvSpPr txBox="1"/>
      </xdr:nvSpPr>
      <xdr:spPr>
        <a:xfrm>
          <a:off x="2844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4" name="テキスト ボックス 153"/>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5" name="楕円 154"/>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56" name="テキスト ボックス 155"/>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全国平均、県平均を上回っており、類似団体と比較しても</a:t>
          </a:r>
          <a:r>
            <a:rPr kumimoji="1" lang="en-US" altLang="ja-JP" sz="900">
              <a:solidFill>
                <a:schemeClr val="dk1"/>
              </a:solidFill>
              <a:effectLst/>
              <a:latin typeface="+mn-lt"/>
              <a:ea typeface="+mn-ea"/>
              <a:cs typeface="+mn-cs"/>
            </a:rPr>
            <a:t>29.6</a:t>
          </a:r>
          <a:r>
            <a:rPr kumimoji="1" lang="ja-JP" altLang="ja-JP" sz="900">
              <a:solidFill>
                <a:schemeClr val="dk1"/>
              </a:solidFill>
              <a:effectLst/>
              <a:latin typeface="+mn-lt"/>
              <a:ea typeface="+mn-ea"/>
              <a:cs typeface="+mn-cs"/>
            </a:rPr>
            <a:t>千円上回る状況にあるが、主な要因としては人件費が考えられる。保育所やゴミ処理施設・し尿処理施設等の衛生施設も直営で行っていることから職員数が多くなっている。</a:t>
          </a:r>
          <a:r>
            <a:rPr kumimoji="1" lang="ja-JP" altLang="en-US" sz="900">
              <a:solidFill>
                <a:schemeClr val="dk1"/>
              </a:solidFill>
              <a:effectLst/>
              <a:latin typeface="+mn-lt"/>
              <a:ea typeface="+mn-ea"/>
              <a:cs typeface="+mn-cs"/>
            </a:rPr>
            <a:t>また、会計年度任用職員導入や災害や新型コロナウイルス感染症対策に係る時間外手当の増加の影響で、人件費は令和元年度決算と比較すると</a:t>
          </a:r>
          <a:r>
            <a:rPr kumimoji="1" lang="en-US" altLang="ja-JP" sz="900">
              <a:solidFill>
                <a:schemeClr val="dk1"/>
              </a:solidFill>
              <a:effectLst/>
              <a:latin typeface="+mn-lt"/>
              <a:ea typeface="+mn-ea"/>
              <a:cs typeface="+mn-cs"/>
            </a:rPr>
            <a:t>+62,446</a:t>
          </a:r>
          <a:r>
            <a:rPr kumimoji="1" lang="ja-JP" altLang="en-US" sz="900">
              <a:solidFill>
                <a:schemeClr val="dk1"/>
              </a:solidFill>
              <a:effectLst/>
              <a:latin typeface="+mn-lt"/>
              <a:ea typeface="+mn-ea"/>
              <a:cs typeface="+mn-cs"/>
            </a:rPr>
            <a:t>千円となっている。物件費については、新型コロナウイルス感染症対策により消耗品等の物件費が増加し、前年度比</a:t>
          </a:r>
          <a:r>
            <a:rPr kumimoji="1" lang="en-US" altLang="ja-JP" sz="900">
              <a:solidFill>
                <a:schemeClr val="dk1"/>
              </a:solidFill>
              <a:effectLst/>
              <a:latin typeface="+mn-lt"/>
              <a:ea typeface="+mn-ea"/>
              <a:cs typeface="+mn-cs"/>
            </a:rPr>
            <a:t>+81,459</a:t>
          </a:r>
          <a:r>
            <a:rPr kumimoji="1" lang="ja-JP" altLang="en-US" sz="900">
              <a:solidFill>
                <a:schemeClr val="dk1"/>
              </a:solidFill>
              <a:effectLst/>
              <a:latin typeface="+mn-lt"/>
              <a:ea typeface="+mn-ea"/>
              <a:cs typeface="+mn-cs"/>
            </a:rPr>
            <a:t>千円となった。</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町村合併時に目標としていた職員数</a:t>
          </a:r>
          <a:r>
            <a:rPr kumimoji="1" lang="en-US" altLang="ja-JP" sz="900">
              <a:solidFill>
                <a:schemeClr val="dk1"/>
              </a:solidFill>
              <a:effectLst/>
              <a:latin typeface="+mn-lt"/>
              <a:ea typeface="+mn-ea"/>
              <a:cs typeface="+mn-cs"/>
            </a:rPr>
            <a:t>100</a:t>
          </a:r>
          <a:r>
            <a:rPr kumimoji="1" lang="ja-JP" altLang="en-US" sz="900">
              <a:solidFill>
                <a:schemeClr val="dk1"/>
              </a:solidFill>
              <a:effectLst/>
              <a:latin typeface="+mn-lt"/>
              <a:ea typeface="+mn-ea"/>
              <a:cs typeface="+mn-cs"/>
            </a:rPr>
            <a:t>名減を平成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に達成しており、現在は退職による欠員補充を職員採用の方針としているため、今後大幅な人件費削減は見込めず、人口も減少してきていることから、本項目の改善は容易ではないが、引き続き適正な管理に努めていく。</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25882</xdr:rowOff>
    </xdr:from>
    <xdr:to>
      <xdr:col>23</xdr:col>
      <xdr:colOff>133350</xdr:colOff>
      <xdr:row>85</xdr:row>
      <xdr:rowOff>101784</xdr:rowOff>
    </xdr:to>
    <xdr:cxnSp macro="">
      <xdr:nvCxnSpPr>
        <xdr:cNvPr id="189" name="直線コネクタ 188"/>
        <xdr:cNvCxnSpPr/>
      </xdr:nvCxnSpPr>
      <xdr:spPr>
        <a:xfrm>
          <a:off x="4114800" y="14599132"/>
          <a:ext cx="838200" cy="7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152416</xdr:rowOff>
    </xdr:from>
    <xdr:to>
      <xdr:col>19</xdr:col>
      <xdr:colOff>133350</xdr:colOff>
      <xdr:row>85</xdr:row>
      <xdr:rowOff>25882</xdr:rowOff>
    </xdr:to>
    <xdr:cxnSp macro="">
      <xdr:nvCxnSpPr>
        <xdr:cNvPr id="192" name="直線コネクタ 191"/>
        <xdr:cNvCxnSpPr/>
      </xdr:nvCxnSpPr>
      <xdr:spPr>
        <a:xfrm>
          <a:off x="3225800" y="14554216"/>
          <a:ext cx="889000" cy="4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93255</xdr:rowOff>
    </xdr:from>
    <xdr:to>
      <xdr:col>19</xdr:col>
      <xdr:colOff>184150</xdr:colOff>
      <xdr:row>84</xdr:row>
      <xdr:rowOff>23405</xdr:rowOff>
    </xdr:to>
    <xdr:sp macro="" textlink="">
      <xdr:nvSpPr>
        <xdr:cNvPr id="193" name="フローチャート: 判断 192"/>
        <xdr:cNvSpPr/>
      </xdr:nvSpPr>
      <xdr:spPr>
        <a:xfrm>
          <a:off x="4064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33582</xdr:rowOff>
    </xdr:from>
    <xdr:ext cx="736600" cy="259045"/>
    <xdr:sp macro="" textlink="">
      <xdr:nvSpPr>
        <xdr:cNvPr id="194" name="テキスト ボックス 193"/>
        <xdr:cNvSpPr txBox="1"/>
      </xdr:nvSpPr>
      <xdr:spPr>
        <a:xfrm>
          <a:off x="3733800" y="1409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152416</xdr:rowOff>
    </xdr:from>
    <xdr:to>
      <xdr:col>15</xdr:col>
      <xdr:colOff>82550</xdr:colOff>
      <xdr:row>85</xdr:row>
      <xdr:rowOff>66579</xdr:rowOff>
    </xdr:to>
    <xdr:cxnSp macro="">
      <xdr:nvCxnSpPr>
        <xdr:cNvPr id="195" name="直線コネクタ 194"/>
        <xdr:cNvCxnSpPr/>
      </xdr:nvCxnSpPr>
      <xdr:spPr>
        <a:xfrm flipV="1">
          <a:off x="2336800" y="14554216"/>
          <a:ext cx="889000" cy="8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91126</xdr:rowOff>
    </xdr:from>
    <xdr:to>
      <xdr:col>15</xdr:col>
      <xdr:colOff>133350</xdr:colOff>
      <xdr:row>84</xdr:row>
      <xdr:rowOff>21276</xdr:rowOff>
    </xdr:to>
    <xdr:sp macro="" textlink="">
      <xdr:nvSpPr>
        <xdr:cNvPr id="196" name="フローチャート: 判断 195"/>
        <xdr:cNvSpPr/>
      </xdr:nvSpPr>
      <xdr:spPr>
        <a:xfrm>
          <a:off x="3175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31453</xdr:rowOff>
    </xdr:from>
    <xdr:ext cx="762000" cy="259045"/>
    <xdr:sp macro="" textlink="">
      <xdr:nvSpPr>
        <xdr:cNvPr id="197" name="テキスト ボックス 196"/>
        <xdr:cNvSpPr txBox="1"/>
      </xdr:nvSpPr>
      <xdr:spPr>
        <a:xfrm>
          <a:off x="2844800" y="1409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66579</xdr:rowOff>
    </xdr:from>
    <xdr:to>
      <xdr:col>11</xdr:col>
      <xdr:colOff>31750</xdr:colOff>
      <xdr:row>85</xdr:row>
      <xdr:rowOff>93639</xdr:rowOff>
    </xdr:to>
    <xdr:cxnSp macro="">
      <xdr:nvCxnSpPr>
        <xdr:cNvPr id="198" name="直線コネクタ 197"/>
        <xdr:cNvCxnSpPr/>
      </xdr:nvCxnSpPr>
      <xdr:spPr>
        <a:xfrm flipV="1">
          <a:off x="1447800" y="14639829"/>
          <a:ext cx="889000" cy="2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30868</xdr:rowOff>
    </xdr:from>
    <xdr:to>
      <xdr:col>11</xdr:col>
      <xdr:colOff>82550</xdr:colOff>
      <xdr:row>83</xdr:row>
      <xdr:rowOff>132468</xdr:rowOff>
    </xdr:to>
    <xdr:sp macro="" textlink="">
      <xdr:nvSpPr>
        <xdr:cNvPr id="199" name="フローチャート: 判断 198"/>
        <xdr:cNvSpPr/>
      </xdr:nvSpPr>
      <xdr:spPr>
        <a:xfrm>
          <a:off x="2286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142645</xdr:rowOff>
    </xdr:from>
    <xdr:ext cx="762000" cy="259045"/>
    <xdr:sp macro="" textlink="">
      <xdr:nvSpPr>
        <xdr:cNvPr id="200" name="テキスト ボックス 199"/>
        <xdr:cNvSpPr txBox="1"/>
      </xdr:nvSpPr>
      <xdr:spPr>
        <a:xfrm>
          <a:off x="1955800" y="1403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12162</xdr:rowOff>
    </xdr:from>
    <xdr:to>
      <xdr:col>7</xdr:col>
      <xdr:colOff>31750</xdr:colOff>
      <xdr:row>83</xdr:row>
      <xdr:rowOff>113762</xdr:rowOff>
    </xdr:to>
    <xdr:sp macro="" textlink="">
      <xdr:nvSpPr>
        <xdr:cNvPr id="201" name="フローチャート: 判断 200"/>
        <xdr:cNvSpPr/>
      </xdr:nvSpPr>
      <xdr:spPr>
        <a:xfrm>
          <a:off x="1397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123939</xdr:rowOff>
    </xdr:from>
    <xdr:ext cx="762000" cy="259045"/>
    <xdr:sp macro="" textlink="">
      <xdr:nvSpPr>
        <xdr:cNvPr id="202" name="テキスト ボックス 201"/>
        <xdr:cNvSpPr txBox="1"/>
      </xdr:nvSpPr>
      <xdr:spPr>
        <a:xfrm>
          <a:off x="1066800" y="1401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50984</xdr:rowOff>
    </xdr:from>
    <xdr:to>
      <xdr:col>23</xdr:col>
      <xdr:colOff>184150</xdr:colOff>
      <xdr:row>85</xdr:row>
      <xdr:rowOff>152584</xdr:rowOff>
    </xdr:to>
    <xdr:sp macro="" textlink="">
      <xdr:nvSpPr>
        <xdr:cNvPr id="208" name="楕円 207"/>
        <xdr:cNvSpPr/>
      </xdr:nvSpPr>
      <xdr:spPr>
        <a:xfrm>
          <a:off x="4902200" y="1462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23061</xdr:rowOff>
    </xdr:from>
    <xdr:ext cx="762000" cy="259045"/>
    <xdr:sp macro="" textlink="">
      <xdr:nvSpPr>
        <xdr:cNvPr id="209" name="人件費・物件費等の状況該当値テキスト"/>
        <xdr:cNvSpPr txBox="1"/>
      </xdr:nvSpPr>
      <xdr:spPr>
        <a:xfrm>
          <a:off x="5041900" y="1459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146532</xdr:rowOff>
    </xdr:from>
    <xdr:to>
      <xdr:col>19</xdr:col>
      <xdr:colOff>184150</xdr:colOff>
      <xdr:row>85</xdr:row>
      <xdr:rowOff>76682</xdr:rowOff>
    </xdr:to>
    <xdr:sp macro="" textlink="">
      <xdr:nvSpPr>
        <xdr:cNvPr id="210" name="楕円 209"/>
        <xdr:cNvSpPr/>
      </xdr:nvSpPr>
      <xdr:spPr>
        <a:xfrm>
          <a:off x="4064000" y="145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61459</xdr:rowOff>
    </xdr:from>
    <xdr:ext cx="736600" cy="259045"/>
    <xdr:sp macro="" textlink="">
      <xdr:nvSpPr>
        <xdr:cNvPr id="211" name="テキスト ボックス 210"/>
        <xdr:cNvSpPr txBox="1"/>
      </xdr:nvSpPr>
      <xdr:spPr>
        <a:xfrm>
          <a:off x="3733800" y="1463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101616</xdr:rowOff>
    </xdr:from>
    <xdr:to>
      <xdr:col>15</xdr:col>
      <xdr:colOff>133350</xdr:colOff>
      <xdr:row>85</xdr:row>
      <xdr:rowOff>31766</xdr:rowOff>
    </xdr:to>
    <xdr:sp macro="" textlink="">
      <xdr:nvSpPr>
        <xdr:cNvPr id="212" name="楕円 211"/>
        <xdr:cNvSpPr/>
      </xdr:nvSpPr>
      <xdr:spPr>
        <a:xfrm>
          <a:off x="3175000" y="14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16543</xdr:rowOff>
    </xdr:from>
    <xdr:ext cx="762000" cy="259045"/>
    <xdr:sp macro="" textlink="">
      <xdr:nvSpPr>
        <xdr:cNvPr id="213" name="テキスト ボックス 212"/>
        <xdr:cNvSpPr txBox="1"/>
      </xdr:nvSpPr>
      <xdr:spPr>
        <a:xfrm>
          <a:off x="2844800" y="1458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15779</xdr:rowOff>
    </xdr:from>
    <xdr:to>
      <xdr:col>11</xdr:col>
      <xdr:colOff>82550</xdr:colOff>
      <xdr:row>85</xdr:row>
      <xdr:rowOff>117379</xdr:rowOff>
    </xdr:to>
    <xdr:sp macro="" textlink="">
      <xdr:nvSpPr>
        <xdr:cNvPr id="214" name="楕円 213"/>
        <xdr:cNvSpPr/>
      </xdr:nvSpPr>
      <xdr:spPr>
        <a:xfrm>
          <a:off x="2286000" y="145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102156</xdr:rowOff>
    </xdr:from>
    <xdr:ext cx="762000" cy="259045"/>
    <xdr:sp macro="" textlink="">
      <xdr:nvSpPr>
        <xdr:cNvPr id="215" name="テキスト ボックス 214"/>
        <xdr:cNvSpPr txBox="1"/>
      </xdr:nvSpPr>
      <xdr:spPr>
        <a:xfrm>
          <a:off x="1955800" y="1467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42839</xdr:rowOff>
    </xdr:from>
    <xdr:to>
      <xdr:col>7</xdr:col>
      <xdr:colOff>31750</xdr:colOff>
      <xdr:row>85</xdr:row>
      <xdr:rowOff>144439</xdr:rowOff>
    </xdr:to>
    <xdr:sp macro="" textlink="">
      <xdr:nvSpPr>
        <xdr:cNvPr id="216" name="楕円 215"/>
        <xdr:cNvSpPr/>
      </xdr:nvSpPr>
      <xdr:spPr>
        <a:xfrm>
          <a:off x="1397000" y="146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129216</xdr:rowOff>
    </xdr:from>
    <xdr:ext cx="762000" cy="259045"/>
    <xdr:sp macro="" textlink="">
      <xdr:nvSpPr>
        <xdr:cNvPr id="217" name="テキスト ボックス 216"/>
        <xdr:cNvSpPr txBox="1"/>
      </xdr:nvSpPr>
      <xdr:spPr>
        <a:xfrm>
          <a:off x="1066800" y="1470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指標の水準は、全国・県平均及び類似団体を下回る状況にある。本町の特徴としては、一般行政職の給料表３級（６級制）に格付けされる職員が全体の</a:t>
          </a:r>
          <a:r>
            <a:rPr kumimoji="1" lang="en-US" altLang="ja-JP" sz="1100">
              <a:solidFill>
                <a:schemeClr val="dk1"/>
              </a:solidFill>
              <a:effectLst/>
              <a:latin typeface="+mn-lt"/>
              <a:ea typeface="+mn-ea"/>
              <a:cs typeface="+mn-cs"/>
            </a:rPr>
            <a:t>31.8</a:t>
          </a:r>
          <a:r>
            <a:rPr kumimoji="1" lang="ja-JP" altLang="ja-JP" sz="1100">
              <a:solidFill>
                <a:schemeClr val="dk1"/>
              </a:solidFill>
              <a:effectLst/>
              <a:latin typeface="+mn-lt"/>
              <a:ea typeface="+mn-ea"/>
              <a:cs typeface="+mn-cs"/>
            </a:rPr>
            <a:t>％を占めることから、昇給等において引き続き見直しを行っていく。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36689</xdr:rowOff>
    </xdr:from>
    <xdr:to>
      <xdr:col>81</xdr:col>
      <xdr:colOff>44450</xdr:colOff>
      <xdr:row>82</xdr:row>
      <xdr:rowOff>90311</xdr:rowOff>
    </xdr:to>
    <xdr:cxnSp macro="">
      <xdr:nvCxnSpPr>
        <xdr:cNvPr id="251" name="直線コネクタ 250"/>
        <xdr:cNvCxnSpPr/>
      </xdr:nvCxnSpPr>
      <xdr:spPr>
        <a:xfrm>
          <a:off x="16179800" y="140955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36689</xdr:rowOff>
    </xdr:from>
    <xdr:to>
      <xdr:col>77</xdr:col>
      <xdr:colOff>44450</xdr:colOff>
      <xdr:row>82</xdr:row>
      <xdr:rowOff>170745</xdr:rowOff>
    </xdr:to>
    <xdr:cxnSp macro="">
      <xdr:nvCxnSpPr>
        <xdr:cNvPr id="254" name="直線コネクタ 253"/>
        <xdr:cNvCxnSpPr/>
      </xdr:nvCxnSpPr>
      <xdr:spPr>
        <a:xfrm flipV="1">
          <a:off x="15290800" y="140955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6" name="テキスト ボックス 255"/>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66322</xdr:rowOff>
    </xdr:to>
    <xdr:cxnSp macro="">
      <xdr:nvCxnSpPr>
        <xdr:cNvPr id="257" name="直線コネクタ 256"/>
        <xdr:cNvCxnSpPr/>
      </xdr:nvCxnSpPr>
      <xdr:spPr>
        <a:xfrm flipV="1">
          <a:off x="14401800" y="142296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45155</xdr:rowOff>
    </xdr:from>
    <xdr:to>
      <xdr:col>73</xdr:col>
      <xdr:colOff>44450</xdr:colOff>
      <xdr:row>84</xdr:row>
      <xdr:rowOff>146755</xdr:rowOff>
    </xdr:to>
    <xdr:sp macro="" textlink="">
      <xdr:nvSpPr>
        <xdr:cNvPr id="258" name="フローチャート: 判断 257"/>
        <xdr:cNvSpPr/>
      </xdr:nvSpPr>
      <xdr:spPr>
        <a:xfrm>
          <a:off x="15240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131532</xdr:rowOff>
    </xdr:from>
    <xdr:ext cx="762000" cy="259045"/>
    <xdr:sp macro="" textlink="">
      <xdr:nvSpPr>
        <xdr:cNvPr id="259" name="テキスト ボックス 258"/>
        <xdr:cNvSpPr txBox="1"/>
      </xdr:nvSpPr>
      <xdr:spPr>
        <a:xfrm>
          <a:off x="14909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66322</xdr:rowOff>
    </xdr:to>
    <xdr:cxnSp macro="">
      <xdr:nvCxnSpPr>
        <xdr:cNvPr id="260" name="直線コネクタ 259"/>
        <xdr:cNvCxnSpPr/>
      </xdr:nvCxnSpPr>
      <xdr:spPr>
        <a:xfrm>
          <a:off x="13512800" y="1429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125589</xdr:rowOff>
    </xdr:from>
    <xdr:to>
      <xdr:col>68</xdr:col>
      <xdr:colOff>203200</xdr:colOff>
      <xdr:row>85</xdr:row>
      <xdr:rowOff>55739</xdr:rowOff>
    </xdr:to>
    <xdr:sp macro="" textlink="">
      <xdr:nvSpPr>
        <xdr:cNvPr id="261" name="フローチャート: 判断 260"/>
        <xdr:cNvSpPr/>
      </xdr:nvSpPr>
      <xdr:spPr>
        <a:xfrm>
          <a:off x="14351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62" name="テキスト ボックス 261"/>
        <xdr:cNvSpPr txBox="1"/>
      </xdr:nvSpPr>
      <xdr:spPr>
        <a:xfrm>
          <a:off x="14020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63" name="フローチャート: 判断 262"/>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64" name="テキスト ボックス 263"/>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39511</xdr:rowOff>
    </xdr:from>
    <xdr:to>
      <xdr:col>81</xdr:col>
      <xdr:colOff>95250</xdr:colOff>
      <xdr:row>82</xdr:row>
      <xdr:rowOff>141111</xdr:rowOff>
    </xdr:to>
    <xdr:sp macro="" textlink="">
      <xdr:nvSpPr>
        <xdr:cNvPr id="270" name="楕円 269"/>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56038</xdr:rowOff>
    </xdr:from>
    <xdr:ext cx="762000" cy="259045"/>
    <xdr:sp macro="" textlink="">
      <xdr:nvSpPr>
        <xdr:cNvPr id="271" name="給与水準   （国との比較）該当値テキスト"/>
        <xdr:cNvSpPr txBox="1"/>
      </xdr:nvSpPr>
      <xdr:spPr>
        <a:xfrm>
          <a:off x="17106900" y="139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157339</xdr:rowOff>
    </xdr:from>
    <xdr:to>
      <xdr:col>77</xdr:col>
      <xdr:colOff>95250</xdr:colOff>
      <xdr:row>82</xdr:row>
      <xdr:rowOff>87489</xdr:rowOff>
    </xdr:to>
    <xdr:sp macro="" textlink="">
      <xdr:nvSpPr>
        <xdr:cNvPr id="272" name="楕円 271"/>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97666</xdr:rowOff>
    </xdr:from>
    <xdr:ext cx="736600" cy="259045"/>
    <xdr:sp macro="" textlink="">
      <xdr:nvSpPr>
        <xdr:cNvPr id="273" name="テキスト ボックス 272"/>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74" name="楕円 273"/>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75" name="テキスト ボックス 274"/>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76" name="楕円 275"/>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77" name="テキスト ボックス 276"/>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78" name="楕円 277"/>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79" name="テキスト ボックス 278"/>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平成１７年２月に３町村が合併し、その町域が</a:t>
          </a:r>
          <a:r>
            <a:rPr kumimoji="1" lang="en-US" altLang="ja-JP" sz="900">
              <a:solidFill>
                <a:schemeClr val="dk1"/>
              </a:solidFill>
              <a:effectLst/>
              <a:latin typeface="+mn-lt"/>
              <a:ea typeface="+mn-ea"/>
              <a:cs typeface="+mn-cs"/>
            </a:rPr>
            <a:t>554.67k</a:t>
          </a:r>
          <a:r>
            <a:rPr kumimoji="1" lang="ja-JP" altLang="ja-JP" sz="900">
              <a:solidFill>
                <a:schemeClr val="dk1"/>
              </a:solidFill>
              <a:effectLst/>
              <a:latin typeface="+mn-lt"/>
              <a:ea typeface="+mn-ea"/>
              <a:cs typeface="+mn-cs"/>
            </a:rPr>
            <a:t>㎡となった。このため合併後は、旧清和村と旧蘇陽町の役場を総合支所として機能を持たせ運営してきた</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合併後１０年を経過して見直しを行い、平成２８年度から総合支所を支所</a:t>
          </a:r>
          <a:r>
            <a:rPr kumimoji="1" lang="ja-JP" altLang="en-US" sz="900">
              <a:solidFill>
                <a:schemeClr val="dk1"/>
              </a:solidFill>
              <a:effectLst/>
              <a:latin typeface="+mn-lt"/>
              <a:ea typeface="+mn-ea"/>
              <a:cs typeface="+mn-cs"/>
            </a:rPr>
            <a:t>とする機構改革を実施</a:t>
          </a:r>
          <a:r>
            <a:rPr kumimoji="1" lang="ja-JP" altLang="ja-JP" sz="900">
              <a:solidFill>
                <a:schemeClr val="dk1"/>
              </a:solidFill>
              <a:effectLst/>
              <a:latin typeface="+mn-lt"/>
              <a:ea typeface="+mn-ea"/>
              <a:cs typeface="+mn-cs"/>
            </a:rPr>
            <a:t>した。</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また、合併当時１７課であったが令和２年４月１日時点においては、１３課となっており、</a:t>
          </a:r>
          <a:r>
            <a:rPr kumimoji="1" lang="ja-JP" altLang="ja-JP" sz="900">
              <a:solidFill>
                <a:schemeClr val="dk1"/>
              </a:solidFill>
              <a:effectLst/>
              <a:latin typeface="+mn-lt"/>
              <a:ea typeface="+mn-ea"/>
              <a:cs typeface="+mn-cs"/>
            </a:rPr>
            <a:t>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年度の職員数は</a:t>
          </a:r>
          <a:r>
            <a:rPr kumimoji="1" lang="ja-JP" altLang="en-US" sz="900">
              <a:solidFill>
                <a:schemeClr val="dk1"/>
              </a:solidFill>
              <a:effectLst/>
              <a:latin typeface="+mn-lt"/>
              <a:ea typeface="+mn-ea"/>
              <a:cs typeface="+mn-cs"/>
            </a:rPr>
            <a:t>３０５</a:t>
          </a:r>
          <a:r>
            <a:rPr kumimoji="1" lang="ja-JP" altLang="ja-JP" sz="900">
              <a:solidFill>
                <a:schemeClr val="dk1"/>
              </a:solidFill>
              <a:effectLst/>
              <a:latin typeface="+mn-lt"/>
              <a:ea typeface="+mn-ea"/>
              <a:cs typeface="+mn-cs"/>
            </a:rPr>
            <a:t>名と前年度から</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名減となっている。町の面積がとても広大であり、これ以上の職員数が減少すると業務に影響を与えることから、今後は欠員補充により職員数の大幅減を抑制していくこととしているが、職員数の水準は類似団体と比較するとまだ高い状況でもあることから、引き続き適正な管理に努めていく。</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101660</xdr:rowOff>
    </xdr:from>
    <xdr:to>
      <xdr:col>81</xdr:col>
      <xdr:colOff>44450</xdr:colOff>
      <xdr:row>64</xdr:row>
      <xdr:rowOff>22134</xdr:rowOff>
    </xdr:to>
    <xdr:cxnSp macro="">
      <xdr:nvCxnSpPr>
        <xdr:cNvPr id="316" name="直線コネクタ 315"/>
        <xdr:cNvCxnSpPr/>
      </xdr:nvCxnSpPr>
      <xdr:spPr>
        <a:xfrm>
          <a:off x="16179800" y="10903010"/>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132218</xdr:rowOff>
    </xdr:from>
    <xdr:ext cx="762000" cy="259045"/>
    <xdr:sp macro="" textlink="">
      <xdr:nvSpPr>
        <xdr:cNvPr id="317" name="定員管理の状況平均値テキスト"/>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93617</xdr:rowOff>
    </xdr:from>
    <xdr:to>
      <xdr:col>77</xdr:col>
      <xdr:colOff>44450</xdr:colOff>
      <xdr:row>63</xdr:row>
      <xdr:rowOff>101660</xdr:rowOff>
    </xdr:to>
    <xdr:cxnSp macro="">
      <xdr:nvCxnSpPr>
        <xdr:cNvPr id="319" name="直線コネクタ 318"/>
        <xdr:cNvCxnSpPr/>
      </xdr:nvCxnSpPr>
      <xdr:spPr>
        <a:xfrm>
          <a:off x="15290800" y="10894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24916</xdr:rowOff>
    </xdr:from>
    <xdr:to>
      <xdr:col>77</xdr:col>
      <xdr:colOff>95250</xdr:colOff>
      <xdr:row>61</xdr:row>
      <xdr:rowOff>126516</xdr:rowOff>
    </xdr:to>
    <xdr:sp macro="" textlink="">
      <xdr:nvSpPr>
        <xdr:cNvPr id="320" name="フローチャート: 判断 319"/>
        <xdr:cNvSpPr/>
      </xdr:nvSpPr>
      <xdr:spPr>
        <a:xfrm>
          <a:off x="16129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136693</xdr:rowOff>
    </xdr:from>
    <xdr:ext cx="736600" cy="259045"/>
    <xdr:sp macro="" textlink="">
      <xdr:nvSpPr>
        <xdr:cNvPr id="321" name="テキスト ボックス 320"/>
        <xdr:cNvSpPr txBox="1"/>
      </xdr:nvSpPr>
      <xdr:spPr>
        <a:xfrm>
          <a:off x="15798800" y="1025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86723</xdr:rowOff>
    </xdr:from>
    <xdr:to>
      <xdr:col>72</xdr:col>
      <xdr:colOff>203200</xdr:colOff>
      <xdr:row>63</xdr:row>
      <xdr:rowOff>93617</xdr:rowOff>
    </xdr:to>
    <xdr:cxnSp macro="">
      <xdr:nvCxnSpPr>
        <xdr:cNvPr id="322" name="直線コネクタ 321"/>
        <xdr:cNvCxnSpPr/>
      </xdr:nvCxnSpPr>
      <xdr:spPr>
        <a:xfrm>
          <a:off x="14401800" y="108880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3" name="フローチャート: 判断 322"/>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24" name="テキスト ボックス 323"/>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86723</xdr:rowOff>
    </xdr:from>
    <xdr:to>
      <xdr:col>68</xdr:col>
      <xdr:colOff>152400</xdr:colOff>
      <xdr:row>64</xdr:row>
      <xdr:rowOff>3749</xdr:rowOff>
    </xdr:to>
    <xdr:cxnSp macro="">
      <xdr:nvCxnSpPr>
        <xdr:cNvPr id="325" name="直線コネクタ 324"/>
        <xdr:cNvCxnSpPr/>
      </xdr:nvCxnSpPr>
      <xdr:spPr>
        <a:xfrm flipV="1">
          <a:off x="13512800" y="10888073"/>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120529</xdr:rowOff>
    </xdr:from>
    <xdr:to>
      <xdr:col>68</xdr:col>
      <xdr:colOff>203200</xdr:colOff>
      <xdr:row>61</xdr:row>
      <xdr:rowOff>50679</xdr:rowOff>
    </xdr:to>
    <xdr:sp macro="" textlink="">
      <xdr:nvSpPr>
        <xdr:cNvPr id="326" name="フローチャート: 判断 325"/>
        <xdr:cNvSpPr/>
      </xdr:nvSpPr>
      <xdr:spPr>
        <a:xfrm>
          <a:off x="14351000" y="1040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60856</xdr:rowOff>
    </xdr:from>
    <xdr:ext cx="762000" cy="259045"/>
    <xdr:sp macro="" textlink="">
      <xdr:nvSpPr>
        <xdr:cNvPr id="327" name="テキスト ボックス 326"/>
        <xdr:cNvSpPr txBox="1"/>
      </xdr:nvSpPr>
      <xdr:spPr>
        <a:xfrm>
          <a:off x="14020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28" name="フローチャート: 判断 327"/>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29" name="テキスト ボックス 328"/>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142784</xdr:rowOff>
    </xdr:from>
    <xdr:to>
      <xdr:col>81</xdr:col>
      <xdr:colOff>95250</xdr:colOff>
      <xdr:row>64</xdr:row>
      <xdr:rowOff>72934</xdr:rowOff>
    </xdr:to>
    <xdr:sp macro="" textlink="">
      <xdr:nvSpPr>
        <xdr:cNvPr id="335" name="楕円 334"/>
        <xdr:cNvSpPr/>
      </xdr:nvSpPr>
      <xdr:spPr>
        <a:xfrm>
          <a:off x="16967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114861</xdr:rowOff>
    </xdr:from>
    <xdr:ext cx="762000" cy="259045"/>
    <xdr:sp macro="" textlink="">
      <xdr:nvSpPr>
        <xdr:cNvPr id="336" name="定員管理の状況該当値テキスト"/>
        <xdr:cNvSpPr txBox="1"/>
      </xdr:nvSpPr>
      <xdr:spPr>
        <a:xfrm>
          <a:off x="17106900" y="109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50860</xdr:rowOff>
    </xdr:from>
    <xdr:to>
      <xdr:col>77</xdr:col>
      <xdr:colOff>95250</xdr:colOff>
      <xdr:row>63</xdr:row>
      <xdr:rowOff>152460</xdr:rowOff>
    </xdr:to>
    <xdr:sp macro="" textlink="">
      <xdr:nvSpPr>
        <xdr:cNvPr id="337" name="楕円 336"/>
        <xdr:cNvSpPr/>
      </xdr:nvSpPr>
      <xdr:spPr>
        <a:xfrm>
          <a:off x="16129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137237</xdr:rowOff>
    </xdr:from>
    <xdr:ext cx="736600" cy="259045"/>
    <xdr:sp macro="" textlink="">
      <xdr:nvSpPr>
        <xdr:cNvPr id="338" name="テキスト ボックス 337"/>
        <xdr:cNvSpPr txBox="1"/>
      </xdr:nvSpPr>
      <xdr:spPr>
        <a:xfrm>
          <a:off x="15798800" y="1093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42817</xdr:rowOff>
    </xdr:from>
    <xdr:to>
      <xdr:col>73</xdr:col>
      <xdr:colOff>44450</xdr:colOff>
      <xdr:row>63</xdr:row>
      <xdr:rowOff>144417</xdr:rowOff>
    </xdr:to>
    <xdr:sp macro="" textlink="">
      <xdr:nvSpPr>
        <xdr:cNvPr id="339" name="楕円 338"/>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40" name="テキスト ボックス 339"/>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35923</xdr:rowOff>
    </xdr:from>
    <xdr:to>
      <xdr:col>68</xdr:col>
      <xdr:colOff>203200</xdr:colOff>
      <xdr:row>63</xdr:row>
      <xdr:rowOff>137523</xdr:rowOff>
    </xdr:to>
    <xdr:sp macro="" textlink="">
      <xdr:nvSpPr>
        <xdr:cNvPr id="341" name="楕円 340"/>
        <xdr:cNvSpPr/>
      </xdr:nvSpPr>
      <xdr:spPr>
        <a:xfrm>
          <a:off x="14351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122300</xdr:rowOff>
    </xdr:from>
    <xdr:ext cx="762000" cy="259045"/>
    <xdr:sp macro="" textlink="">
      <xdr:nvSpPr>
        <xdr:cNvPr id="342" name="テキスト ボックス 341"/>
        <xdr:cNvSpPr txBox="1"/>
      </xdr:nvSpPr>
      <xdr:spPr>
        <a:xfrm>
          <a:off x="14020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124399</xdr:rowOff>
    </xdr:from>
    <xdr:to>
      <xdr:col>64</xdr:col>
      <xdr:colOff>152400</xdr:colOff>
      <xdr:row>64</xdr:row>
      <xdr:rowOff>54549</xdr:rowOff>
    </xdr:to>
    <xdr:sp macro="" textlink="">
      <xdr:nvSpPr>
        <xdr:cNvPr id="343" name="楕円 342"/>
        <xdr:cNvSpPr/>
      </xdr:nvSpPr>
      <xdr:spPr>
        <a:xfrm>
          <a:off x="13462000" y="109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39326</xdr:rowOff>
    </xdr:from>
    <xdr:ext cx="762000" cy="259045"/>
    <xdr:sp macro="" textlink="">
      <xdr:nvSpPr>
        <xdr:cNvPr id="344" name="テキスト ボックス 343"/>
        <xdr:cNvSpPr txBox="1"/>
      </xdr:nvSpPr>
      <xdr:spPr>
        <a:xfrm>
          <a:off x="13131800" y="1101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実質公債費比率は、地方債の発行抑制によ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一般会計の公債費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en-US" altLang="ja-JP" sz="1100">
              <a:solidFill>
                <a:schemeClr val="dk1"/>
              </a:solidFill>
              <a:effectLst/>
              <a:latin typeface="+mn-lt"/>
              <a:ea typeface="+mn-ea"/>
              <a:cs typeface="+mn-cs"/>
            </a:rPr>
            <a:t>16,356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したものの、公営企業に係る地方債償還財源の繰入が増加（</a:t>
          </a:r>
          <a:r>
            <a:rPr kumimoji="1" lang="en-US" altLang="ja-JP" sz="1100">
              <a:solidFill>
                <a:schemeClr val="dk1"/>
              </a:solidFill>
              <a:effectLst/>
              <a:latin typeface="+mn-lt"/>
              <a:ea typeface="+mn-ea"/>
              <a:cs typeface="+mn-cs"/>
            </a:rPr>
            <a:t>+12,599</a:t>
          </a:r>
          <a:r>
            <a:rPr kumimoji="1" lang="ja-JP" altLang="en-US" sz="1100">
              <a:solidFill>
                <a:schemeClr val="dk1"/>
              </a:solidFill>
              <a:effectLst/>
              <a:latin typeface="+mn-lt"/>
              <a:ea typeface="+mn-ea"/>
              <a:cs typeface="+mn-cs"/>
            </a:rPr>
            <a:t>千円）したこと等により実質公債費率は前年度と同率となった。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以降、毎年発生する各種災害や、総合体育館建設などの大型事業の実施により、地方債発行の増加が見込まれるものの、引き続き発行の抑制に努めるとともに、発行する地方債もできるだけ交付税措置の高いものにすることで財政負担の軽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38</xdr:row>
      <xdr:rowOff>159657</xdr:rowOff>
    </xdr:to>
    <xdr:cxnSp macro="">
      <xdr:nvCxnSpPr>
        <xdr:cNvPr id="380" name="直線コネクタ 379"/>
        <xdr:cNvCxnSpPr/>
      </xdr:nvCxnSpPr>
      <xdr:spPr>
        <a:xfrm>
          <a:off x="16179800" y="667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45659</xdr:rowOff>
    </xdr:to>
    <xdr:cxnSp macro="">
      <xdr:nvCxnSpPr>
        <xdr:cNvPr id="383" name="直線コネクタ 382"/>
        <xdr:cNvCxnSpPr/>
      </xdr:nvCxnSpPr>
      <xdr:spPr>
        <a:xfrm flipV="1">
          <a:off x="15290800" y="66747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5" name="テキスト ボックス 384"/>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45659</xdr:rowOff>
    </xdr:from>
    <xdr:to>
      <xdr:col>72</xdr:col>
      <xdr:colOff>203200</xdr:colOff>
      <xdr:row>39</xdr:row>
      <xdr:rowOff>114602</xdr:rowOff>
    </xdr:to>
    <xdr:cxnSp macro="">
      <xdr:nvCxnSpPr>
        <xdr:cNvPr id="386" name="直線コネクタ 385"/>
        <xdr:cNvCxnSpPr/>
      </xdr:nvCxnSpPr>
      <xdr:spPr>
        <a:xfrm flipV="1">
          <a:off x="14401800" y="673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388" name="テキスト ボックス 387"/>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39</xdr:row>
      <xdr:rowOff>160565</xdr:rowOff>
    </xdr:to>
    <xdr:cxnSp macro="">
      <xdr:nvCxnSpPr>
        <xdr:cNvPr id="389" name="直線コネクタ 388"/>
        <xdr:cNvCxnSpPr/>
      </xdr:nvCxnSpPr>
      <xdr:spPr>
        <a:xfrm flipV="1">
          <a:off x="13512800" y="68011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1" name="テキスト ボックス 39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3" name="テキスト ボックス 392"/>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399" name="楕円 398"/>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0"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1" name="楕円 400"/>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2" name="テキスト ボックス 401"/>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03" name="楕円 402"/>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04" name="テキスト ボックス 403"/>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63802</xdr:rowOff>
    </xdr:from>
    <xdr:to>
      <xdr:col>68</xdr:col>
      <xdr:colOff>203200</xdr:colOff>
      <xdr:row>39</xdr:row>
      <xdr:rowOff>165402</xdr:rowOff>
    </xdr:to>
    <xdr:sp macro="" textlink="">
      <xdr:nvSpPr>
        <xdr:cNvPr id="405" name="楕円 404"/>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4129</xdr:rowOff>
    </xdr:from>
    <xdr:ext cx="762000" cy="259045"/>
    <xdr:sp macro="" textlink="">
      <xdr:nvSpPr>
        <xdr:cNvPr id="406" name="テキスト ボックス 405"/>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07" name="楕円 406"/>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08" name="テキスト ボックス 407"/>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将来負担比率は前年度より</a:t>
          </a:r>
          <a:r>
            <a:rPr kumimoji="1" lang="en-US" altLang="ja-JP" sz="1000">
              <a:solidFill>
                <a:schemeClr val="dk1"/>
              </a:solidFill>
              <a:effectLst/>
              <a:latin typeface="+mn-lt"/>
              <a:ea typeface="+mn-ea"/>
              <a:cs typeface="+mn-cs"/>
            </a:rPr>
            <a:t>10.6</a:t>
          </a:r>
          <a:r>
            <a:rPr kumimoji="1" lang="ja-JP" altLang="ja-JP" sz="1000">
              <a:solidFill>
                <a:schemeClr val="dk1"/>
              </a:solidFill>
              <a:effectLst/>
              <a:latin typeface="+mn-lt"/>
              <a:ea typeface="+mn-ea"/>
              <a:cs typeface="+mn-cs"/>
            </a:rPr>
            <a:t>ポイント減少し</a:t>
          </a:r>
          <a:r>
            <a:rPr kumimoji="1" lang="en-US" altLang="ja-JP" sz="1000">
              <a:solidFill>
                <a:schemeClr val="dk1"/>
              </a:solidFill>
              <a:effectLst/>
              <a:latin typeface="+mn-lt"/>
              <a:ea typeface="+mn-ea"/>
              <a:cs typeface="+mn-cs"/>
            </a:rPr>
            <a:t>6.0</a:t>
          </a:r>
          <a:r>
            <a:rPr kumimoji="1" lang="ja-JP" altLang="ja-JP" sz="1000">
              <a:solidFill>
                <a:schemeClr val="dk1"/>
              </a:solidFill>
              <a:effectLst/>
              <a:latin typeface="+mn-lt"/>
              <a:ea typeface="+mn-ea"/>
              <a:cs typeface="+mn-cs"/>
            </a:rPr>
            <a:t>％となった。主な要因としては、地方債現在高の減少（対前年比▲</a:t>
          </a:r>
          <a:r>
            <a:rPr kumimoji="1" lang="en-US" altLang="ja-JP" sz="1000">
              <a:solidFill>
                <a:schemeClr val="dk1"/>
              </a:solidFill>
              <a:effectLst/>
              <a:latin typeface="+mn-lt"/>
              <a:ea typeface="+mn-ea"/>
              <a:cs typeface="+mn-cs"/>
            </a:rPr>
            <a:t>162,350</a:t>
          </a:r>
          <a:r>
            <a:rPr kumimoji="1" lang="ja-JP" altLang="en-US" sz="1000">
              <a:solidFill>
                <a:schemeClr val="dk1"/>
              </a:solidFill>
              <a:effectLst/>
              <a:latin typeface="+mn-lt"/>
              <a:ea typeface="+mn-ea"/>
              <a:cs typeface="+mn-cs"/>
            </a:rPr>
            <a:t>千円</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及び上水道と簡易水道が統合に伴い</a:t>
          </a:r>
          <a:r>
            <a:rPr kumimoji="1" lang="ja-JP" altLang="ja-JP" sz="1000">
              <a:solidFill>
                <a:schemeClr val="dk1"/>
              </a:solidFill>
              <a:effectLst/>
              <a:latin typeface="+mn-lt"/>
              <a:ea typeface="+mn-ea"/>
              <a:cs typeface="+mn-cs"/>
            </a:rPr>
            <a:t>公営企業債等繰入見込額の減少（対前年比▲</a:t>
          </a:r>
          <a:r>
            <a:rPr kumimoji="1" lang="en-US" altLang="ja-JP" sz="1000">
              <a:solidFill>
                <a:schemeClr val="dk1"/>
              </a:solidFill>
              <a:effectLst/>
              <a:latin typeface="+mn-lt"/>
              <a:ea typeface="+mn-ea"/>
              <a:cs typeface="+mn-cs"/>
            </a:rPr>
            <a:t>763,026</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したことによるもの</a:t>
          </a:r>
          <a:r>
            <a:rPr kumimoji="1" lang="ja-JP" altLang="ja-JP" sz="1000">
              <a:solidFill>
                <a:schemeClr val="dk1"/>
              </a:solidFill>
              <a:effectLst/>
              <a:latin typeface="+mn-lt"/>
              <a:ea typeface="+mn-ea"/>
              <a:cs typeface="+mn-cs"/>
            </a:rPr>
            <a:t>のである。</a:t>
          </a:r>
          <a:endParaRPr lang="ja-JP" altLang="ja-JP" sz="1100">
            <a:effectLst/>
          </a:endParaRPr>
        </a:p>
        <a:p>
          <a:r>
            <a:rPr kumimoji="1" lang="ja-JP" altLang="ja-JP" sz="1000">
              <a:solidFill>
                <a:schemeClr val="dk1"/>
              </a:solidFill>
              <a:effectLst/>
              <a:latin typeface="+mn-lt"/>
              <a:ea typeface="+mn-ea"/>
              <a:cs typeface="+mn-cs"/>
            </a:rPr>
            <a:t>　今後</a:t>
          </a:r>
          <a:r>
            <a:rPr kumimoji="1" lang="ja-JP" altLang="en-US" sz="1000">
              <a:solidFill>
                <a:schemeClr val="dk1"/>
              </a:solidFill>
              <a:effectLst/>
              <a:latin typeface="+mn-lt"/>
              <a:ea typeface="+mn-ea"/>
              <a:cs typeface="+mn-cs"/>
            </a:rPr>
            <a:t>は、総合体育館建設等の大型事業が控えており、地方債の現在高が上昇することが見込まれ、将来負担比率は増加していくことが予想されるが、</a:t>
          </a:r>
          <a:r>
            <a:rPr kumimoji="1" lang="ja-JP" altLang="ja-JP" sz="1000">
              <a:solidFill>
                <a:schemeClr val="dk1"/>
              </a:solidFill>
              <a:effectLst/>
              <a:latin typeface="+mn-lt"/>
              <a:ea typeface="+mn-ea"/>
              <a:cs typeface="+mn-cs"/>
            </a:rPr>
            <a:t>引き続き地方債の発行抑制に努めるとともに、基金の適正な積立により将来負担の軽減を図る。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108712</xdr:rowOff>
    </xdr:from>
    <xdr:to>
      <xdr:col>81</xdr:col>
      <xdr:colOff>44450</xdr:colOff>
      <xdr:row>15</xdr:row>
      <xdr:rowOff>39573</xdr:rowOff>
    </xdr:to>
    <xdr:cxnSp macro="">
      <xdr:nvCxnSpPr>
        <xdr:cNvPr id="440" name="直線コネクタ 439"/>
        <xdr:cNvCxnSpPr/>
      </xdr:nvCxnSpPr>
      <xdr:spPr>
        <a:xfrm flipV="1">
          <a:off x="16179800" y="2509012"/>
          <a:ext cx="8382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1" name="将来負担の状況平均値テキスト"/>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39573</xdr:rowOff>
    </xdr:from>
    <xdr:to>
      <xdr:col>77</xdr:col>
      <xdr:colOff>44450</xdr:colOff>
      <xdr:row>15</xdr:row>
      <xdr:rowOff>125476</xdr:rowOff>
    </xdr:to>
    <xdr:cxnSp macro="">
      <xdr:nvCxnSpPr>
        <xdr:cNvPr id="443" name="直線コネクタ 442"/>
        <xdr:cNvCxnSpPr/>
      </xdr:nvCxnSpPr>
      <xdr:spPr>
        <a:xfrm flipV="1">
          <a:off x="15290800" y="2611323"/>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4" name="フローチャート: 判断 443"/>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5" name="テキスト ボックス 444"/>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125476</xdr:rowOff>
    </xdr:from>
    <xdr:to>
      <xdr:col>72</xdr:col>
      <xdr:colOff>203200</xdr:colOff>
      <xdr:row>16</xdr:row>
      <xdr:rowOff>52476</xdr:rowOff>
    </xdr:to>
    <xdr:cxnSp macro="">
      <xdr:nvCxnSpPr>
        <xdr:cNvPr id="446" name="直線コネクタ 445"/>
        <xdr:cNvCxnSpPr/>
      </xdr:nvCxnSpPr>
      <xdr:spPr>
        <a:xfrm flipV="1">
          <a:off x="14401800" y="2697226"/>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19660</xdr:rowOff>
    </xdr:from>
    <xdr:to>
      <xdr:col>73</xdr:col>
      <xdr:colOff>44450</xdr:colOff>
      <xdr:row>15</xdr:row>
      <xdr:rowOff>121260</xdr:rowOff>
    </xdr:to>
    <xdr:sp macro="" textlink="">
      <xdr:nvSpPr>
        <xdr:cNvPr id="447" name="フローチャート: 判断 446"/>
        <xdr:cNvSpPr/>
      </xdr:nvSpPr>
      <xdr:spPr>
        <a:xfrm>
          <a:off x="15240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131437</xdr:rowOff>
    </xdr:from>
    <xdr:ext cx="762000" cy="259045"/>
    <xdr:sp macro="" textlink="">
      <xdr:nvSpPr>
        <xdr:cNvPr id="448" name="テキスト ボックス 447"/>
        <xdr:cNvSpPr txBox="1"/>
      </xdr:nvSpPr>
      <xdr:spPr>
        <a:xfrm>
          <a:off x="14909800" y="23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52476</xdr:rowOff>
    </xdr:from>
    <xdr:to>
      <xdr:col>68</xdr:col>
      <xdr:colOff>152400</xdr:colOff>
      <xdr:row>16</xdr:row>
      <xdr:rowOff>168300</xdr:rowOff>
    </xdr:to>
    <xdr:cxnSp macro="">
      <xdr:nvCxnSpPr>
        <xdr:cNvPr id="449" name="直線コネクタ 448"/>
        <xdr:cNvCxnSpPr/>
      </xdr:nvCxnSpPr>
      <xdr:spPr>
        <a:xfrm flipV="1">
          <a:off x="13512800" y="27956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19660</xdr:rowOff>
    </xdr:from>
    <xdr:to>
      <xdr:col>68</xdr:col>
      <xdr:colOff>203200</xdr:colOff>
      <xdr:row>15</xdr:row>
      <xdr:rowOff>121260</xdr:rowOff>
    </xdr:to>
    <xdr:sp macro="" textlink="">
      <xdr:nvSpPr>
        <xdr:cNvPr id="450" name="フローチャート: 判断 449"/>
        <xdr:cNvSpPr/>
      </xdr:nvSpPr>
      <xdr:spPr>
        <a:xfrm>
          <a:off x="14351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131437</xdr:rowOff>
    </xdr:from>
    <xdr:ext cx="762000" cy="259045"/>
    <xdr:sp macro="" textlink="">
      <xdr:nvSpPr>
        <xdr:cNvPr id="451" name="テキスト ボックス 450"/>
        <xdr:cNvSpPr txBox="1"/>
      </xdr:nvSpPr>
      <xdr:spPr>
        <a:xfrm>
          <a:off x="14020800" y="23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52" name="フローチャート: 判断 451"/>
        <xdr:cNvSpPr/>
      </xdr:nvSpPr>
      <xdr:spPr>
        <a:xfrm>
          <a:off x="1346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53" name="テキスト ボックス 452"/>
        <xdr:cNvSpPr txBox="1"/>
      </xdr:nvSpPr>
      <xdr:spPr>
        <a:xfrm>
          <a:off x="1313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57912</xdr:rowOff>
    </xdr:from>
    <xdr:to>
      <xdr:col>81</xdr:col>
      <xdr:colOff>95250</xdr:colOff>
      <xdr:row>14</xdr:row>
      <xdr:rowOff>159512</xdr:rowOff>
    </xdr:to>
    <xdr:sp macro="" textlink="">
      <xdr:nvSpPr>
        <xdr:cNvPr id="459" name="楕円 458"/>
        <xdr:cNvSpPr/>
      </xdr:nvSpPr>
      <xdr:spPr>
        <a:xfrm>
          <a:off x="16967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150639</xdr:rowOff>
    </xdr:from>
    <xdr:ext cx="762000" cy="259045"/>
    <xdr:sp macro="" textlink="">
      <xdr:nvSpPr>
        <xdr:cNvPr id="460" name="将来負担の状況該当値テキスト"/>
        <xdr:cNvSpPr txBox="1"/>
      </xdr:nvSpPr>
      <xdr:spPr>
        <a:xfrm>
          <a:off x="17106900" y="23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160223</xdr:rowOff>
    </xdr:from>
    <xdr:to>
      <xdr:col>77</xdr:col>
      <xdr:colOff>95250</xdr:colOff>
      <xdr:row>15</xdr:row>
      <xdr:rowOff>90373</xdr:rowOff>
    </xdr:to>
    <xdr:sp macro="" textlink="">
      <xdr:nvSpPr>
        <xdr:cNvPr id="461" name="楕円 460"/>
        <xdr:cNvSpPr/>
      </xdr:nvSpPr>
      <xdr:spPr>
        <a:xfrm>
          <a:off x="16129000" y="25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100550</xdr:rowOff>
    </xdr:from>
    <xdr:ext cx="736600" cy="259045"/>
    <xdr:sp macro="" textlink="">
      <xdr:nvSpPr>
        <xdr:cNvPr id="462" name="テキスト ボックス 461"/>
        <xdr:cNvSpPr txBox="1"/>
      </xdr:nvSpPr>
      <xdr:spPr>
        <a:xfrm>
          <a:off x="15798800" y="232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63" name="楕円 462"/>
        <xdr:cNvSpPr/>
      </xdr:nvSpPr>
      <xdr:spPr>
        <a:xfrm>
          <a:off x="15240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64" name="テキスト ボックス 463"/>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1676</xdr:rowOff>
    </xdr:from>
    <xdr:to>
      <xdr:col>68</xdr:col>
      <xdr:colOff>203200</xdr:colOff>
      <xdr:row>16</xdr:row>
      <xdr:rowOff>103276</xdr:rowOff>
    </xdr:to>
    <xdr:sp macro="" textlink="">
      <xdr:nvSpPr>
        <xdr:cNvPr id="465" name="楕円 464"/>
        <xdr:cNvSpPr/>
      </xdr:nvSpPr>
      <xdr:spPr>
        <a:xfrm>
          <a:off x="14351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88053</xdr:rowOff>
    </xdr:from>
    <xdr:ext cx="762000" cy="259045"/>
    <xdr:sp macro="" textlink="">
      <xdr:nvSpPr>
        <xdr:cNvPr id="466" name="テキスト ボックス 465"/>
        <xdr:cNvSpPr txBox="1"/>
      </xdr:nvSpPr>
      <xdr:spPr>
        <a:xfrm>
          <a:off x="140208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117500</xdr:rowOff>
    </xdr:from>
    <xdr:to>
      <xdr:col>64</xdr:col>
      <xdr:colOff>152400</xdr:colOff>
      <xdr:row>17</xdr:row>
      <xdr:rowOff>47650</xdr:rowOff>
    </xdr:to>
    <xdr:sp macro="" textlink="">
      <xdr:nvSpPr>
        <xdr:cNvPr id="467" name="楕円 466"/>
        <xdr:cNvSpPr/>
      </xdr:nvSpPr>
      <xdr:spPr>
        <a:xfrm>
          <a:off x="13462000" y="2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32427</xdr:rowOff>
    </xdr:from>
    <xdr:ext cx="762000" cy="259045"/>
    <xdr:sp macro="" textlink="">
      <xdr:nvSpPr>
        <xdr:cNvPr id="468" name="テキスト ボックス 467"/>
        <xdr:cNvSpPr txBox="1"/>
      </xdr:nvSpPr>
      <xdr:spPr>
        <a:xfrm>
          <a:off x="13131800" y="29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会計年度任用職員導入による人件費の増（</a:t>
          </a:r>
          <a:r>
            <a:rPr kumimoji="1" lang="en-US" altLang="ja-JP" sz="1100">
              <a:solidFill>
                <a:schemeClr val="dk1"/>
              </a:solidFill>
              <a:effectLst/>
              <a:latin typeface="+mn-lt"/>
              <a:ea typeface="+mn-ea"/>
              <a:cs typeface="+mn-cs"/>
            </a:rPr>
            <a:t>+47,694</a:t>
          </a:r>
          <a:r>
            <a:rPr kumimoji="1" lang="ja-JP" altLang="en-US" sz="1100">
              <a:solidFill>
                <a:schemeClr val="dk1"/>
              </a:solidFill>
              <a:effectLst/>
              <a:latin typeface="+mn-lt"/>
              <a:ea typeface="+mn-ea"/>
              <a:cs typeface="+mn-cs"/>
            </a:rPr>
            <a:t>千円）、災害や新型コロナウイルス感染症対策による時間外勤務手当の増（</a:t>
          </a:r>
          <a:r>
            <a:rPr kumimoji="1" lang="en-US" altLang="ja-JP" sz="1100">
              <a:solidFill>
                <a:schemeClr val="dk1"/>
              </a:solidFill>
              <a:effectLst/>
              <a:latin typeface="+mn-lt"/>
              <a:ea typeface="+mn-ea"/>
              <a:cs typeface="+mn-cs"/>
            </a:rPr>
            <a:t>+9,444</a:t>
          </a:r>
          <a:r>
            <a:rPr kumimoji="1" lang="ja-JP" altLang="en-US" sz="1100">
              <a:solidFill>
                <a:schemeClr val="dk1"/>
              </a:solidFill>
              <a:effectLst/>
              <a:latin typeface="+mn-lt"/>
              <a:ea typeface="+mn-ea"/>
              <a:cs typeface="+mn-cs"/>
            </a:rPr>
            <a:t>千円）により、</a:t>
          </a:r>
          <a:r>
            <a:rPr kumimoji="1" lang="ja-JP" altLang="ja-JP" sz="1100" baseline="0">
              <a:solidFill>
                <a:schemeClr val="dk1"/>
              </a:solidFill>
              <a:effectLst/>
              <a:latin typeface="+mn-lt"/>
              <a:ea typeface="+mn-ea"/>
              <a:cs typeface="+mn-cs"/>
            </a:rPr>
            <a:t>前年度より</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となった。</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町村合併時に目標としていた職員数</a:t>
          </a:r>
          <a:r>
            <a:rPr kumimoji="1" lang="en-US" altLang="ja-JP" sz="1100" baseline="0">
              <a:solidFill>
                <a:schemeClr val="dk1"/>
              </a:solidFill>
              <a:effectLst/>
              <a:latin typeface="+mn-lt"/>
              <a:ea typeface="+mn-ea"/>
              <a:cs typeface="+mn-cs"/>
            </a:rPr>
            <a:t>100</a:t>
          </a:r>
          <a:r>
            <a:rPr kumimoji="1" lang="ja-JP" altLang="en-US" sz="1100" baseline="0">
              <a:solidFill>
                <a:schemeClr val="dk1"/>
              </a:solidFill>
              <a:effectLst/>
              <a:latin typeface="+mn-lt"/>
              <a:ea typeface="+mn-ea"/>
              <a:cs typeface="+mn-cs"/>
            </a:rPr>
            <a:t>名減を平成</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年度に達成しており、今後は平成</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年度の職員数（公営企業含め</a:t>
          </a:r>
          <a:r>
            <a:rPr kumimoji="1" lang="en-US" altLang="ja-JP" sz="1100" baseline="0">
              <a:solidFill>
                <a:schemeClr val="dk1"/>
              </a:solidFill>
              <a:effectLst/>
              <a:latin typeface="+mn-lt"/>
              <a:ea typeface="+mn-ea"/>
              <a:cs typeface="+mn-cs"/>
            </a:rPr>
            <a:t>310</a:t>
          </a:r>
          <a:r>
            <a:rPr kumimoji="1" lang="ja-JP" altLang="en-US" sz="1100" baseline="0">
              <a:solidFill>
                <a:schemeClr val="dk1"/>
              </a:solidFill>
              <a:effectLst/>
              <a:latin typeface="+mn-lt"/>
              <a:ea typeface="+mn-ea"/>
              <a:cs typeface="+mn-cs"/>
            </a:rPr>
            <a:t>名程度）を維持していくこととしている。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39370</xdr:rowOff>
    </xdr:to>
    <xdr:cxnSp macro="">
      <xdr:nvCxnSpPr>
        <xdr:cNvPr id="66" name="直線コネクタ 65"/>
        <xdr:cNvCxnSpPr/>
      </xdr:nvCxnSpPr>
      <xdr:spPr>
        <a:xfrm>
          <a:off x="3987800" y="636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85090</xdr:rowOff>
    </xdr:to>
    <xdr:cxnSp macro="">
      <xdr:nvCxnSpPr>
        <xdr:cNvPr id="69" name="直線コネクタ 68"/>
        <xdr:cNvCxnSpPr/>
      </xdr:nvCxnSpPr>
      <xdr:spPr>
        <a:xfrm flipV="1">
          <a:off x="3098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38</xdr:row>
      <xdr:rowOff>81280</xdr:rowOff>
    </xdr:to>
    <xdr:cxnSp macro="">
      <xdr:nvCxnSpPr>
        <xdr:cNvPr id="72" name="直線コネクタ 71"/>
        <xdr:cNvCxnSpPr/>
      </xdr:nvCxnSpPr>
      <xdr:spPr>
        <a:xfrm flipV="1">
          <a:off x="2209800" y="6428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81280</xdr:rowOff>
    </xdr:to>
    <xdr:cxnSp macro="">
      <xdr:nvCxnSpPr>
        <xdr:cNvPr id="75" name="直線コネクタ 74"/>
        <xdr:cNvCxnSpPr/>
      </xdr:nvCxnSpPr>
      <xdr:spPr>
        <a:xfrm>
          <a:off x="1320800" y="648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新型コロナウイルス感染症影響により消耗品が</a:t>
          </a:r>
          <a:r>
            <a:rPr kumimoji="1" lang="en-US" altLang="ja-JP" sz="1100">
              <a:solidFill>
                <a:schemeClr val="dk1"/>
              </a:solidFill>
              <a:effectLst/>
              <a:latin typeface="+mn-lt"/>
              <a:ea typeface="+mn-ea"/>
              <a:cs typeface="+mn-cs"/>
            </a:rPr>
            <a:t>+24,244</a:t>
          </a:r>
          <a:r>
            <a:rPr kumimoji="1" lang="ja-JP" altLang="en-US" sz="1100">
              <a:solidFill>
                <a:schemeClr val="dk1"/>
              </a:solidFill>
              <a:effectLst/>
              <a:latin typeface="+mn-lt"/>
              <a:ea typeface="+mn-ea"/>
              <a:cs typeface="+mn-cs"/>
            </a:rPr>
            <a:t>千円となるなど、経常一般物件費は増加したものの、</a:t>
          </a:r>
          <a:r>
            <a:rPr kumimoji="1" lang="ja-JP" altLang="ja-JP" sz="1100">
              <a:solidFill>
                <a:schemeClr val="dk1"/>
              </a:solidFill>
              <a:effectLst/>
              <a:latin typeface="+mn-lt"/>
              <a:ea typeface="+mn-ea"/>
              <a:cs typeface="+mn-cs"/>
            </a:rPr>
            <a:t>経常一般財源の増（</a:t>
          </a:r>
          <a:r>
            <a:rPr kumimoji="1" lang="en-US" altLang="ja-JP" sz="1100">
              <a:solidFill>
                <a:schemeClr val="dk1"/>
              </a:solidFill>
              <a:effectLst/>
              <a:latin typeface="+mn-lt"/>
              <a:ea typeface="+mn-ea"/>
              <a:cs typeface="+mn-cs"/>
            </a:rPr>
            <a:t>+176,189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により、比率は前年度から</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ポイント減少した。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指定管理者制度の導入により各施設の維持管理を委託するなど、物件費に占める委託料の割合は高い状況にある。</a:t>
          </a:r>
          <a:endParaRPr lang="ja-JP" altLang="ja-JP" sz="1400">
            <a:effectLst/>
          </a:endParaRPr>
        </a:p>
        <a:p>
          <a:r>
            <a:rPr kumimoji="1" lang="ja-JP" altLang="ja-JP" sz="1100">
              <a:solidFill>
                <a:schemeClr val="dk1"/>
              </a:solidFill>
              <a:effectLst/>
              <a:latin typeface="+mn-lt"/>
              <a:ea typeface="+mn-ea"/>
              <a:cs typeface="+mn-cs"/>
            </a:rPr>
            <a:t>　一方でその委託先には民間事業者が参入しており、コストの削減効果も発揮されている。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61686</xdr:rowOff>
    </xdr:to>
    <xdr:cxnSp macro="">
      <xdr:nvCxnSpPr>
        <xdr:cNvPr id="129" name="直線コネクタ 128"/>
        <xdr:cNvCxnSpPr/>
      </xdr:nvCxnSpPr>
      <xdr:spPr>
        <a:xfrm flipV="1">
          <a:off x="15671800" y="3126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61686</xdr:rowOff>
    </xdr:to>
    <xdr:cxnSp macro="">
      <xdr:nvCxnSpPr>
        <xdr:cNvPr id="132" name="直線コネクタ 131"/>
        <xdr:cNvCxnSpPr/>
      </xdr:nvCxnSpPr>
      <xdr:spPr>
        <a:xfrm>
          <a:off x="14782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54429</xdr:rowOff>
    </xdr:from>
    <xdr:to>
      <xdr:col>78</xdr:col>
      <xdr:colOff>120650</xdr:colOff>
      <xdr:row>18</xdr:row>
      <xdr:rowOff>156029</xdr:rowOff>
    </xdr:to>
    <xdr:sp macro="" textlink="">
      <xdr:nvSpPr>
        <xdr:cNvPr id="133" name="フローチャート: 判断 132"/>
        <xdr:cNvSpPr/>
      </xdr:nvSpPr>
      <xdr:spPr>
        <a:xfrm>
          <a:off x="15621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34" name="テキスト ボックス 133"/>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29029</xdr:rowOff>
    </xdr:to>
    <xdr:cxnSp macro="">
      <xdr:nvCxnSpPr>
        <xdr:cNvPr id="135" name="直線コネクタ 134"/>
        <xdr:cNvCxnSpPr/>
      </xdr:nvCxnSpPr>
      <xdr:spPr>
        <a:xfrm flipV="1">
          <a:off x="13893800" y="3093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43543</xdr:rowOff>
    </xdr:from>
    <xdr:to>
      <xdr:col>74</xdr:col>
      <xdr:colOff>31750</xdr:colOff>
      <xdr:row>18</xdr:row>
      <xdr:rowOff>145143</xdr:rowOff>
    </xdr:to>
    <xdr:sp macro="" textlink="">
      <xdr:nvSpPr>
        <xdr:cNvPr id="136" name="フローチャート: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18</xdr:row>
      <xdr:rowOff>29029</xdr:rowOff>
    </xdr:to>
    <xdr:cxnSp macro="">
      <xdr:nvCxnSpPr>
        <xdr:cNvPr id="138" name="直線コネクタ 137"/>
        <xdr:cNvCxnSpPr/>
      </xdr:nvCxnSpPr>
      <xdr:spPr>
        <a:xfrm>
          <a:off x="13004800" y="29083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9" name="フローチャート: 判断 138"/>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40" name="テキスト ボックス 139"/>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1" name="フローチャート: 判断 140"/>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2" name="テキスト ボックス 141"/>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122663</xdr:rowOff>
    </xdr:from>
    <xdr:ext cx="736600" cy="259045"/>
    <xdr:sp macro="" textlink="">
      <xdr:nvSpPr>
        <xdr:cNvPr id="151" name="テキスト ボックス 150"/>
        <xdr:cNvSpPr txBox="1"/>
      </xdr:nvSpPr>
      <xdr:spPr>
        <a:xfrm>
          <a:off x="15290800" y="286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68234</xdr:rowOff>
    </xdr:from>
    <xdr:ext cx="762000" cy="259045"/>
    <xdr:sp macro="" textlink="">
      <xdr:nvSpPr>
        <xdr:cNvPr id="153" name="テキスト ボックス 152"/>
        <xdr:cNvSpPr txBox="1"/>
      </xdr:nvSpPr>
      <xdr:spPr>
        <a:xfrm>
          <a:off x="14401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4" name="楕円 153"/>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5" name="テキスト ボックス 154"/>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a:t>
          </a:r>
          <a:r>
            <a:rPr kumimoji="1" lang="ja-JP" altLang="en-US" sz="950">
              <a:solidFill>
                <a:schemeClr val="dk1"/>
              </a:solidFill>
              <a:effectLst/>
              <a:latin typeface="+mn-lt"/>
              <a:ea typeface="+mn-ea"/>
              <a:cs typeface="+mn-cs"/>
            </a:rPr>
            <a:t>障害者自立支援給付の増加（</a:t>
          </a:r>
          <a:r>
            <a:rPr kumimoji="1" lang="en-US" altLang="ja-JP" sz="950">
              <a:solidFill>
                <a:schemeClr val="dk1"/>
              </a:solidFill>
              <a:effectLst/>
              <a:latin typeface="+mn-lt"/>
              <a:ea typeface="+mn-ea"/>
              <a:cs typeface="+mn-cs"/>
            </a:rPr>
            <a:t>+35,454</a:t>
          </a:r>
          <a:r>
            <a:rPr kumimoji="1" lang="ja-JP" altLang="en-US" sz="950">
              <a:solidFill>
                <a:schemeClr val="dk1"/>
              </a:solidFill>
              <a:effectLst/>
              <a:latin typeface="+mn-lt"/>
              <a:ea typeface="+mn-ea"/>
              <a:cs typeface="+mn-cs"/>
            </a:rPr>
            <a:t>千円）老人保護措置費の増加（</a:t>
          </a:r>
          <a:r>
            <a:rPr kumimoji="1" lang="en-US" altLang="ja-JP" sz="950">
              <a:solidFill>
                <a:schemeClr val="dk1"/>
              </a:solidFill>
              <a:effectLst/>
              <a:latin typeface="+mn-lt"/>
              <a:ea typeface="+mn-ea"/>
              <a:cs typeface="+mn-cs"/>
            </a:rPr>
            <a:t>+5,373</a:t>
          </a:r>
          <a:r>
            <a:rPr kumimoji="1" lang="ja-JP" altLang="en-US" sz="950">
              <a:solidFill>
                <a:schemeClr val="dk1"/>
              </a:solidFill>
              <a:effectLst/>
              <a:latin typeface="+mn-lt"/>
              <a:ea typeface="+mn-ea"/>
              <a:cs typeface="+mn-cs"/>
            </a:rPr>
            <a:t>千円）等により、経常一般扶助費は増加したが、経常一般財源の増（</a:t>
          </a:r>
          <a:r>
            <a:rPr kumimoji="1" lang="en-US" altLang="ja-JP" sz="950">
              <a:solidFill>
                <a:schemeClr val="dk1"/>
              </a:solidFill>
              <a:effectLst/>
              <a:latin typeface="+mn-lt"/>
              <a:ea typeface="+mn-ea"/>
              <a:cs typeface="+mn-cs"/>
            </a:rPr>
            <a:t>+176,189</a:t>
          </a:r>
          <a:r>
            <a:rPr kumimoji="1" lang="ja-JP" altLang="en-US" sz="950">
              <a:solidFill>
                <a:schemeClr val="dk1"/>
              </a:solidFill>
              <a:effectLst/>
              <a:latin typeface="+mn-lt"/>
              <a:ea typeface="+mn-ea"/>
              <a:cs typeface="+mn-cs"/>
            </a:rPr>
            <a:t>千円）により、比率は前年度と同率であった</a:t>
          </a:r>
          <a:r>
            <a:rPr kumimoji="1" lang="ja-JP" altLang="ja-JP" sz="950">
              <a:solidFill>
                <a:schemeClr val="dk1"/>
              </a:solidFill>
              <a:effectLst/>
              <a:latin typeface="+mn-lt"/>
              <a:ea typeface="+mn-ea"/>
              <a:cs typeface="+mn-cs"/>
            </a:rPr>
            <a:t>。</a:t>
          </a:r>
          <a:endParaRPr lang="ja-JP" altLang="ja-JP" sz="950">
            <a:effectLst/>
          </a:endParaRPr>
        </a:p>
        <a:p>
          <a:r>
            <a:rPr kumimoji="1" lang="ja-JP" altLang="en-US" sz="950">
              <a:solidFill>
                <a:schemeClr val="dk1"/>
              </a:solidFill>
              <a:effectLst/>
              <a:latin typeface="+mn-lt"/>
              <a:ea typeface="+mn-ea"/>
              <a:cs typeface="+mn-cs"/>
            </a:rPr>
            <a:t>　なお、子育て世帯への臨時特別給付金</a:t>
          </a:r>
          <a:r>
            <a:rPr kumimoji="1" lang="en-US" altLang="ja-JP" sz="950">
              <a:solidFill>
                <a:schemeClr val="dk1"/>
              </a:solidFill>
              <a:effectLst/>
              <a:latin typeface="+mn-lt"/>
              <a:ea typeface="+mn-ea"/>
              <a:cs typeface="+mn-cs"/>
            </a:rPr>
            <a:t>+13,500</a:t>
          </a:r>
          <a:r>
            <a:rPr kumimoji="1" lang="ja-JP" altLang="en-US" sz="950">
              <a:solidFill>
                <a:schemeClr val="dk1"/>
              </a:solidFill>
              <a:effectLst/>
              <a:latin typeface="+mn-lt"/>
              <a:ea typeface="+mn-ea"/>
              <a:cs typeface="+mn-cs"/>
            </a:rPr>
            <a:t>千円、町独自の子育て世帯定額給付金</a:t>
          </a:r>
          <a:r>
            <a:rPr kumimoji="1" lang="en-US" altLang="ja-JP" sz="950">
              <a:solidFill>
                <a:schemeClr val="dk1"/>
              </a:solidFill>
              <a:effectLst/>
              <a:latin typeface="+mn-lt"/>
              <a:ea typeface="+mn-ea"/>
              <a:cs typeface="+mn-cs"/>
            </a:rPr>
            <a:t>+5,500</a:t>
          </a:r>
          <a:r>
            <a:rPr kumimoji="1" lang="ja-JP" altLang="en-US" sz="950">
              <a:solidFill>
                <a:schemeClr val="dk1"/>
              </a:solidFill>
              <a:effectLst/>
              <a:latin typeface="+mn-lt"/>
              <a:ea typeface="+mn-ea"/>
              <a:cs typeface="+mn-cs"/>
            </a:rPr>
            <a:t>千円等、新型コロナウイルス鑑賞賞の影響により扶助費全体としても</a:t>
          </a:r>
          <a:r>
            <a:rPr kumimoji="1" lang="en-US" altLang="ja-JP" sz="950">
              <a:solidFill>
                <a:schemeClr val="dk1"/>
              </a:solidFill>
              <a:effectLst/>
              <a:latin typeface="+mn-lt"/>
              <a:ea typeface="+mn-ea"/>
              <a:cs typeface="+mn-cs"/>
            </a:rPr>
            <a:t>+78,041</a:t>
          </a:r>
          <a:r>
            <a:rPr kumimoji="1" lang="ja-JP" altLang="en-US" sz="950">
              <a:solidFill>
                <a:schemeClr val="dk1"/>
              </a:solidFill>
              <a:effectLst/>
              <a:latin typeface="+mn-lt"/>
              <a:ea typeface="+mn-ea"/>
              <a:cs typeface="+mn-cs"/>
            </a:rPr>
            <a:t>千円増加している。</a:t>
          </a:r>
          <a:endParaRPr kumimoji="1" lang="en-US" altLang="ja-JP" sz="950">
            <a:solidFill>
              <a:schemeClr val="dk1"/>
            </a:solidFill>
            <a:effectLst/>
            <a:latin typeface="+mn-lt"/>
            <a:ea typeface="+mn-ea"/>
            <a:cs typeface="+mn-cs"/>
          </a:endParaRPr>
        </a:p>
        <a:p>
          <a:r>
            <a:rPr kumimoji="1" lang="ja-JP" altLang="ja-JP" sz="950">
              <a:solidFill>
                <a:schemeClr val="dk1"/>
              </a:solidFill>
              <a:effectLst/>
              <a:latin typeface="+mn-lt"/>
              <a:ea typeface="+mn-ea"/>
              <a:cs typeface="+mn-cs"/>
            </a:rPr>
            <a:t>　扶助費の抑制は性質上容易ではないが、過大とならないように適正な対応に努める。</a:t>
          </a:r>
          <a:endParaRPr lang="ja-JP" altLang="ja-JP" sz="95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xdr:rowOff>
    </xdr:to>
    <xdr:cxnSp macro="">
      <xdr:nvCxnSpPr>
        <xdr:cNvPr id="190" name="直線コネクタ 189"/>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88900</xdr:rowOff>
    </xdr:to>
    <xdr:cxnSp macro="">
      <xdr:nvCxnSpPr>
        <xdr:cNvPr id="193" name="直線コネクタ 192"/>
        <xdr:cNvCxnSpPr/>
      </xdr:nvCxnSpPr>
      <xdr:spPr>
        <a:xfrm flipV="1">
          <a:off x="3098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58</xdr:row>
      <xdr:rowOff>88900</xdr:rowOff>
    </xdr:to>
    <xdr:cxnSp macro="">
      <xdr:nvCxnSpPr>
        <xdr:cNvPr id="196" name="直線コネクタ 195"/>
        <xdr:cNvCxnSpPr/>
      </xdr:nvCxnSpPr>
      <xdr:spPr>
        <a:xfrm>
          <a:off x="2209800" y="9652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9" name="直線コネクタ 198"/>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4" name="テキスト ボックス 213"/>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その他に係るもののほとんどは繰出金である。令和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に簡易水道事業が一部を残し上水道事業へ統合したことにより、簡易水道特別会計への経常的な操出金が▲</a:t>
          </a:r>
          <a:r>
            <a:rPr kumimoji="1" lang="en-US" altLang="ja-JP" sz="1050">
              <a:solidFill>
                <a:schemeClr val="dk1"/>
              </a:solidFill>
              <a:effectLst/>
              <a:latin typeface="+mn-lt"/>
              <a:ea typeface="+mn-ea"/>
              <a:cs typeface="+mn-cs"/>
            </a:rPr>
            <a:t>77,643</a:t>
          </a:r>
          <a:r>
            <a:rPr kumimoji="1" lang="ja-JP" altLang="en-US" sz="1050">
              <a:solidFill>
                <a:schemeClr val="dk1"/>
              </a:solidFill>
              <a:effectLst/>
              <a:latin typeface="+mn-lt"/>
              <a:ea typeface="+mn-ea"/>
              <a:cs typeface="+mn-cs"/>
            </a:rPr>
            <a:t>千円と大きく減少したことにより、比率は前年度比▲</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ポイント減少した。数値は全国・県平均及び類似団体を下回るものの、内訳としては後期高齢者医療特別会計、介護保険会計に係る繰出金が多くを占めている状況である。特別会計は独立採算を原則とし、一般会計からの繰出は繰出基準に基づくよう努め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152400</xdr:rowOff>
    </xdr:from>
    <xdr:to>
      <xdr:col>82</xdr:col>
      <xdr:colOff>107950</xdr:colOff>
      <xdr:row>55</xdr:row>
      <xdr:rowOff>120650</xdr:rowOff>
    </xdr:to>
    <xdr:cxnSp macro="">
      <xdr:nvCxnSpPr>
        <xdr:cNvPr id="251" name="直線コネクタ 250"/>
        <xdr:cNvCxnSpPr/>
      </xdr:nvCxnSpPr>
      <xdr:spPr>
        <a:xfrm flipV="1">
          <a:off x="15671800" y="9410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120650</xdr:rowOff>
    </xdr:from>
    <xdr:to>
      <xdr:col>78</xdr:col>
      <xdr:colOff>69850</xdr:colOff>
      <xdr:row>55</xdr:row>
      <xdr:rowOff>146050</xdr:rowOff>
    </xdr:to>
    <xdr:cxnSp macro="">
      <xdr:nvCxnSpPr>
        <xdr:cNvPr id="254" name="直線コネクタ 253"/>
        <xdr:cNvCxnSpPr/>
      </xdr:nvCxnSpPr>
      <xdr:spPr>
        <a:xfrm flipV="1">
          <a:off x="14782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50800</xdr:rowOff>
    </xdr:to>
    <xdr:cxnSp macro="">
      <xdr:nvCxnSpPr>
        <xdr:cNvPr id="257" name="直線コネクタ 256"/>
        <xdr:cNvCxnSpPr/>
      </xdr:nvCxnSpPr>
      <xdr:spPr>
        <a:xfrm flipV="1">
          <a:off x="13893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127000</xdr:rowOff>
    </xdr:from>
    <xdr:to>
      <xdr:col>74</xdr:col>
      <xdr:colOff>31750</xdr:colOff>
      <xdr:row>57</xdr:row>
      <xdr:rowOff>57150</xdr:rowOff>
    </xdr:to>
    <xdr:sp macro="" textlink="">
      <xdr:nvSpPr>
        <xdr:cNvPr id="258" name="フローチャート: 判断 257"/>
        <xdr:cNvSpPr/>
      </xdr:nvSpPr>
      <xdr:spPr>
        <a:xfrm>
          <a:off x="14732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139700</xdr:rowOff>
    </xdr:from>
    <xdr:to>
      <xdr:col>69</xdr:col>
      <xdr:colOff>92075</xdr:colOff>
      <xdr:row>56</xdr:row>
      <xdr:rowOff>50800</xdr:rowOff>
    </xdr:to>
    <xdr:cxnSp macro="">
      <xdr:nvCxnSpPr>
        <xdr:cNvPr id="260" name="直線コネクタ 259"/>
        <xdr:cNvCxnSpPr/>
      </xdr:nvCxnSpPr>
      <xdr:spPr>
        <a:xfrm>
          <a:off x="13004800" y="9398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139700</xdr:rowOff>
    </xdr:from>
    <xdr:to>
      <xdr:col>69</xdr:col>
      <xdr:colOff>142875</xdr:colOff>
      <xdr:row>57</xdr:row>
      <xdr:rowOff>69850</xdr:rowOff>
    </xdr:to>
    <xdr:sp macro="" textlink="">
      <xdr:nvSpPr>
        <xdr:cNvPr id="261" name="フローチャート: 判断 260"/>
        <xdr:cNvSpPr/>
      </xdr:nvSpPr>
      <xdr:spPr>
        <a:xfrm>
          <a:off x="13843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101600</xdr:rowOff>
    </xdr:from>
    <xdr:to>
      <xdr:col>82</xdr:col>
      <xdr:colOff>158750</xdr:colOff>
      <xdr:row>55</xdr:row>
      <xdr:rowOff>31750</xdr:rowOff>
    </xdr:to>
    <xdr:sp macro="" textlink="">
      <xdr:nvSpPr>
        <xdr:cNvPr id="270" name="楕円 269"/>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118127</xdr:rowOff>
    </xdr:from>
    <xdr:ext cx="762000" cy="259045"/>
    <xdr:sp macro="" textlink="">
      <xdr:nvSpPr>
        <xdr:cNvPr id="271"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69850</xdr:rowOff>
    </xdr:from>
    <xdr:to>
      <xdr:col>78</xdr:col>
      <xdr:colOff>120650</xdr:colOff>
      <xdr:row>56</xdr:row>
      <xdr:rowOff>0</xdr:rowOff>
    </xdr:to>
    <xdr:sp macro="" textlink="">
      <xdr:nvSpPr>
        <xdr:cNvPr id="272" name="楕円 271"/>
        <xdr:cNvSpPr/>
      </xdr:nvSpPr>
      <xdr:spPr>
        <a:xfrm>
          <a:off x="15621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10177</xdr:rowOff>
    </xdr:from>
    <xdr:ext cx="736600" cy="259045"/>
    <xdr:sp macro="" textlink="">
      <xdr:nvSpPr>
        <xdr:cNvPr id="273" name="テキスト ボックス 272"/>
        <xdr:cNvSpPr txBox="1"/>
      </xdr:nvSpPr>
      <xdr:spPr>
        <a:xfrm>
          <a:off x="15290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88900</xdr:rowOff>
    </xdr:from>
    <xdr:to>
      <xdr:col>65</xdr:col>
      <xdr:colOff>53975</xdr:colOff>
      <xdr:row>55</xdr:row>
      <xdr:rowOff>19050</xdr:rowOff>
    </xdr:to>
    <xdr:sp macro="" textlink="">
      <xdr:nvSpPr>
        <xdr:cNvPr id="278" name="楕円 277"/>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29227</xdr:rowOff>
    </xdr:from>
    <xdr:ext cx="762000" cy="259045"/>
    <xdr:sp macro="" textlink="">
      <xdr:nvSpPr>
        <xdr:cNvPr id="279" name="テキスト ボックス 278"/>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上益城広域連合への負担金の増（</a:t>
          </a:r>
          <a:r>
            <a:rPr kumimoji="1" lang="en-US" altLang="ja-JP" sz="1100">
              <a:solidFill>
                <a:schemeClr val="dk1"/>
              </a:solidFill>
              <a:effectLst/>
              <a:latin typeface="+mn-lt"/>
              <a:ea typeface="+mn-ea"/>
              <a:cs typeface="+mn-cs"/>
            </a:rPr>
            <a:t>+11,560</a:t>
          </a:r>
          <a:r>
            <a:rPr kumimoji="1" lang="ja-JP" altLang="en-US" sz="1100">
              <a:solidFill>
                <a:schemeClr val="dk1"/>
              </a:solidFill>
              <a:effectLst/>
              <a:latin typeface="+mn-lt"/>
              <a:ea typeface="+mn-ea"/>
              <a:cs typeface="+mn-cs"/>
            </a:rPr>
            <a:t>千円）、地方バス運行等特別対策補助金の増（</a:t>
          </a:r>
          <a:r>
            <a:rPr kumimoji="1" lang="en-US" altLang="ja-JP" sz="1100">
              <a:solidFill>
                <a:schemeClr val="dk1"/>
              </a:solidFill>
              <a:effectLst/>
              <a:latin typeface="+mn-lt"/>
              <a:ea typeface="+mn-ea"/>
              <a:cs typeface="+mn-cs"/>
            </a:rPr>
            <a:t>+3,804</a:t>
          </a:r>
          <a:r>
            <a:rPr kumimoji="1" lang="ja-JP" altLang="en-US" sz="1100">
              <a:solidFill>
                <a:schemeClr val="dk1"/>
              </a:solidFill>
              <a:effectLst/>
              <a:latin typeface="+mn-lt"/>
              <a:ea typeface="+mn-ea"/>
              <a:cs typeface="+mn-cs"/>
            </a:rPr>
            <a:t>）等により、経常一般補助費は増加したものの、</a:t>
          </a:r>
          <a:r>
            <a:rPr kumimoji="1" lang="ja-JP" altLang="ja-JP" sz="1100">
              <a:solidFill>
                <a:schemeClr val="dk1"/>
              </a:solidFill>
              <a:effectLst/>
              <a:latin typeface="+mn-lt"/>
              <a:ea typeface="+mn-ea"/>
              <a:cs typeface="+mn-cs"/>
            </a:rPr>
            <a:t>経常一般財源の増（</a:t>
          </a:r>
          <a:r>
            <a:rPr kumimoji="1" lang="en-US" altLang="ja-JP" sz="1100">
              <a:solidFill>
                <a:schemeClr val="dk1"/>
              </a:solidFill>
              <a:effectLst/>
              <a:latin typeface="+mn-lt"/>
              <a:ea typeface="+mn-ea"/>
              <a:cs typeface="+mn-cs"/>
            </a:rPr>
            <a:t>+176,189</a:t>
          </a:r>
          <a:r>
            <a:rPr kumimoji="1" lang="ja-JP" altLang="ja-JP" sz="1100">
              <a:solidFill>
                <a:schemeClr val="dk1"/>
              </a:solidFill>
              <a:effectLst/>
              <a:latin typeface="+mn-lt"/>
              <a:ea typeface="+mn-ea"/>
              <a:cs typeface="+mn-cs"/>
            </a:rPr>
            <a:t>千円）により、</a:t>
          </a:r>
          <a:r>
            <a:rPr kumimoji="1" lang="ja-JP" altLang="en-US" sz="1100">
              <a:solidFill>
                <a:schemeClr val="dk1"/>
              </a:solidFill>
              <a:effectLst/>
              <a:latin typeface="+mn-lt"/>
              <a:ea typeface="+mn-ea"/>
              <a:cs typeface="+mn-cs"/>
            </a:rPr>
            <a:t>比率は前年度と同率となっている。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補助金については、引き続き交付の在り方の見直しや終期設定により抑制を図っていく必要がある。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127000</xdr:rowOff>
    </xdr:to>
    <xdr:cxnSp macro="">
      <xdr:nvCxnSpPr>
        <xdr:cNvPr id="309" name="直線コネクタ 308"/>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149860</xdr:rowOff>
    </xdr:to>
    <xdr:cxnSp macro="">
      <xdr:nvCxnSpPr>
        <xdr:cNvPr id="312" name="直線コネクタ 311"/>
        <xdr:cNvCxnSpPr/>
      </xdr:nvCxnSpPr>
      <xdr:spPr>
        <a:xfrm flipV="1">
          <a:off x="14782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3" name="フローチャート: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14" name="テキスト ボックス 31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149860</xdr:rowOff>
    </xdr:to>
    <xdr:cxnSp macro="">
      <xdr:nvCxnSpPr>
        <xdr:cNvPr id="315" name="直線コネクタ 314"/>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6" name="フローチャート: 判断 315"/>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7" name="テキスト ボックス 316"/>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140716</xdr:rowOff>
    </xdr:to>
    <xdr:cxnSp macro="">
      <xdr:nvCxnSpPr>
        <xdr:cNvPr id="318" name="直線コネクタ 317"/>
        <xdr:cNvCxnSpPr/>
      </xdr:nvCxnSpPr>
      <xdr:spPr>
        <a:xfrm>
          <a:off x="13004800" y="6239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5334</xdr:rowOff>
    </xdr:from>
    <xdr:to>
      <xdr:col>69</xdr:col>
      <xdr:colOff>142875</xdr:colOff>
      <xdr:row>37</xdr:row>
      <xdr:rowOff>106934</xdr:rowOff>
    </xdr:to>
    <xdr:sp macro="" textlink="">
      <xdr:nvSpPr>
        <xdr:cNvPr id="319" name="フローチャート: 判断 318"/>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0" name="テキスト ボックス 319"/>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2" name="テキスト ボックス 32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8" name="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9"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0" name="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1" name="テキスト ボックス 330"/>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3" name="テキスト ボックス 33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5" name="テキスト ボックス 334"/>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6" name="楕円 335"/>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7" name="テキスト ボックス 336"/>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公債費への経常経費充当一般財源の減（</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4,885</a:t>
          </a:r>
          <a:r>
            <a:rPr kumimoji="1" lang="ja-JP" altLang="ja-JP" sz="950">
              <a:solidFill>
                <a:schemeClr val="dk1"/>
              </a:solidFill>
              <a:effectLst/>
              <a:latin typeface="+mn-lt"/>
              <a:ea typeface="+mn-ea"/>
              <a:cs typeface="+mn-cs"/>
            </a:rPr>
            <a:t>千円）</a:t>
          </a:r>
          <a:r>
            <a:rPr kumimoji="1" lang="ja-JP" altLang="en-US" sz="950">
              <a:solidFill>
                <a:schemeClr val="dk1"/>
              </a:solidFill>
              <a:effectLst/>
              <a:latin typeface="+mn-lt"/>
              <a:ea typeface="+mn-ea"/>
              <a:cs typeface="+mn-cs"/>
            </a:rPr>
            <a:t>及び</a:t>
          </a:r>
          <a:r>
            <a:rPr kumimoji="1" lang="ja-JP" altLang="ja-JP" sz="950">
              <a:solidFill>
                <a:schemeClr val="dk1"/>
              </a:solidFill>
              <a:effectLst/>
              <a:latin typeface="+mn-lt"/>
              <a:ea typeface="+mn-ea"/>
              <a:cs typeface="+mn-cs"/>
            </a:rPr>
            <a:t>経常一般財源の増（</a:t>
          </a:r>
          <a:r>
            <a:rPr kumimoji="1" lang="en-US" altLang="ja-JP" sz="950">
              <a:solidFill>
                <a:schemeClr val="dk1"/>
              </a:solidFill>
              <a:effectLst/>
              <a:latin typeface="+mn-lt"/>
              <a:ea typeface="+mn-ea"/>
              <a:cs typeface="+mn-cs"/>
            </a:rPr>
            <a:t>+176,189</a:t>
          </a:r>
          <a:r>
            <a:rPr kumimoji="1" lang="ja-JP" altLang="ja-JP" sz="950">
              <a:solidFill>
                <a:schemeClr val="dk1"/>
              </a:solidFill>
              <a:effectLst/>
              <a:latin typeface="+mn-lt"/>
              <a:ea typeface="+mn-ea"/>
              <a:cs typeface="+mn-cs"/>
            </a:rPr>
            <a:t>千円）により、前年度より</a:t>
          </a:r>
          <a:r>
            <a:rPr kumimoji="1" lang="en-US" altLang="ja-JP" sz="950">
              <a:solidFill>
                <a:schemeClr val="dk1"/>
              </a:solidFill>
              <a:effectLst/>
              <a:latin typeface="+mn-lt"/>
              <a:ea typeface="+mn-ea"/>
              <a:cs typeface="+mn-cs"/>
            </a:rPr>
            <a:t>0.4</a:t>
          </a:r>
          <a:r>
            <a:rPr kumimoji="1" lang="ja-JP" altLang="ja-JP" sz="950">
              <a:solidFill>
                <a:schemeClr val="dk1"/>
              </a:solidFill>
              <a:effectLst/>
              <a:latin typeface="+mn-lt"/>
              <a:ea typeface="+mn-ea"/>
              <a:cs typeface="+mn-cs"/>
            </a:rPr>
            <a:t>ポイントの減となった。合併時は旧町村で合併前に集中した大型事業の財源として借入れた地方債を引継いだことから財政負担は大きかったが、合併以降は例年償還額を超えない程度に借入を抑制していることから公債費は減少傾向にある。</a:t>
          </a:r>
          <a:endParaRPr lang="ja-JP" altLang="ja-JP" sz="950">
            <a:effectLst/>
          </a:endParaRPr>
        </a:p>
        <a:p>
          <a:r>
            <a:rPr kumimoji="1" lang="ja-JP" altLang="ja-JP" sz="950">
              <a:solidFill>
                <a:schemeClr val="dk1"/>
              </a:solidFill>
              <a:effectLst/>
              <a:latin typeface="+mn-lt"/>
              <a:ea typeface="+mn-ea"/>
              <a:cs typeface="+mn-cs"/>
            </a:rPr>
            <a:t>　令和</a:t>
          </a:r>
          <a:r>
            <a:rPr kumimoji="1" lang="ja-JP" altLang="en-US" sz="950">
              <a:solidFill>
                <a:schemeClr val="dk1"/>
              </a:solidFill>
              <a:effectLst/>
              <a:latin typeface="+mn-lt"/>
              <a:ea typeface="+mn-ea"/>
              <a:cs typeface="+mn-cs"/>
            </a:rPr>
            <a:t>２</a:t>
          </a:r>
          <a:r>
            <a:rPr kumimoji="1" lang="ja-JP" altLang="ja-JP" sz="950">
              <a:solidFill>
                <a:schemeClr val="dk1"/>
              </a:solidFill>
              <a:effectLst/>
              <a:latin typeface="+mn-lt"/>
              <a:ea typeface="+mn-ea"/>
              <a:cs typeface="+mn-cs"/>
            </a:rPr>
            <a:t>年度決算における数値は、全国・県平均、類似団体より下回っているが、平成</a:t>
          </a:r>
          <a:r>
            <a:rPr kumimoji="1" lang="en-US" altLang="ja-JP" sz="950">
              <a:solidFill>
                <a:schemeClr val="dk1"/>
              </a:solidFill>
              <a:effectLst/>
              <a:latin typeface="+mn-lt"/>
              <a:ea typeface="+mn-ea"/>
              <a:cs typeface="+mn-cs"/>
            </a:rPr>
            <a:t>28</a:t>
          </a:r>
          <a:r>
            <a:rPr kumimoji="1" lang="ja-JP" altLang="ja-JP" sz="950">
              <a:solidFill>
                <a:schemeClr val="dk1"/>
              </a:solidFill>
              <a:effectLst/>
              <a:latin typeface="+mn-lt"/>
              <a:ea typeface="+mn-ea"/>
              <a:cs typeface="+mn-cs"/>
            </a:rPr>
            <a:t>年熊本地震以降毎年発生する各種災害、また総合体育館建設などの大型事業の実施等により、今後借入額の増加が見込まれる。</a:t>
          </a:r>
          <a:endParaRPr lang="ja-JP" altLang="ja-JP" sz="95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75</xdr:row>
      <xdr:rowOff>18415</xdr:rowOff>
    </xdr:to>
    <xdr:cxnSp macro="">
      <xdr:nvCxnSpPr>
        <xdr:cNvPr id="366" name="直線コネクタ 365"/>
        <xdr:cNvCxnSpPr/>
      </xdr:nvCxnSpPr>
      <xdr:spPr>
        <a:xfrm flipV="1">
          <a:off x="3987800" y="128543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18415</xdr:rowOff>
    </xdr:from>
    <xdr:to>
      <xdr:col>19</xdr:col>
      <xdr:colOff>187325</xdr:colOff>
      <xdr:row>75</xdr:row>
      <xdr:rowOff>75565</xdr:rowOff>
    </xdr:to>
    <xdr:cxnSp macro="">
      <xdr:nvCxnSpPr>
        <xdr:cNvPr id="369" name="直線コネクタ 368"/>
        <xdr:cNvCxnSpPr/>
      </xdr:nvCxnSpPr>
      <xdr:spPr>
        <a:xfrm flipV="1">
          <a:off x="3098800" y="128771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59055</xdr:rowOff>
    </xdr:from>
    <xdr:to>
      <xdr:col>20</xdr:col>
      <xdr:colOff>38100</xdr:colOff>
      <xdr:row>76</xdr:row>
      <xdr:rowOff>160655</xdr:rowOff>
    </xdr:to>
    <xdr:sp macro="" textlink="">
      <xdr:nvSpPr>
        <xdr:cNvPr id="370" name="フローチャート: 判断 369"/>
        <xdr:cNvSpPr/>
      </xdr:nvSpPr>
      <xdr:spPr>
        <a:xfrm>
          <a:off x="3937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145432</xdr:rowOff>
    </xdr:from>
    <xdr:ext cx="736600" cy="259045"/>
    <xdr:sp macro="" textlink="">
      <xdr:nvSpPr>
        <xdr:cNvPr id="371" name="テキスト ボックス 370"/>
        <xdr:cNvSpPr txBox="1"/>
      </xdr:nvSpPr>
      <xdr:spPr>
        <a:xfrm>
          <a:off x="3606800" y="1317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75565</xdr:rowOff>
    </xdr:from>
    <xdr:to>
      <xdr:col>15</xdr:col>
      <xdr:colOff>98425</xdr:colOff>
      <xdr:row>75</xdr:row>
      <xdr:rowOff>149861</xdr:rowOff>
    </xdr:to>
    <xdr:cxnSp macro="">
      <xdr:nvCxnSpPr>
        <xdr:cNvPr id="372" name="直線コネクタ 371"/>
        <xdr:cNvCxnSpPr/>
      </xdr:nvCxnSpPr>
      <xdr:spPr>
        <a:xfrm flipV="1">
          <a:off x="2209800" y="12934315"/>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87630</xdr:rowOff>
    </xdr:from>
    <xdr:to>
      <xdr:col>15</xdr:col>
      <xdr:colOff>149225</xdr:colOff>
      <xdr:row>77</xdr:row>
      <xdr:rowOff>17780</xdr:rowOff>
    </xdr:to>
    <xdr:sp macro="" textlink="">
      <xdr:nvSpPr>
        <xdr:cNvPr id="373" name="フローチャート: 判断 372"/>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74" name="テキスト ボックス 373"/>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76</xdr:row>
      <xdr:rowOff>64136</xdr:rowOff>
    </xdr:to>
    <xdr:cxnSp macro="">
      <xdr:nvCxnSpPr>
        <xdr:cNvPr id="375" name="直線コネクタ 374"/>
        <xdr:cNvCxnSpPr/>
      </xdr:nvCxnSpPr>
      <xdr:spPr>
        <a:xfrm flipV="1">
          <a:off x="1320800" y="130086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104775</xdr:rowOff>
    </xdr:from>
    <xdr:to>
      <xdr:col>11</xdr:col>
      <xdr:colOff>60325</xdr:colOff>
      <xdr:row>77</xdr:row>
      <xdr:rowOff>34925</xdr:rowOff>
    </xdr:to>
    <xdr:sp macro="" textlink="">
      <xdr:nvSpPr>
        <xdr:cNvPr id="376" name="フローチャート: 判断 375"/>
        <xdr:cNvSpPr/>
      </xdr:nvSpPr>
      <xdr:spPr>
        <a:xfrm>
          <a:off x="2159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19702</xdr:rowOff>
    </xdr:from>
    <xdr:ext cx="762000" cy="259045"/>
    <xdr:sp macro="" textlink="">
      <xdr:nvSpPr>
        <xdr:cNvPr id="377" name="テキスト ボックス 376"/>
        <xdr:cNvSpPr txBox="1"/>
      </xdr:nvSpPr>
      <xdr:spPr>
        <a:xfrm>
          <a:off x="1828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8" name="フローチャート: 判断 377"/>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9" name="テキスト ボックス 378"/>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116205</xdr:rowOff>
    </xdr:from>
    <xdr:to>
      <xdr:col>24</xdr:col>
      <xdr:colOff>76200</xdr:colOff>
      <xdr:row>75</xdr:row>
      <xdr:rowOff>46355</xdr:rowOff>
    </xdr:to>
    <xdr:sp macro="" textlink="">
      <xdr:nvSpPr>
        <xdr:cNvPr id="385" name="楕円 384"/>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132732</xdr:rowOff>
    </xdr:from>
    <xdr:ext cx="762000" cy="259045"/>
    <xdr:sp macro="" textlink="">
      <xdr:nvSpPr>
        <xdr:cNvPr id="386" name="公債費該当値テキスト"/>
        <xdr:cNvSpPr txBox="1"/>
      </xdr:nvSpPr>
      <xdr:spPr>
        <a:xfrm>
          <a:off x="4914900" y="1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139065</xdr:rowOff>
    </xdr:from>
    <xdr:to>
      <xdr:col>20</xdr:col>
      <xdr:colOff>38100</xdr:colOff>
      <xdr:row>75</xdr:row>
      <xdr:rowOff>69215</xdr:rowOff>
    </xdr:to>
    <xdr:sp macro="" textlink="">
      <xdr:nvSpPr>
        <xdr:cNvPr id="387" name="楕円 386"/>
        <xdr:cNvSpPr/>
      </xdr:nvSpPr>
      <xdr:spPr>
        <a:xfrm>
          <a:off x="3937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79392</xdr:rowOff>
    </xdr:from>
    <xdr:ext cx="736600" cy="259045"/>
    <xdr:sp macro="" textlink="">
      <xdr:nvSpPr>
        <xdr:cNvPr id="388" name="テキスト ボックス 387"/>
        <xdr:cNvSpPr txBox="1"/>
      </xdr:nvSpPr>
      <xdr:spPr>
        <a:xfrm>
          <a:off x="3606800" y="1259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24765</xdr:rowOff>
    </xdr:from>
    <xdr:to>
      <xdr:col>15</xdr:col>
      <xdr:colOff>149225</xdr:colOff>
      <xdr:row>75</xdr:row>
      <xdr:rowOff>126365</xdr:rowOff>
    </xdr:to>
    <xdr:sp macro="" textlink="">
      <xdr:nvSpPr>
        <xdr:cNvPr id="389" name="楕円 388"/>
        <xdr:cNvSpPr/>
      </xdr:nvSpPr>
      <xdr:spPr>
        <a:xfrm>
          <a:off x="3048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136542</xdr:rowOff>
    </xdr:from>
    <xdr:ext cx="762000" cy="259045"/>
    <xdr:sp macro="" textlink="">
      <xdr:nvSpPr>
        <xdr:cNvPr id="390" name="テキスト ボックス 389"/>
        <xdr:cNvSpPr txBox="1"/>
      </xdr:nvSpPr>
      <xdr:spPr>
        <a:xfrm>
          <a:off x="2717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1" name="楕円 390"/>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92" name="テキスト ボックス 391"/>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13336</xdr:rowOff>
    </xdr:from>
    <xdr:to>
      <xdr:col>6</xdr:col>
      <xdr:colOff>171450</xdr:colOff>
      <xdr:row>76</xdr:row>
      <xdr:rowOff>114936</xdr:rowOff>
    </xdr:to>
    <xdr:sp macro="" textlink="">
      <xdr:nvSpPr>
        <xdr:cNvPr id="393" name="楕円 392"/>
        <xdr:cNvSpPr/>
      </xdr:nvSpPr>
      <xdr:spPr>
        <a:xfrm>
          <a:off x="1270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125112</xdr:rowOff>
    </xdr:from>
    <xdr:ext cx="762000" cy="259045"/>
    <xdr:sp macro="" textlink="">
      <xdr:nvSpPr>
        <xdr:cNvPr id="394" name="テキスト ボックス 393"/>
        <xdr:cNvSpPr txBox="1"/>
      </xdr:nvSpPr>
      <xdr:spPr>
        <a:xfrm>
          <a:off x="939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令和２年度は、操出金以外の経常一般財源は増加したが、経常一般財源の増（</a:t>
          </a:r>
          <a:r>
            <a:rPr kumimoji="1" lang="en-US" altLang="ja-JP" sz="1100">
              <a:solidFill>
                <a:schemeClr val="dk1"/>
              </a:solidFill>
              <a:effectLst/>
              <a:latin typeface="+mn-lt"/>
              <a:ea typeface="+mn-ea"/>
              <a:cs typeface="+mn-cs"/>
            </a:rPr>
            <a:t>+17,689</a:t>
          </a:r>
          <a:r>
            <a:rPr kumimoji="1" lang="ja-JP" altLang="en-US" sz="1100">
              <a:solidFill>
                <a:schemeClr val="dk1"/>
              </a:solidFill>
              <a:effectLst/>
              <a:latin typeface="+mn-lt"/>
              <a:ea typeface="+mn-ea"/>
              <a:cs typeface="+mn-cs"/>
            </a:rPr>
            <a:t>千円）の影響が大きく、比率も▲</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全体的に横ばい状態であるが、全国・県平均、類似団体平均と比較すると下回っている。</a:t>
          </a:r>
          <a:endParaRPr lang="ja-JP" altLang="ja-JP" sz="1400">
            <a:effectLst/>
          </a:endParaRPr>
        </a:p>
        <a:p>
          <a:r>
            <a:rPr kumimoji="1" lang="ja-JP" altLang="ja-JP" sz="1100">
              <a:solidFill>
                <a:schemeClr val="dk1"/>
              </a:solidFill>
              <a:effectLst/>
              <a:latin typeface="+mn-lt"/>
              <a:ea typeface="+mn-ea"/>
              <a:cs typeface="+mn-cs"/>
            </a:rPr>
            <a:t>　今後も経常一般財源の減少により各項目の数値の上昇が見込まれるため、引き続き事務事業、補助費等の見直し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により経常経費の削減に努めていく。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75564</xdr:rowOff>
    </xdr:from>
    <xdr:to>
      <xdr:col>82</xdr:col>
      <xdr:colOff>107950</xdr:colOff>
      <xdr:row>77</xdr:row>
      <xdr:rowOff>138430</xdr:rowOff>
    </xdr:to>
    <xdr:cxnSp macro="">
      <xdr:nvCxnSpPr>
        <xdr:cNvPr id="423" name="直線コネクタ 422"/>
        <xdr:cNvCxnSpPr/>
      </xdr:nvCxnSpPr>
      <xdr:spPr>
        <a:xfrm flipV="1">
          <a:off x="15671800" y="132772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46989</xdr:rowOff>
    </xdr:to>
    <xdr:cxnSp macro="">
      <xdr:nvCxnSpPr>
        <xdr:cNvPr id="426" name="直線コネクタ 425"/>
        <xdr:cNvCxnSpPr/>
      </xdr:nvCxnSpPr>
      <xdr:spPr>
        <a:xfrm flipV="1">
          <a:off x="14782800" y="133400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7" name="フローチャート: 判断 426"/>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8" name="テキスト ボックス 427"/>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46989</xdr:rowOff>
    </xdr:from>
    <xdr:to>
      <xdr:col>73</xdr:col>
      <xdr:colOff>180975</xdr:colOff>
      <xdr:row>78</xdr:row>
      <xdr:rowOff>92711</xdr:rowOff>
    </xdr:to>
    <xdr:cxnSp macro="">
      <xdr:nvCxnSpPr>
        <xdr:cNvPr id="429" name="直線コネクタ 428"/>
        <xdr:cNvCxnSpPr/>
      </xdr:nvCxnSpPr>
      <xdr:spPr>
        <a:xfrm flipV="1">
          <a:off x="13893800" y="13420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0" name="フローチャート: 判断 429"/>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1" name="テキスト ボックス 430"/>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29845</xdr:rowOff>
    </xdr:from>
    <xdr:to>
      <xdr:col>69</xdr:col>
      <xdr:colOff>92075</xdr:colOff>
      <xdr:row>78</xdr:row>
      <xdr:rowOff>92711</xdr:rowOff>
    </xdr:to>
    <xdr:cxnSp macro="">
      <xdr:nvCxnSpPr>
        <xdr:cNvPr id="432" name="直線コネクタ 431"/>
        <xdr:cNvCxnSpPr/>
      </xdr:nvCxnSpPr>
      <xdr:spPr>
        <a:xfrm>
          <a:off x="13004800" y="13060045"/>
          <a:ext cx="889000" cy="4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3" name="フローチャート: 判断 432"/>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34" name="テキスト ボックス 433"/>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5" name="フローチャート: 判断 434"/>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111141</xdr:rowOff>
    </xdr:from>
    <xdr:ext cx="762000" cy="259045"/>
    <xdr:sp macro="" textlink="">
      <xdr:nvSpPr>
        <xdr:cNvPr id="436" name="テキスト ボックス 435"/>
        <xdr:cNvSpPr txBox="1"/>
      </xdr:nvSpPr>
      <xdr:spPr>
        <a:xfrm>
          <a:off x="12623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24764</xdr:rowOff>
    </xdr:from>
    <xdr:to>
      <xdr:col>82</xdr:col>
      <xdr:colOff>158750</xdr:colOff>
      <xdr:row>77</xdr:row>
      <xdr:rowOff>126364</xdr:rowOff>
    </xdr:to>
    <xdr:sp macro="" textlink="">
      <xdr:nvSpPr>
        <xdr:cNvPr id="442" name="楕円 441"/>
        <xdr:cNvSpPr/>
      </xdr:nvSpPr>
      <xdr:spPr>
        <a:xfrm>
          <a:off x="164592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41291</xdr:rowOff>
    </xdr:from>
    <xdr:ext cx="762000" cy="259045"/>
    <xdr:sp macro="" textlink="">
      <xdr:nvSpPr>
        <xdr:cNvPr id="443" name="公債費以外該当値テキスト"/>
        <xdr:cNvSpPr txBox="1"/>
      </xdr:nvSpPr>
      <xdr:spPr>
        <a:xfrm>
          <a:off x="16598900" y="130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4" name="楕円 443"/>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5" name="テキスト ボックス 444"/>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167639</xdr:rowOff>
    </xdr:from>
    <xdr:to>
      <xdr:col>74</xdr:col>
      <xdr:colOff>31750</xdr:colOff>
      <xdr:row>78</xdr:row>
      <xdr:rowOff>97789</xdr:rowOff>
    </xdr:to>
    <xdr:sp macro="" textlink="">
      <xdr:nvSpPr>
        <xdr:cNvPr id="446" name="楕円 445"/>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82566</xdr:rowOff>
    </xdr:from>
    <xdr:ext cx="762000" cy="259045"/>
    <xdr:sp macro="" textlink="">
      <xdr:nvSpPr>
        <xdr:cNvPr id="447" name="テキスト ボックス 446"/>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48" name="楕円 447"/>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49" name="テキスト ボックス 448"/>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150495</xdr:rowOff>
    </xdr:from>
    <xdr:to>
      <xdr:col>65</xdr:col>
      <xdr:colOff>53975</xdr:colOff>
      <xdr:row>76</xdr:row>
      <xdr:rowOff>80645</xdr:rowOff>
    </xdr:to>
    <xdr:sp macro="" textlink="">
      <xdr:nvSpPr>
        <xdr:cNvPr id="450" name="楕円 449"/>
        <xdr:cNvSpPr/>
      </xdr:nvSpPr>
      <xdr:spPr>
        <a:xfrm>
          <a:off x="12954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90822</xdr:rowOff>
    </xdr:from>
    <xdr:ext cx="762000" cy="259045"/>
    <xdr:sp macro="" textlink="">
      <xdr:nvSpPr>
        <xdr:cNvPr id="451" name="テキスト ボックス 450"/>
        <xdr:cNvSpPr txBox="1"/>
      </xdr:nvSpPr>
      <xdr:spPr>
        <a:xfrm>
          <a:off x="12623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130952</xdr:rowOff>
    </xdr:from>
    <xdr:to>
      <xdr:col>29</xdr:col>
      <xdr:colOff>127000</xdr:colOff>
      <xdr:row>17</xdr:row>
      <xdr:rowOff>30618</xdr:rowOff>
    </xdr:to>
    <xdr:cxnSp macro="">
      <xdr:nvCxnSpPr>
        <xdr:cNvPr id="52" name="直線コネクタ 51"/>
        <xdr:cNvCxnSpPr/>
      </xdr:nvCxnSpPr>
      <xdr:spPr bwMode="auto">
        <a:xfrm flipV="1">
          <a:off x="5003800" y="2921777"/>
          <a:ext cx="647700" cy="7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94824</xdr:rowOff>
    </xdr:from>
    <xdr:ext cx="762000" cy="259045"/>
    <xdr:sp macro="" textlink="">
      <xdr:nvSpPr>
        <xdr:cNvPr id="53" name="人口1人当たり決算額の推移平均値テキスト130"/>
        <xdr:cNvSpPr txBox="1"/>
      </xdr:nvSpPr>
      <xdr:spPr>
        <a:xfrm>
          <a:off x="5740400" y="3057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30618</xdr:rowOff>
    </xdr:from>
    <xdr:to>
      <xdr:col>26</xdr:col>
      <xdr:colOff>50800</xdr:colOff>
      <xdr:row>17</xdr:row>
      <xdr:rowOff>40654</xdr:rowOff>
    </xdr:to>
    <xdr:cxnSp macro="">
      <xdr:nvCxnSpPr>
        <xdr:cNvPr id="55" name="直線コネクタ 54"/>
        <xdr:cNvCxnSpPr/>
      </xdr:nvCxnSpPr>
      <xdr:spPr bwMode="auto">
        <a:xfrm flipV="1">
          <a:off x="4305300" y="2992893"/>
          <a:ext cx="698500" cy="10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81578</xdr:rowOff>
    </xdr:from>
    <xdr:to>
      <xdr:col>26</xdr:col>
      <xdr:colOff>101600</xdr:colOff>
      <xdr:row>19</xdr:row>
      <xdr:rowOff>11728</xdr:rowOff>
    </xdr:to>
    <xdr:sp macro="" textlink="">
      <xdr:nvSpPr>
        <xdr:cNvPr id="56" name="フローチャート: 判断 55"/>
        <xdr:cNvSpPr/>
      </xdr:nvSpPr>
      <xdr:spPr bwMode="auto">
        <a:xfrm>
          <a:off x="4953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167955</xdr:rowOff>
    </xdr:from>
    <xdr:ext cx="736600" cy="259045"/>
    <xdr:sp macro="" textlink="">
      <xdr:nvSpPr>
        <xdr:cNvPr id="57" name="テキスト ボックス 56"/>
        <xdr:cNvSpPr txBox="1"/>
      </xdr:nvSpPr>
      <xdr:spPr>
        <a:xfrm>
          <a:off x="4622800" y="3301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168758</xdr:rowOff>
    </xdr:from>
    <xdr:to>
      <xdr:col>22</xdr:col>
      <xdr:colOff>114300</xdr:colOff>
      <xdr:row>17</xdr:row>
      <xdr:rowOff>40654</xdr:rowOff>
    </xdr:to>
    <xdr:cxnSp macro="">
      <xdr:nvCxnSpPr>
        <xdr:cNvPr id="58" name="直線コネクタ 57"/>
        <xdr:cNvCxnSpPr/>
      </xdr:nvCxnSpPr>
      <xdr:spPr bwMode="auto">
        <a:xfrm>
          <a:off x="3606800" y="2959583"/>
          <a:ext cx="698500" cy="43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129006</xdr:rowOff>
    </xdr:from>
    <xdr:to>
      <xdr:col>22</xdr:col>
      <xdr:colOff>165100</xdr:colOff>
      <xdr:row>19</xdr:row>
      <xdr:rowOff>59156</xdr:rowOff>
    </xdr:to>
    <xdr:sp macro="" textlink="">
      <xdr:nvSpPr>
        <xdr:cNvPr id="59" name="フローチャート: 判断 58"/>
        <xdr:cNvSpPr/>
      </xdr:nvSpPr>
      <xdr:spPr bwMode="auto">
        <a:xfrm>
          <a:off x="4254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43933</xdr:rowOff>
    </xdr:from>
    <xdr:ext cx="762000" cy="259045"/>
    <xdr:sp macro="" textlink="">
      <xdr:nvSpPr>
        <xdr:cNvPr id="60" name="テキスト ボックス 59"/>
        <xdr:cNvSpPr txBox="1"/>
      </xdr:nvSpPr>
      <xdr:spPr>
        <a:xfrm>
          <a:off x="3924300" y="334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138397</xdr:rowOff>
    </xdr:from>
    <xdr:to>
      <xdr:col>18</xdr:col>
      <xdr:colOff>177800</xdr:colOff>
      <xdr:row>16</xdr:row>
      <xdr:rowOff>168758</xdr:rowOff>
    </xdr:to>
    <xdr:cxnSp macro="">
      <xdr:nvCxnSpPr>
        <xdr:cNvPr id="61" name="直線コネクタ 60"/>
        <xdr:cNvCxnSpPr/>
      </xdr:nvCxnSpPr>
      <xdr:spPr bwMode="auto">
        <a:xfrm>
          <a:off x="2908300" y="2929222"/>
          <a:ext cx="698500" cy="30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166388</xdr:rowOff>
    </xdr:from>
    <xdr:to>
      <xdr:col>19</xdr:col>
      <xdr:colOff>38100</xdr:colOff>
      <xdr:row>19</xdr:row>
      <xdr:rowOff>96538</xdr:rowOff>
    </xdr:to>
    <xdr:sp macro="" textlink="">
      <xdr:nvSpPr>
        <xdr:cNvPr id="62" name="フローチャート: 判断 61"/>
        <xdr:cNvSpPr/>
      </xdr:nvSpPr>
      <xdr:spPr bwMode="auto">
        <a:xfrm>
          <a:off x="3556000" y="3300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81315</xdr:rowOff>
    </xdr:from>
    <xdr:ext cx="762000" cy="259045"/>
    <xdr:sp macro="" textlink="">
      <xdr:nvSpPr>
        <xdr:cNvPr id="63" name="テキスト ボックス 62"/>
        <xdr:cNvSpPr txBox="1"/>
      </xdr:nvSpPr>
      <xdr:spPr>
        <a:xfrm>
          <a:off x="3225800" y="338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3745</xdr:rowOff>
    </xdr:from>
    <xdr:to>
      <xdr:col>15</xdr:col>
      <xdr:colOff>101600</xdr:colOff>
      <xdr:row>19</xdr:row>
      <xdr:rowOff>105345</xdr:rowOff>
    </xdr:to>
    <xdr:sp macro="" textlink="">
      <xdr:nvSpPr>
        <xdr:cNvPr id="64" name="フローチャート: 判断 63"/>
        <xdr:cNvSpPr/>
      </xdr:nvSpPr>
      <xdr:spPr bwMode="auto">
        <a:xfrm>
          <a:off x="2857500" y="3308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90122</xdr:rowOff>
    </xdr:from>
    <xdr:ext cx="762000" cy="259045"/>
    <xdr:sp macro="" textlink="">
      <xdr:nvSpPr>
        <xdr:cNvPr id="65" name="テキスト ボックス 64"/>
        <xdr:cNvSpPr txBox="1"/>
      </xdr:nvSpPr>
      <xdr:spPr>
        <a:xfrm>
          <a:off x="2527300" y="33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80152</xdr:rowOff>
    </xdr:from>
    <xdr:to>
      <xdr:col>29</xdr:col>
      <xdr:colOff>177800</xdr:colOff>
      <xdr:row>17</xdr:row>
      <xdr:rowOff>10302</xdr:rowOff>
    </xdr:to>
    <xdr:sp macro="" textlink="">
      <xdr:nvSpPr>
        <xdr:cNvPr id="71" name="楕円 70"/>
        <xdr:cNvSpPr/>
      </xdr:nvSpPr>
      <xdr:spPr bwMode="auto">
        <a:xfrm>
          <a:off x="5600700" y="287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96679</xdr:rowOff>
    </xdr:from>
    <xdr:ext cx="762000" cy="259045"/>
    <xdr:sp macro="" textlink="">
      <xdr:nvSpPr>
        <xdr:cNvPr id="72" name="人口1人当たり決算額の推移該当値テキスト130"/>
        <xdr:cNvSpPr txBox="1"/>
      </xdr:nvSpPr>
      <xdr:spPr>
        <a:xfrm>
          <a:off x="57404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151268</xdr:rowOff>
    </xdr:from>
    <xdr:to>
      <xdr:col>26</xdr:col>
      <xdr:colOff>101600</xdr:colOff>
      <xdr:row>17</xdr:row>
      <xdr:rowOff>81418</xdr:rowOff>
    </xdr:to>
    <xdr:sp macro="" textlink="">
      <xdr:nvSpPr>
        <xdr:cNvPr id="73" name="楕円 72"/>
        <xdr:cNvSpPr/>
      </xdr:nvSpPr>
      <xdr:spPr bwMode="auto">
        <a:xfrm>
          <a:off x="4953000" y="294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91595</xdr:rowOff>
    </xdr:from>
    <xdr:ext cx="736600" cy="259045"/>
    <xdr:sp macro="" textlink="">
      <xdr:nvSpPr>
        <xdr:cNvPr id="74" name="テキスト ボックス 73"/>
        <xdr:cNvSpPr txBox="1"/>
      </xdr:nvSpPr>
      <xdr:spPr>
        <a:xfrm>
          <a:off x="4622800" y="2710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161304</xdr:rowOff>
    </xdr:from>
    <xdr:to>
      <xdr:col>22</xdr:col>
      <xdr:colOff>165100</xdr:colOff>
      <xdr:row>17</xdr:row>
      <xdr:rowOff>91454</xdr:rowOff>
    </xdr:to>
    <xdr:sp macro="" textlink="">
      <xdr:nvSpPr>
        <xdr:cNvPr id="75" name="楕円 74"/>
        <xdr:cNvSpPr/>
      </xdr:nvSpPr>
      <xdr:spPr bwMode="auto">
        <a:xfrm>
          <a:off x="4254500" y="295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101631</xdr:rowOff>
    </xdr:from>
    <xdr:ext cx="762000" cy="259045"/>
    <xdr:sp macro="" textlink="">
      <xdr:nvSpPr>
        <xdr:cNvPr id="76" name="テキスト ボックス 75"/>
        <xdr:cNvSpPr txBox="1"/>
      </xdr:nvSpPr>
      <xdr:spPr>
        <a:xfrm>
          <a:off x="3924300" y="272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117958</xdr:rowOff>
    </xdr:from>
    <xdr:to>
      <xdr:col>19</xdr:col>
      <xdr:colOff>38100</xdr:colOff>
      <xdr:row>17</xdr:row>
      <xdr:rowOff>48108</xdr:rowOff>
    </xdr:to>
    <xdr:sp macro="" textlink="">
      <xdr:nvSpPr>
        <xdr:cNvPr id="77" name="楕円 76"/>
        <xdr:cNvSpPr/>
      </xdr:nvSpPr>
      <xdr:spPr bwMode="auto">
        <a:xfrm>
          <a:off x="3556000" y="290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58285</xdr:rowOff>
    </xdr:from>
    <xdr:ext cx="762000" cy="259045"/>
    <xdr:sp macro="" textlink="">
      <xdr:nvSpPr>
        <xdr:cNvPr id="78" name="テキスト ボックス 77"/>
        <xdr:cNvSpPr txBox="1"/>
      </xdr:nvSpPr>
      <xdr:spPr>
        <a:xfrm>
          <a:off x="3225800" y="26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87597</xdr:rowOff>
    </xdr:from>
    <xdr:to>
      <xdr:col>15</xdr:col>
      <xdr:colOff>101600</xdr:colOff>
      <xdr:row>17</xdr:row>
      <xdr:rowOff>17747</xdr:rowOff>
    </xdr:to>
    <xdr:sp macro="" textlink="">
      <xdr:nvSpPr>
        <xdr:cNvPr id="79" name="楕円 78"/>
        <xdr:cNvSpPr/>
      </xdr:nvSpPr>
      <xdr:spPr bwMode="auto">
        <a:xfrm>
          <a:off x="2857500" y="287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27924</xdr:rowOff>
    </xdr:from>
    <xdr:ext cx="762000" cy="259045"/>
    <xdr:sp macro="" textlink="">
      <xdr:nvSpPr>
        <xdr:cNvPr id="80" name="テキスト ボックス 79"/>
        <xdr:cNvSpPr txBox="1"/>
      </xdr:nvSpPr>
      <xdr:spPr>
        <a:xfrm>
          <a:off x="2527300" y="264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163557</xdr:rowOff>
    </xdr:from>
    <xdr:to>
      <xdr:col>29</xdr:col>
      <xdr:colOff>127000</xdr:colOff>
      <xdr:row>37</xdr:row>
      <xdr:rowOff>58877</xdr:rowOff>
    </xdr:to>
    <xdr:cxnSp macro="">
      <xdr:nvCxnSpPr>
        <xdr:cNvPr id="114" name="直線コネクタ 113"/>
        <xdr:cNvCxnSpPr/>
      </xdr:nvCxnSpPr>
      <xdr:spPr bwMode="auto">
        <a:xfrm flipV="1">
          <a:off x="5003800" y="7116807"/>
          <a:ext cx="647700" cy="6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57658</xdr:rowOff>
    </xdr:from>
    <xdr:to>
      <xdr:col>26</xdr:col>
      <xdr:colOff>50800</xdr:colOff>
      <xdr:row>37</xdr:row>
      <xdr:rowOff>58877</xdr:rowOff>
    </xdr:to>
    <xdr:cxnSp macro="">
      <xdr:nvCxnSpPr>
        <xdr:cNvPr id="117" name="直線コネクタ 116"/>
        <xdr:cNvCxnSpPr/>
      </xdr:nvCxnSpPr>
      <xdr:spPr bwMode="auto">
        <a:xfrm>
          <a:off x="4305300" y="7182358"/>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333432</xdr:rowOff>
    </xdr:from>
    <xdr:to>
      <xdr:col>26</xdr:col>
      <xdr:colOff>101600</xdr:colOff>
      <xdr:row>36</xdr:row>
      <xdr:rowOff>92132</xdr:rowOff>
    </xdr:to>
    <xdr:sp macro="" textlink="">
      <xdr:nvSpPr>
        <xdr:cNvPr id="118" name="フローチャート: 判断 117"/>
        <xdr:cNvSpPr/>
      </xdr:nvSpPr>
      <xdr:spPr bwMode="auto">
        <a:xfrm>
          <a:off x="4953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102309</xdr:rowOff>
    </xdr:from>
    <xdr:ext cx="736600" cy="259045"/>
    <xdr:sp macro="" textlink="">
      <xdr:nvSpPr>
        <xdr:cNvPr id="119" name="テキスト ボックス 118"/>
        <xdr:cNvSpPr txBox="1"/>
      </xdr:nvSpPr>
      <xdr:spPr>
        <a:xfrm>
          <a:off x="4622800" y="671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34989</xdr:rowOff>
    </xdr:from>
    <xdr:to>
      <xdr:col>22</xdr:col>
      <xdr:colOff>114300</xdr:colOff>
      <xdr:row>37</xdr:row>
      <xdr:rowOff>57658</xdr:rowOff>
    </xdr:to>
    <xdr:cxnSp macro="">
      <xdr:nvCxnSpPr>
        <xdr:cNvPr id="120" name="直線コネクタ 119"/>
        <xdr:cNvCxnSpPr/>
      </xdr:nvCxnSpPr>
      <xdr:spPr bwMode="auto">
        <a:xfrm>
          <a:off x="3606800" y="7159689"/>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13773</xdr:rowOff>
    </xdr:from>
    <xdr:to>
      <xdr:col>22</xdr:col>
      <xdr:colOff>165100</xdr:colOff>
      <xdr:row>36</xdr:row>
      <xdr:rowOff>115373</xdr:rowOff>
    </xdr:to>
    <xdr:sp macro="" textlink="">
      <xdr:nvSpPr>
        <xdr:cNvPr id="121" name="フローチャート: 判断 120"/>
        <xdr:cNvSpPr/>
      </xdr:nvSpPr>
      <xdr:spPr bwMode="auto">
        <a:xfrm>
          <a:off x="4254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125550</xdr:rowOff>
    </xdr:from>
    <xdr:ext cx="762000" cy="259045"/>
    <xdr:sp macro="" textlink="">
      <xdr:nvSpPr>
        <xdr:cNvPr id="122" name="テキスト ボックス 121"/>
        <xdr:cNvSpPr txBox="1"/>
      </xdr:nvSpPr>
      <xdr:spPr>
        <a:xfrm>
          <a:off x="3924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111665</xdr:rowOff>
    </xdr:from>
    <xdr:to>
      <xdr:col>18</xdr:col>
      <xdr:colOff>177800</xdr:colOff>
      <xdr:row>37</xdr:row>
      <xdr:rowOff>34989</xdr:rowOff>
    </xdr:to>
    <xdr:cxnSp macro="">
      <xdr:nvCxnSpPr>
        <xdr:cNvPr id="123" name="直線コネクタ 122"/>
        <xdr:cNvCxnSpPr/>
      </xdr:nvCxnSpPr>
      <xdr:spPr bwMode="auto">
        <a:xfrm>
          <a:off x="2908300" y="7064915"/>
          <a:ext cx="698500" cy="94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337718</xdr:rowOff>
    </xdr:from>
    <xdr:to>
      <xdr:col>19</xdr:col>
      <xdr:colOff>38100</xdr:colOff>
      <xdr:row>36</xdr:row>
      <xdr:rowOff>96418</xdr:rowOff>
    </xdr:to>
    <xdr:sp macro="" textlink="">
      <xdr:nvSpPr>
        <xdr:cNvPr id="124" name="フローチャート: 判断 123"/>
        <xdr:cNvSpPr/>
      </xdr:nvSpPr>
      <xdr:spPr bwMode="auto">
        <a:xfrm>
          <a:off x="35560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106595</xdr:rowOff>
    </xdr:from>
    <xdr:ext cx="762000" cy="259045"/>
    <xdr:sp macro="" textlink="">
      <xdr:nvSpPr>
        <xdr:cNvPr id="125" name="テキスト ボックス 124"/>
        <xdr:cNvSpPr txBox="1"/>
      </xdr:nvSpPr>
      <xdr:spPr>
        <a:xfrm>
          <a:off x="32258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5848</xdr:rowOff>
    </xdr:from>
    <xdr:to>
      <xdr:col>15</xdr:col>
      <xdr:colOff>101600</xdr:colOff>
      <xdr:row>36</xdr:row>
      <xdr:rowOff>107448</xdr:rowOff>
    </xdr:to>
    <xdr:sp macro="" textlink="">
      <xdr:nvSpPr>
        <xdr:cNvPr id="126" name="フローチャート: 判断 125"/>
        <xdr:cNvSpPr/>
      </xdr:nvSpPr>
      <xdr:spPr bwMode="auto">
        <a:xfrm>
          <a:off x="28575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117625</xdr:rowOff>
    </xdr:from>
    <xdr:ext cx="762000" cy="259045"/>
    <xdr:sp macro="" textlink="">
      <xdr:nvSpPr>
        <xdr:cNvPr id="127" name="テキスト ボックス 126"/>
        <xdr:cNvSpPr txBox="1"/>
      </xdr:nvSpPr>
      <xdr:spPr>
        <a:xfrm>
          <a:off x="25273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112757</xdr:rowOff>
    </xdr:from>
    <xdr:to>
      <xdr:col>29</xdr:col>
      <xdr:colOff>177800</xdr:colOff>
      <xdr:row>37</xdr:row>
      <xdr:rowOff>42907</xdr:rowOff>
    </xdr:to>
    <xdr:sp macro="" textlink="">
      <xdr:nvSpPr>
        <xdr:cNvPr id="133" name="楕円 132"/>
        <xdr:cNvSpPr/>
      </xdr:nvSpPr>
      <xdr:spPr bwMode="auto">
        <a:xfrm>
          <a:off x="5600700" y="706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84834</xdr:rowOff>
    </xdr:from>
    <xdr:ext cx="762000" cy="259045"/>
    <xdr:sp macro="" textlink="">
      <xdr:nvSpPr>
        <xdr:cNvPr id="134" name="人口1人当たり決算額の推移該当値テキスト445"/>
        <xdr:cNvSpPr txBox="1"/>
      </xdr:nvSpPr>
      <xdr:spPr>
        <a:xfrm>
          <a:off x="5740400" y="703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8077</xdr:rowOff>
    </xdr:from>
    <xdr:to>
      <xdr:col>26</xdr:col>
      <xdr:colOff>101600</xdr:colOff>
      <xdr:row>37</xdr:row>
      <xdr:rowOff>109677</xdr:rowOff>
    </xdr:to>
    <xdr:sp macro="" textlink="">
      <xdr:nvSpPr>
        <xdr:cNvPr id="135" name="楕円 134"/>
        <xdr:cNvSpPr/>
      </xdr:nvSpPr>
      <xdr:spPr bwMode="auto">
        <a:xfrm>
          <a:off x="4953000" y="7132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94454</xdr:rowOff>
    </xdr:from>
    <xdr:ext cx="736600" cy="259045"/>
    <xdr:sp macro="" textlink="">
      <xdr:nvSpPr>
        <xdr:cNvPr id="136" name="テキスト ボックス 135"/>
        <xdr:cNvSpPr txBox="1"/>
      </xdr:nvSpPr>
      <xdr:spPr>
        <a:xfrm>
          <a:off x="4622800" y="721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6858</xdr:rowOff>
    </xdr:from>
    <xdr:to>
      <xdr:col>22</xdr:col>
      <xdr:colOff>165100</xdr:colOff>
      <xdr:row>37</xdr:row>
      <xdr:rowOff>108458</xdr:rowOff>
    </xdr:to>
    <xdr:sp macro="" textlink="">
      <xdr:nvSpPr>
        <xdr:cNvPr id="137" name="楕円 136"/>
        <xdr:cNvSpPr/>
      </xdr:nvSpPr>
      <xdr:spPr bwMode="auto">
        <a:xfrm>
          <a:off x="4254500" y="713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93235</xdr:rowOff>
    </xdr:from>
    <xdr:ext cx="762000" cy="259045"/>
    <xdr:sp macro="" textlink="">
      <xdr:nvSpPr>
        <xdr:cNvPr id="138" name="テキスト ボックス 137"/>
        <xdr:cNvSpPr txBox="1"/>
      </xdr:nvSpPr>
      <xdr:spPr>
        <a:xfrm>
          <a:off x="3924300" y="721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155639</xdr:rowOff>
    </xdr:from>
    <xdr:to>
      <xdr:col>19</xdr:col>
      <xdr:colOff>38100</xdr:colOff>
      <xdr:row>37</xdr:row>
      <xdr:rowOff>85789</xdr:rowOff>
    </xdr:to>
    <xdr:sp macro="" textlink="">
      <xdr:nvSpPr>
        <xdr:cNvPr id="139" name="楕円 138"/>
        <xdr:cNvSpPr/>
      </xdr:nvSpPr>
      <xdr:spPr bwMode="auto">
        <a:xfrm>
          <a:off x="3556000" y="7108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70566</xdr:rowOff>
    </xdr:from>
    <xdr:ext cx="762000" cy="259045"/>
    <xdr:sp macro="" textlink="">
      <xdr:nvSpPr>
        <xdr:cNvPr id="140" name="テキスト ボックス 139"/>
        <xdr:cNvSpPr txBox="1"/>
      </xdr:nvSpPr>
      <xdr:spPr>
        <a:xfrm>
          <a:off x="3225800" y="719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60865</xdr:rowOff>
    </xdr:from>
    <xdr:to>
      <xdr:col>15</xdr:col>
      <xdr:colOff>101600</xdr:colOff>
      <xdr:row>36</xdr:row>
      <xdr:rowOff>162465</xdr:rowOff>
    </xdr:to>
    <xdr:sp macro="" textlink="">
      <xdr:nvSpPr>
        <xdr:cNvPr id="141" name="楕円 140"/>
        <xdr:cNvSpPr/>
      </xdr:nvSpPr>
      <xdr:spPr bwMode="auto">
        <a:xfrm>
          <a:off x="2857500" y="701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147242</xdr:rowOff>
    </xdr:from>
    <xdr:ext cx="762000" cy="259045"/>
    <xdr:sp macro="" textlink="">
      <xdr:nvSpPr>
        <xdr:cNvPr id="142" name="テキスト ボックス 141"/>
        <xdr:cNvSpPr txBox="1"/>
      </xdr:nvSpPr>
      <xdr:spPr>
        <a:xfrm>
          <a:off x="2527300" y="71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91351</xdr:rowOff>
    </xdr:from>
    <xdr:to>
      <xdr:col>24</xdr:col>
      <xdr:colOff>63500</xdr:colOff>
      <xdr:row>34</xdr:row>
      <xdr:rowOff>21542</xdr:rowOff>
    </xdr:to>
    <xdr:cxnSp macro="">
      <xdr:nvCxnSpPr>
        <xdr:cNvPr id="65" name="直線コネクタ 64"/>
        <xdr:cNvCxnSpPr/>
      </xdr:nvCxnSpPr>
      <xdr:spPr>
        <a:xfrm flipV="1">
          <a:off x="3797300" y="5749201"/>
          <a:ext cx="838200" cy="10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165225</xdr:rowOff>
    </xdr:from>
    <xdr:ext cx="599010" cy="259045"/>
    <xdr:sp macro="" textlink="">
      <xdr:nvSpPr>
        <xdr:cNvPr id="66" name="人件費平均値テキスト"/>
        <xdr:cNvSpPr txBox="1"/>
      </xdr:nvSpPr>
      <xdr:spPr>
        <a:xfrm>
          <a:off x="4686300" y="5994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4412</xdr:rowOff>
    </xdr:from>
    <xdr:to>
      <xdr:col>19</xdr:col>
      <xdr:colOff>177800</xdr:colOff>
      <xdr:row>34</xdr:row>
      <xdr:rowOff>21542</xdr:rowOff>
    </xdr:to>
    <xdr:cxnSp macro="">
      <xdr:nvCxnSpPr>
        <xdr:cNvPr id="68" name="直線コネクタ 67"/>
        <xdr:cNvCxnSpPr/>
      </xdr:nvCxnSpPr>
      <xdr:spPr>
        <a:xfrm>
          <a:off x="2908300" y="5833712"/>
          <a:ext cx="889000" cy="1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94701</xdr:rowOff>
    </xdr:from>
    <xdr:to>
      <xdr:col>20</xdr:col>
      <xdr:colOff>38100</xdr:colOff>
      <xdr:row>37</xdr:row>
      <xdr:rowOff>24851</xdr:rowOff>
    </xdr:to>
    <xdr:sp macro="" textlink="">
      <xdr:nvSpPr>
        <xdr:cNvPr id="69" name="フローチャート: 判断 68"/>
        <xdr:cNvSpPr/>
      </xdr:nvSpPr>
      <xdr:spPr>
        <a:xfrm>
          <a:off x="3746500" y="62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15978</xdr:rowOff>
    </xdr:from>
    <xdr:ext cx="534377" cy="259045"/>
    <xdr:sp macro="" textlink="">
      <xdr:nvSpPr>
        <xdr:cNvPr id="70" name="テキスト ボックス 69"/>
        <xdr:cNvSpPr txBox="1"/>
      </xdr:nvSpPr>
      <xdr:spPr>
        <a:xfrm>
          <a:off x="3530111" y="635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64605</xdr:rowOff>
    </xdr:from>
    <xdr:to>
      <xdr:col>15</xdr:col>
      <xdr:colOff>50800</xdr:colOff>
      <xdr:row>34</xdr:row>
      <xdr:rowOff>4412</xdr:rowOff>
    </xdr:to>
    <xdr:cxnSp macro="">
      <xdr:nvCxnSpPr>
        <xdr:cNvPr id="71" name="直線コネクタ 70"/>
        <xdr:cNvCxnSpPr/>
      </xdr:nvCxnSpPr>
      <xdr:spPr>
        <a:xfrm>
          <a:off x="2019300" y="5722455"/>
          <a:ext cx="889000" cy="1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153779</xdr:rowOff>
    </xdr:from>
    <xdr:to>
      <xdr:col>15</xdr:col>
      <xdr:colOff>101600</xdr:colOff>
      <xdr:row>37</xdr:row>
      <xdr:rowOff>83929</xdr:rowOff>
    </xdr:to>
    <xdr:sp macro="" textlink="">
      <xdr:nvSpPr>
        <xdr:cNvPr id="72" name="フローチャート: 判断 71"/>
        <xdr:cNvSpPr/>
      </xdr:nvSpPr>
      <xdr:spPr>
        <a:xfrm>
          <a:off x="2857500" y="632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75056</xdr:rowOff>
    </xdr:from>
    <xdr:ext cx="534377" cy="259045"/>
    <xdr:sp macro="" textlink="">
      <xdr:nvSpPr>
        <xdr:cNvPr id="73" name="テキスト ボックス 72"/>
        <xdr:cNvSpPr txBox="1"/>
      </xdr:nvSpPr>
      <xdr:spPr>
        <a:xfrm>
          <a:off x="2641111" y="64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56590</xdr:rowOff>
    </xdr:from>
    <xdr:to>
      <xdr:col>10</xdr:col>
      <xdr:colOff>114300</xdr:colOff>
      <xdr:row>33</xdr:row>
      <xdr:rowOff>64605</xdr:rowOff>
    </xdr:to>
    <xdr:cxnSp macro="">
      <xdr:nvCxnSpPr>
        <xdr:cNvPr id="74" name="直線コネクタ 73"/>
        <xdr:cNvCxnSpPr/>
      </xdr:nvCxnSpPr>
      <xdr:spPr>
        <a:xfrm>
          <a:off x="1130300" y="5714440"/>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171153</xdr:rowOff>
    </xdr:from>
    <xdr:to>
      <xdr:col>10</xdr:col>
      <xdr:colOff>165100</xdr:colOff>
      <xdr:row>37</xdr:row>
      <xdr:rowOff>101303</xdr:rowOff>
    </xdr:to>
    <xdr:sp macro="" textlink="">
      <xdr:nvSpPr>
        <xdr:cNvPr id="75" name="フローチャート: 判断 74"/>
        <xdr:cNvSpPr/>
      </xdr:nvSpPr>
      <xdr:spPr>
        <a:xfrm>
          <a:off x="1968500" y="634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92430</xdr:rowOff>
    </xdr:from>
    <xdr:ext cx="534377" cy="259045"/>
    <xdr:sp macro="" textlink="">
      <xdr:nvSpPr>
        <xdr:cNvPr id="76" name="テキスト ボックス 75"/>
        <xdr:cNvSpPr txBox="1"/>
      </xdr:nvSpPr>
      <xdr:spPr>
        <a:xfrm>
          <a:off x="1752111" y="643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169438</xdr:rowOff>
    </xdr:from>
    <xdr:to>
      <xdr:col>6</xdr:col>
      <xdr:colOff>38100</xdr:colOff>
      <xdr:row>37</xdr:row>
      <xdr:rowOff>99588</xdr:rowOff>
    </xdr:to>
    <xdr:sp macro="" textlink="">
      <xdr:nvSpPr>
        <xdr:cNvPr id="77" name="フローチャート: 判断 76"/>
        <xdr:cNvSpPr/>
      </xdr:nvSpPr>
      <xdr:spPr>
        <a:xfrm>
          <a:off x="1079500" y="634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90715</xdr:rowOff>
    </xdr:from>
    <xdr:ext cx="534377" cy="259045"/>
    <xdr:sp macro="" textlink="">
      <xdr:nvSpPr>
        <xdr:cNvPr id="78" name="テキスト ボックス 77"/>
        <xdr:cNvSpPr txBox="1"/>
      </xdr:nvSpPr>
      <xdr:spPr>
        <a:xfrm>
          <a:off x="863111" y="64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40551</xdr:rowOff>
    </xdr:from>
    <xdr:to>
      <xdr:col>24</xdr:col>
      <xdr:colOff>114300</xdr:colOff>
      <xdr:row>33</xdr:row>
      <xdr:rowOff>142151</xdr:rowOff>
    </xdr:to>
    <xdr:sp macro="" textlink="">
      <xdr:nvSpPr>
        <xdr:cNvPr id="84" name="楕円 83"/>
        <xdr:cNvSpPr/>
      </xdr:nvSpPr>
      <xdr:spPr>
        <a:xfrm>
          <a:off x="4584700" y="5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63428</xdr:rowOff>
    </xdr:from>
    <xdr:ext cx="599010" cy="259045"/>
    <xdr:sp macro="" textlink="">
      <xdr:nvSpPr>
        <xdr:cNvPr id="85" name="人件費該当値テキスト"/>
        <xdr:cNvSpPr txBox="1"/>
      </xdr:nvSpPr>
      <xdr:spPr>
        <a:xfrm>
          <a:off x="4686300" y="55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142192</xdr:rowOff>
    </xdr:from>
    <xdr:to>
      <xdr:col>20</xdr:col>
      <xdr:colOff>38100</xdr:colOff>
      <xdr:row>34</xdr:row>
      <xdr:rowOff>72342</xdr:rowOff>
    </xdr:to>
    <xdr:sp macro="" textlink="">
      <xdr:nvSpPr>
        <xdr:cNvPr id="86" name="楕円 85"/>
        <xdr:cNvSpPr/>
      </xdr:nvSpPr>
      <xdr:spPr>
        <a:xfrm>
          <a:off x="3746500" y="58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88869</xdr:rowOff>
    </xdr:from>
    <xdr:ext cx="599010" cy="259045"/>
    <xdr:sp macro="" textlink="">
      <xdr:nvSpPr>
        <xdr:cNvPr id="87" name="テキスト ボックス 86"/>
        <xdr:cNvSpPr txBox="1"/>
      </xdr:nvSpPr>
      <xdr:spPr>
        <a:xfrm>
          <a:off x="3497795" y="557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125062</xdr:rowOff>
    </xdr:from>
    <xdr:to>
      <xdr:col>15</xdr:col>
      <xdr:colOff>101600</xdr:colOff>
      <xdr:row>34</xdr:row>
      <xdr:rowOff>55212</xdr:rowOff>
    </xdr:to>
    <xdr:sp macro="" textlink="">
      <xdr:nvSpPr>
        <xdr:cNvPr id="88" name="楕円 87"/>
        <xdr:cNvSpPr/>
      </xdr:nvSpPr>
      <xdr:spPr>
        <a:xfrm>
          <a:off x="2857500" y="57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71739</xdr:rowOff>
    </xdr:from>
    <xdr:ext cx="599010" cy="259045"/>
    <xdr:sp macro="" textlink="">
      <xdr:nvSpPr>
        <xdr:cNvPr id="89" name="テキスト ボックス 88"/>
        <xdr:cNvSpPr txBox="1"/>
      </xdr:nvSpPr>
      <xdr:spPr>
        <a:xfrm>
          <a:off x="2608795" y="555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13805</xdr:rowOff>
    </xdr:from>
    <xdr:to>
      <xdr:col>10</xdr:col>
      <xdr:colOff>165100</xdr:colOff>
      <xdr:row>33</xdr:row>
      <xdr:rowOff>115405</xdr:rowOff>
    </xdr:to>
    <xdr:sp macro="" textlink="">
      <xdr:nvSpPr>
        <xdr:cNvPr id="90" name="楕円 89"/>
        <xdr:cNvSpPr/>
      </xdr:nvSpPr>
      <xdr:spPr>
        <a:xfrm>
          <a:off x="1968500" y="56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131932</xdr:rowOff>
    </xdr:from>
    <xdr:ext cx="599010" cy="259045"/>
    <xdr:sp macro="" textlink="">
      <xdr:nvSpPr>
        <xdr:cNvPr id="91" name="テキスト ボックス 90"/>
        <xdr:cNvSpPr txBox="1"/>
      </xdr:nvSpPr>
      <xdr:spPr>
        <a:xfrm>
          <a:off x="1719795" y="544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5790</xdr:rowOff>
    </xdr:from>
    <xdr:to>
      <xdr:col>6</xdr:col>
      <xdr:colOff>38100</xdr:colOff>
      <xdr:row>33</xdr:row>
      <xdr:rowOff>107390</xdr:rowOff>
    </xdr:to>
    <xdr:sp macro="" textlink="">
      <xdr:nvSpPr>
        <xdr:cNvPr id="92" name="楕円 91"/>
        <xdr:cNvSpPr/>
      </xdr:nvSpPr>
      <xdr:spPr>
        <a:xfrm>
          <a:off x="1079500" y="56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123917</xdr:rowOff>
    </xdr:from>
    <xdr:ext cx="599010" cy="259045"/>
    <xdr:sp macro="" textlink="">
      <xdr:nvSpPr>
        <xdr:cNvPr id="93" name="テキスト ボックス 92"/>
        <xdr:cNvSpPr txBox="1"/>
      </xdr:nvSpPr>
      <xdr:spPr>
        <a:xfrm>
          <a:off x="830795" y="543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41163</xdr:rowOff>
    </xdr:from>
    <xdr:to>
      <xdr:col>24</xdr:col>
      <xdr:colOff>63500</xdr:colOff>
      <xdr:row>55</xdr:row>
      <xdr:rowOff>131079</xdr:rowOff>
    </xdr:to>
    <xdr:cxnSp macro="">
      <xdr:nvCxnSpPr>
        <xdr:cNvPr id="125" name="直線コネクタ 124"/>
        <xdr:cNvCxnSpPr/>
      </xdr:nvCxnSpPr>
      <xdr:spPr>
        <a:xfrm flipV="1">
          <a:off x="3797300" y="9470913"/>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131079</xdr:rowOff>
    </xdr:from>
    <xdr:to>
      <xdr:col>19</xdr:col>
      <xdr:colOff>177800</xdr:colOff>
      <xdr:row>56</xdr:row>
      <xdr:rowOff>23647</xdr:rowOff>
    </xdr:to>
    <xdr:cxnSp macro="">
      <xdr:nvCxnSpPr>
        <xdr:cNvPr id="128" name="直線コネクタ 127"/>
        <xdr:cNvCxnSpPr/>
      </xdr:nvCxnSpPr>
      <xdr:spPr>
        <a:xfrm flipV="1">
          <a:off x="2908300" y="9560829"/>
          <a:ext cx="889000" cy="6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83729</xdr:rowOff>
    </xdr:from>
    <xdr:to>
      <xdr:col>20</xdr:col>
      <xdr:colOff>38100</xdr:colOff>
      <xdr:row>57</xdr:row>
      <xdr:rowOff>13879</xdr:rowOff>
    </xdr:to>
    <xdr:sp macro="" textlink="">
      <xdr:nvSpPr>
        <xdr:cNvPr id="129" name="フローチャート: 判断 128"/>
        <xdr:cNvSpPr/>
      </xdr:nvSpPr>
      <xdr:spPr>
        <a:xfrm>
          <a:off x="3746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5006</xdr:rowOff>
    </xdr:from>
    <xdr:ext cx="599010" cy="259045"/>
    <xdr:sp macro="" textlink="">
      <xdr:nvSpPr>
        <xdr:cNvPr id="130" name="テキスト ボックス 129"/>
        <xdr:cNvSpPr txBox="1"/>
      </xdr:nvSpPr>
      <xdr:spPr>
        <a:xfrm>
          <a:off x="3497795" y="977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83769</xdr:rowOff>
    </xdr:from>
    <xdr:to>
      <xdr:col>15</xdr:col>
      <xdr:colOff>50800</xdr:colOff>
      <xdr:row>56</xdr:row>
      <xdr:rowOff>23647</xdr:rowOff>
    </xdr:to>
    <xdr:cxnSp macro="">
      <xdr:nvCxnSpPr>
        <xdr:cNvPr id="131" name="直線コネクタ 130"/>
        <xdr:cNvCxnSpPr/>
      </xdr:nvCxnSpPr>
      <xdr:spPr>
        <a:xfrm>
          <a:off x="2019300" y="9513519"/>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47284</xdr:rowOff>
    </xdr:from>
    <xdr:to>
      <xdr:col>15</xdr:col>
      <xdr:colOff>101600</xdr:colOff>
      <xdr:row>56</xdr:row>
      <xdr:rowOff>148884</xdr:rowOff>
    </xdr:to>
    <xdr:sp macro="" textlink="">
      <xdr:nvSpPr>
        <xdr:cNvPr id="132" name="フローチャート: 判断 131"/>
        <xdr:cNvSpPr/>
      </xdr:nvSpPr>
      <xdr:spPr>
        <a:xfrm>
          <a:off x="2857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140011</xdr:rowOff>
    </xdr:from>
    <xdr:ext cx="599010" cy="259045"/>
    <xdr:sp macro="" textlink="">
      <xdr:nvSpPr>
        <xdr:cNvPr id="133" name="テキスト ボックス 132"/>
        <xdr:cNvSpPr txBox="1"/>
      </xdr:nvSpPr>
      <xdr:spPr>
        <a:xfrm>
          <a:off x="2608795" y="97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40357</xdr:rowOff>
    </xdr:from>
    <xdr:to>
      <xdr:col>10</xdr:col>
      <xdr:colOff>114300</xdr:colOff>
      <xdr:row>55</xdr:row>
      <xdr:rowOff>83769</xdr:rowOff>
    </xdr:to>
    <xdr:cxnSp macro="">
      <xdr:nvCxnSpPr>
        <xdr:cNvPr id="134" name="直線コネクタ 133"/>
        <xdr:cNvCxnSpPr/>
      </xdr:nvCxnSpPr>
      <xdr:spPr>
        <a:xfrm>
          <a:off x="1130300" y="9470107"/>
          <a:ext cx="889000" cy="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164719</xdr:rowOff>
    </xdr:from>
    <xdr:to>
      <xdr:col>10</xdr:col>
      <xdr:colOff>165100</xdr:colOff>
      <xdr:row>57</xdr:row>
      <xdr:rowOff>94869</xdr:rowOff>
    </xdr:to>
    <xdr:sp macro="" textlink="">
      <xdr:nvSpPr>
        <xdr:cNvPr id="135" name="フローチャート: 判断 134"/>
        <xdr:cNvSpPr/>
      </xdr:nvSpPr>
      <xdr:spPr>
        <a:xfrm>
          <a:off x="1968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85996</xdr:rowOff>
    </xdr:from>
    <xdr:ext cx="534377" cy="259045"/>
    <xdr:sp macro="" textlink="">
      <xdr:nvSpPr>
        <xdr:cNvPr id="136" name="テキスト ボックス 135"/>
        <xdr:cNvSpPr txBox="1"/>
      </xdr:nvSpPr>
      <xdr:spPr>
        <a:xfrm>
          <a:off x="1752111" y="98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7" name="フローチャート: 判断 136"/>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114103</xdr:rowOff>
    </xdr:from>
    <xdr:ext cx="534377" cy="259045"/>
    <xdr:sp macro="" textlink="">
      <xdr:nvSpPr>
        <xdr:cNvPr id="138" name="テキスト ボックス 137"/>
        <xdr:cNvSpPr txBox="1"/>
      </xdr:nvSpPr>
      <xdr:spPr>
        <a:xfrm>
          <a:off x="863111" y="98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161813</xdr:rowOff>
    </xdr:from>
    <xdr:to>
      <xdr:col>24</xdr:col>
      <xdr:colOff>114300</xdr:colOff>
      <xdr:row>55</xdr:row>
      <xdr:rowOff>91963</xdr:rowOff>
    </xdr:to>
    <xdr:sp macro="" textlink="">
      <xdr:nvSpPr>
        <xdr:cNvPr id="144" name="楕円 143"/>
        <xdr:cNvSpPr/>
      </xdr:nvSpPr>
      <xdr:spPr>
        <a:xfrm>
          <a:off x="4584700" y="94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13240</xdr:rowOff>
    </xdr:from>
    <xdr:ext cx="599010" cy="259045"/>
    <xdr:sp macro="" textlink="">
      <xdr:nvSpPr>
        <xdr:cNvPr id="145" name="物件費該当値テキスト"/>
        <xdr:cNvSpPr txBox="1"/>
      </xdr:nvSpPr>
      <xdr:spPr>
        <a:xfrm>
          <a:off x="4686300" y="927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80279</xdr:rowOff>
    </xdr:from>
    <xdr:to>
      <xdr:col>20</xdr:col>
      <xdr:colOff>38100</xdr:colOff>
      <xdr:row>56</xdr:row>
      <xdr:rowOff>10429</xdr:rowOff>
    </xdr:to>
    <xdr:sp macro="" textlink="">
      <xdr:nvSpPr>
        <xdr:cNvPr id="146" name="楕円 145"/>
        <xdr:cNvSpPr/>
      </xdr:nvSpPr>
      <xdr:spPr>
        <a:xfrm>
          <a:off x="3746500" y="95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26956</xdr:rowOff>
    </xdr:from>
    <xdr:ext cx="599010" cy="259045"/>
    <xdr:sp macro="" textlink="">
      <xdr:nvSpPr>
        <xdr:cNvPr id="147" name="テキスト ボックス 146"/>
        <xdr:cNvSpPr txBox="1"/>
      </xdr:nvSpPr>
      <xdr:spPr>
        <a:xfrm>
          <a:off x="3497795" y="928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144297</xdr:rowOff>
    </xdr:from>
    <xdr:to>
      <xdr:col>15</xdr:col>
      <xdr:colOff>101600</xdr:colOff>
      <xdr:row>56</xdr:row>
      <xdr:rowOff>74447</xdr:rowOff>
    </xdr:to>
    <xdr:sp macro="" textlink="">
      <xdr:nvSpPr>
        <xdr:cNvPr id="148" name="楕円 147"/>
        <xdr:cNvSpPr/>
      </xdr:nvSpPr>
      <xdr:spPr>
        <a:xfrm>
          <a:off x="2857500" y="95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90974</xdr:rowOff>
    </xdr:from>
    <xdr:ext cx="599010" cy="259045"/>
    <xdr:sp macro="" textlink="">
      <xdr:nvSpPr>
        <xdr:cNvPr id="149" name="テキスト ボックス 148"/>
        <xdr:cNvSpPr txBox="1"/>
      </xdr:nvSpPr>
      <xdr:spPr>
        <a:xfrm>
          <a:off x="2608795" y="934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32969</xdr:rowOff>
    </xdr:from>
    <xdr:to>
      <xdr:col>10</xdr:col>
      <xdr:colOff>165100</xdr:colOff>
      <xdr:row>55</xdr:row>
      <xdr:rowOff>134569</xdr:rowOff>
    </xdr:to>
    <xdr:sp macro="" textlink="">
      <xdr:nvSpPr>
        <xdr:cNvPr id="150" name="楕円 149"/>
        <xdr:cNvSpPr/>
      </xdr:nvSpPr>
      <xdr:spPr>
        <a:xfrm>
          <a:off x="1968500" y="94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151096</xdr:rowOff>
    </xdr:from>
    <xdr:ext cx="599010" cy="259045"/>
    <xdr:sp macro="" textlink="">
      <xdr:nvSpPr>
        <xdr:cNvPr id="151" name="テキスト ボックス 150"/>
        <xdr:cNvSpPr txBox="1"/>
      </xdr:nvSpPr>
      <xdr:spPr>
        <a:xfrm>
          <a:off x="1719795" y="923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161007</xdr:rowOff>
    </xdr:from>
    <xdr:to>
      <xdr:col>6</xdr:col>
      <xdr:colOff>38100</xdr:colOff>
      <xdr:row>55</xdr:row>
      <xdr:rowOff>91157</xdr:rowOff>
    </xdr:to>
    <xdr:sp macro="" textlink="">
      <xdr:nvSpPr>
        <xdr:cNvPr id="152" name="楕円 151"/>
        <xdr:cNvSpPr/>
      </xdr:nvSpPr>
      <xdr:spPr>
        <a:xfrm>
          <a:off x="1079500" y="94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107684</xdr:rowOff>
    </xdr:from>
    <xdr:ext cx="599010" cy="259045"/>
    <xdr:sp macro="" textlink="">
      <xdr:nvSpPr>
        <xdr:cNvPr id="153" name="テキスト ボックス 152"/>
        <xdr:cNvSpPr txBox="1"/>
      </xdr:nvSpPr>
      <xdr:spPr>
        <a:xfrm>
          <a:off x="830795" y="919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16980</xdr:rowOff>
    </xdr:from>
    <xdr:to>
      <xdr:col>24</xdr:col>
      <xdr:colOff>63500</xdr:colOff>
      <xdr:row>78</xdr:row>
      <xdr:rowOff>43917</xdr:rowOff>
    </xdr:to>
    <xdr:cxnSp macro="">
      <xdr:nvCxnSpPr>
        <xdr:cNvPr id="182" name="直線コネクタ 181"/>
        <xdr:cNvCxnSpPr/>
      </xdr:nvCxnSpPr>
      <xdr:spPr>
        <a:xfrm flipV="1">
          <a:off x="3797300" y="13390080"/>
          <a:ext cx="8382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43917</xdr:rowOff>
    </xdr:from>
    <xdr:to>
      <xdr:col>19</xdr:col>
      <xdr:colOff>177800</xdr:colOff>
      <xdr:row>78</xdr:row>
      <xdr:rowOff>130327</xdr:rowOff>
    </xdr:to>
    <xdr:cxnSp macro="">
      <xdr:nvCxnSpPr>
        <xdr:cNvPr id="185" name="直線コネクタ 184"/>
        <xdr:cNvCxnSpPr/>
      </xdr:nvCxnSpPr>
      <xdr:spPr>
        <a:xfrm flipV="1">
          <a:off x="2908300" y="13417017"/>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6" name="フローチャート: 判断 185"/>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7" name="テキスト ボックス 186"/>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99848</xdr:rowOff>
    </xdr:from>
    <xdr:to>
      <xdr:col>15</xdr:col>
      <xdr:colOff>50800</xdr:colOff>
      <xdr:row>78</xdr:row>
      <xdr:rowOff>130327</xdr:rowOff>
    </xdr:to>
    <xdr:cxnSp macro="">
      <xdr:nvCxnSpPr>
        <xdr:cNvPr id="188" name="直線コネクタ 187"/>
        <xdr:cNvCxnSpPr/>
      </xdr:nvCxnSpPr>
      <xdr:spPr>
        <a:xfrm>
          <a:off x="2019300" y="13472948"/>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166281</xdr:rowOff>
    </xdr:from>
    <xdr:to>
      <xdr:col>15</xdr:col>
      <xdr:colOff>101600</xdr:colOff>
      <xdr:row>77</xdr:row>
      <xdr:rowOff>96431</xdr:rowOff>
    </xdr:to>
    <xdr:sp macro="" textlink="">
      <xdr:nvSpPr>
        <xdr:cNvPr id="189" name="フローチャート: 判断 188"/>
        <xdr:cNvSpPr/>
      </xdr:nvSpPr>
      <xdr:spPr>
        <a:xfrm>
          <a:off x="2857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112958</xdr:rowOff>
    </xdr:from>
    <xdr:ext cx="469744" cy="259045"/>
    <xdr:sp macro="" textlink="">
      <xdr:nvSpPr>
        <xdr:cNvPr id="190" name="テキスト ボックス 189"/>
        <xdr:cNvSpPr txBox="1"/>
      </xdr:nvSpPr>
      <xdr:spPr>
        <a:xfrm>
          <a:off x="2673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46202</xdr:rowOff>
    </xdr:from>
    <xdr:to>
      <xdr:col>10</xdr:col>
      <xdr:colOff>114300</xdr:colOff>
      <xdr:row>78</xdr:row>
      <xdr:rowOff>99848</xdr:rowOff>
    </xdr:to>
    <xdr:cxnSp macro="">
      <xdr:nvCxnSpPr>
        <xdr:cNvPr id="191" name="直線コネクタ 190"/>
        <xdr:cNvCxnSpPr/>
      </xdr:nvCxnSpPr>
      <xdr:spPr>
        <a:xfrm>
          <a:off x="1130300" y="13419302"/>
          <a:ext cx="889000" cy="5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146926</xdr:rowOff>
    </xdr:from>
    <xdr:to>
      <xdr:col>10</xdr:col>
      <xdr:colOff>165100</xdr:colOff>
      <xdr:row>77</xdr:row>
      <xdr:rowOff>77076</xdr:rowOff>
    </xdr:to>
    <xdr:sp macro="" textlink="">
      <xdr:nvSpPr>
        <xdr:cNvPr id="192" name="フローチャート: 判断 191"/>
        <xdr:cNvSpPr/>
      </xdr:nvSpPr>
      <xdr:spPr>
        <a:xfrm>
          <a:off x="1968500" y="1317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93603</xdr:rowOff>
    </xdr:from>
    <xdr:ext cx="469744" cy="259045"/>
    <xdr:sp macro="" textlink="">
      <xdr:nvSpPr>
        <xdr:cNvPr id="193" name="テキスト ボックス 192"/>
        <xdr:cNvSpPr txBox="1"/>
      </xdr:nvSpPr>
      <xdr:spPr>
        <a:xfrm>
          <a:off x="1784428" y="129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148641</xdr:rowOff>
    </xdr:from>
    <xdr:to>
      <xdr:col>6</xdr:col>
      <xdr:colOff>38100</xdr:colOff>
      <xdr:row>77</xdr:row>
      <xdr:rowOff>78791</xdr:rowOff>
    </xdr:to>
    <xdr:sp macro="" textlink="">
      <xdr:nvSpPr>
        <xdr:cNvPr id="194" name="フローチャート: 判断 193"/>
        <xdr:cNvSpPr/>
      </xdr:nvSpPr>
      <xdr:spPr>
        <a:xfrm>
          <a:off x="10795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95318</xdr:rowOff>
    </xdr:from>
    <xdr:ext cx="469744" cy="259045"/>
    <xdr:sp macro="" textlink="">
      <xdr:nvSpPr>
        <xdr:cNvPr id="195" name="テキスト ボックス 194"/>
        <xdr:cNvSpPr txBox="1"/>
      </xdr:nvSpPr>
      <xdr:spPr>
        <a:xfrm>
          <a:off x="895428" y="129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137630</xdr:rowOff>
    </xdr:from>
    <xdr:to>
      <xdr:col>24</xdr:col>
      <xdr:colOff>114300</xdr:colOff>
      <xdr:row>78</xdr:row>
      <xdr:rowOff>67780</xdr:rowOff>
    </xdr:to>
    <xdr:sp macro="" textlink="">
      <xdr:nvSpPr>
        <xdr:cNvPr id="201" name="楕円 200"/>
        <xdr:cNvSpPr/>
      </xdr:nvSpPr>
      <xdr:spPr>
        <a:xfrm>
          <a:off x="4584700" y="133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116057</xdr:rowOff>
    </xdr:from>
    <xdr:ext cx="469744" cy="259045"/>
    <xdr:sp macro="" textlink="">
      <xdr:nvSpPr>
        <xdr:cNvPr id="202" name="維持補修費該当値テキスト"/>
        <xdr:cNvSpPr txBox="1"/>
      </xdr:nvSpPr>
      <xdr:spPr>
        <a:xfrm>
          <a:off x="4686300" y="1331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164567</xdr:rowOff>
    </xdr:from>
    <xdr:to>
      <xdr:col>20</xdr:col>
      <xdr:colOff>38100</xdr:colOff>
      <xdr:row>78</xdr:row>
      <xdr:rowOff>94717</xdr:rowOff>
    </xdr:to>
    <xdr:sp macro="" textlink="">
      <xdr:nvSpPr>
        <xdr:cNvPr id="203" name="楕円 202"/>
        <xdr:cNvSpPr/>
      </xdr:nvSpPr>
      <xdr:spPr>
        <a:xfrm>
          <a:off x="3746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85844</xdr:rowOff>
    </xdr:from>
    <xdr:ext cx="469744" cy="259045"/>
    <xdr:sp macro="" textlink="">
      <xdr:nvSpPr>
        <xdr:cNvPr id="204" name="テキスト ボックス 203"/>
        <xdr:cNvSpPr txBox="1"/>
      </xdr:nvSpPr>
      <xdr:spPr>
        <a:xfrm>
          <a:off x="3562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79527</xdr:rowOff>
    </xdr:from>
    <xdr:to>
      <xdr:col>15</xdr:col>
      <xdr:colOff>101600</xdr:colOff>
      <xdr:row>79</xdr:row>
      <xdr:rowOff>9677</xdr:rowOff>
    </xdr:to>
    <xdr:sp macro="" textlink="">
      <xdr:nvSpPr>
        <xdr:cNvPr id="205" name="楕円 204"/>
        <xdr:cNvSpPr/>
      </xdr:nvSpPr>
      <xdr:spPr>
        <a:xfrm>
          <a:off x="2857500" y="134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804</xdr:rowOff>
    </xdr:from>
    <xdr:ext cx="469744" cy="259045"/>
    <xdr:sp macro="" textlink="">
      <xdr:nvSpPr>
        <xdr:cNvPr id="206" name="テキスト ボックス 205"/>
        <xdr:cNvSpPr txBox="1"/>
      </xdr:nvSpPr>
      <xdr:spPr>
        <a:xfrm>
          <a:off x="2673428"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49048</xdr:rowOff>
    </xdr:from>
    <xdr:to>
      <xdr:col>10</xdr:col>
      <xdr:colOff>165100</xdr:colOff>
      <xdr:row>78</xdr:row>
      <xdr:rowOff>150648</xdr:rowOff>
    </xdr:to>
    <xdr:sp macro="" textlink="">
      <xdr:nvSpPr>
        <xdr:cNvPr id="207" name="楕円 206"/>
        <xdr:cNvSpPr/>
      </xdr:nvSpPr>
      <xdr:spPr>
        <a:xfrm>
          <a:off x="1968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141775</xdr:rowOff>
    </xdr:from>
    <xdr:ext cx="469744" cy="259045"/>
    <xdr:sp macro="" textlink="">
      <xdr:nvSpPr>
        <xdr:cNvPr id="208" name="テキスト ボックス 207"/>
        <xdr:cNvSpPr txBox="1"/>
      </xdr:nvSpPr>
      <xdr:spPr>
        <a:xfrm>
          <a:off x="1784428" y="135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166852</xdr:rowOff>
    </xdr:from>
    <xdr:to>
      <xdr:col>6</xdr:col>
      <xdr:colOff>38100</xdr:colOff>
      <xdr:row>78</xdr:row>
      <xdr:rowOff>97002</xdr:rowOff>
    </xdr:to>
    <xdr:sp macro="" textlink="">
      <xdr:nvSpPr>
        <xdr:cNvPr id="209" name="楕円 208"/>
        <xdr:cNvSpPr/>
      </xdr:nvSpPr>
      <xdr:spPr>
        <a:xfrm>
          <a:off x="1079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88129</xdr:rowOff>
    </xdr:from>
    <xdr:ext cx="469744" cy="259045"/>
    <xdr:sp macro="" textlink="">
      <xdr:nvSpPr>
        <xdr:cNvPr id="210" name="テキスト ボックス 209"/>
        <xdr:cNvSpPr txBox="1"/>
      </xdr:nvSpPr>
      <xdr:spPr>
        <a:xfrm>
          <a:off x="895428" y="134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138345</xdr:rowOff>
    </xdr:from>
    <xdr:to>
      <xdr:col>24</xdr:col>
      <xdr:colOff>63500</xdr:colOff>
      <xdr:row>94</xdr:row>
      <xdr:rowOff>88412</xdr:rowOff>
    </xdr:to>
    <xdr:cxnSp macro="">
      <xdr:nvCxnSpPr>
        <xdr:cNvPr id="242" name="直線コネクタ 241"/>
        <xdr:cNvCxnSpPr/>
      </xdr:nvCxnSpPr>
      <xdr:spPr>
        <a:xfrm flipV="1">
          <a:off x="3797300" y="16083195"/>
          <a:ext cx="838200" cy="12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88412</xdr:rowOff>
    </xdr:from>
    <xdr:to>
      <xdr:col>19</xdr:col>
      <xdr:colOff>177800</xdr:colOff>
      <xdr:row>95</xdr:row>
      <xdr:rowOff>1201</xdr:rowOff>
    </xdr:to>
    <xdr:cxnSp macro="">
      <xdr:nvCxnSpPr>
        <xdr:cNvPr id="245" name="直線コネクタ 244"/>
        <xdr:cNvCxnSpPr/>
      </xdr:nvCxnSpPr>
      <xdr:spPr>
        <a:xfrm flipV="1">
          <a:off x="2908300" y="16204712"/>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74874</xdr:rowOff>
    </xdr:from>
    <xdr:to>
      <xdr:col>20</xdr:col>
      <xdr:colOff>38100</xdr:colOff>
      <xdr:row>96</xdr:row>
      <xdr:rowOff>5024</xdr:rowOff>
    </xdr:to>
    <xdr:sp macro="" textlink="">
      <xdr:nvSpPr>
        <xdr:cNvPr id="246" name="フローチャート: 判断 245"/>
        <xdr:cNvSpPr/>
      </xdr:nvSpPr>
      <xdr:spPr>
        <a:xfrm>
          <a:off x="3746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167601</xdr:rowOff>
    </xdr:from>
    <xdr:ext cx="534377" cy="259045"/>
    <xdr:sp macro="" textlink="">
      <xdr:nvSpPr>
        <xdr:cNvPr id="247" name="テキスト ボックス 246"/>
        <xdr:cNvSpPr txBox="1"/>
      </xdr:nvSpPr>
      <xdr:spPr>
        <a:xfrm>
          <a:off x="3530111" y="164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1201</xdr:rowOff>
    </xdr:from>
    <xdr:to>
      <xdr:col>15</xdr:col>
      <xdr:colOff>50800</xdr:colOff>
      <xdr:row>95</xdr:row>
      <xdr:rowOff>95531</xdr:rowOff>
    </xdr:to>
    <xdr:cxnSp macro="">
      <xdr:nvCxnSpPr>
        <xdr:cNvPr id="248" name="直線コネクタ 247"/>
        <xdr:cNvCxnSpPr/>
      </xdr:nvCxnSpPr>
      <xdr:spPr>
        <a:xfrm flipV="1">
          <a:off x="2019300" y="16288951"/>
          <a:ext cx="8890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156483</xdr:rowOff>
    </xdr:from>
    <xdr:to>
      <xdr:col>15</xdr:col>
      <xdr:colOff>101600</xdr:colOff>
      <xdr:row>96</xdr:row>
      <xdr:rowOff>86633</xdr:rowOff>
    </xdr:to>
    <xdr:sp macro="" textlink="">
      <xdr:nvSpPr>
        <xdr:cNvPr id="249" name="フローチャート: 判断 248"/>
        <xdr:cNvSpPr/>
      </xdr:nvSpPr>
      <xdr:spPr>
        <a:xfrm>
          <a:off x="2857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77760</xdr:rowOff>
    </xdr:from>
    <xdr:ext cx="534377" cy="259045"/>
    <xdr:sp macro="" textlink="">
      <xdr:nvSpPr>
        <xdr:cNvPr id="250" name="テキスト ボックス 249"/>
        <xdr:cNvSpPr txBox="1"/>
      </xdr:nvSpPr>
      <xdr:spPr>
        <a:xfrm>
          <a:off x="2641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15424</xdr:rowOff>
    </xdr:from>
    <xdr:to>
      <xdr:col>10</xdr:col>
      <xdr:colOff>114300</xdr:colOff>
      <xdr:row>95</xdr:row>
      <xdr:rowOff>95531</xdr:rowOff>
    </xdr:to>
    <xdr:cxnSp macro="">
      <xdr:nvCxnSpPr>
        <xdr:cNvPr id="251" name="直線コネクタ 250"/>
        <xdr:cNvCxnSpPr/>
      </xdr:nvCxnSpPr>
      <xdr:spPr>
        <a:xfrm>
          <a:off x="1130300" y="16303174"/>
          <a:ext cx="889000" cy="8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10424</xdr:rowOff>
    </xdr:from>
    <xdr:to>
      <xdr:col>10</xdr:col>
      <xdr:colOff>165100</xdr:colOff>
      <xdr:row>96</xdr:row>
      <xdr:rowOff>112024</xdr:rowOff>
    </xdr:to>
    <xdr:sp macro="" textlink="">
      <xdr:nvSpPr>
        <xdr:cNvPr id="252" name="フローチャート: 判断 251"/>
        <xdr:cNvSpPr/>
      </xdr:nvSpPr>
      <xdr:spPr>
        <a:xfrm>
          <a:off x="1968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103151</xdr:rowOff>
    </xdr:from>
    <xdr:ext cx="534377" cy="259045"/>
    <xdr:sp macro="" textlink="">
      <xdr:nvSpPr>
        <xdr:cNvPr id="253" name="テキスト ボックス 252"/>
        <xdr:cNvSpPr txBox="1"/>
      </xdr:nvSpPr>
      <xdr:spPr>
        <a:xfrm>
          <a:off x="1752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166004</xdr:rowOff>
    </xdr:from>
    <xdr:to>
      <xdr:col>6</xdr:col>
      <xdr:colOff>38100</xdr:colOff>
      <xdr:row>96</xdr:row>
      <xdr:rowOff>96154</xdr:rowOff>
    </xdr:to>
    <xdr:sp macro="" textlink="">
      <xdr:nvSpPr>
        <xdr:cNvPr id="254" name="フローチャート: 判断 253"/>
        <xdr:cNvSpPr/>
      </xdr:nvSpPr>
      <xdr:spPr>
        <a:xfrm>
          <a:off x="1079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87281</xdr:rowOff>
    </xdr:from>
    <xdr:ext cx="534377" cy="259045"/>
    <xdr:sp macro="" textlink="">
      <xdr:nvSpPr>
        <xdr:cNvPr id="255" name="テキスト ボックス 254"/>
        <xdr:cNvSpPr txBox="1"/>
      </xdr:nvSpPr>
      <xdr:spPr>
        <a:xfrm>
          <a:off x="863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87545</xdr:rowOff>
    </xdr:from>
    <xdr:to>
      <xdr:col>24</xdr:col>
      <xdr:colOff>114300</xdr:colOff>
      <xdr:row>94</xdr:row>
      <xdr:rowOff>17695</xdr:rowOff>
    </xdr:to>
    <xdr:sp macro="" textlink="">
      <xdr:nvSpPr>
        <xdr:cNvPr id="261" name="楕円 260"/>
        <xdr:cNvSpPr/>
      </xdr:nvSpPr>
      <xdr:spPr>
        <a:xfrm>
          <a:off x="4584700" y="160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110422</xdr:rowOff>
    </xdr:from>
    <xdr:ext cx="599010" cy="259045"/>
    <xdr:sp macro="" textlink="">
      <xdr:nvSpPr>
        <xdr:cNvPr id="262" name="扶助費該当値テキスト"/>
        <xdr:cNvSpPr txBox="1"/>
      </xdr:nvSpPr>
      <xdr:spPr>
        <a:xfrm>
          <a:off x="4686300" y="1588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37612</xdr:rowOff>
    </xdr:from>
    <xdr:to>
      <xdr:col>20</xdr:col>
      <xdr:colOff>38100</xdr:colOff>
      <xdr:row>94</xdr:row>
      <xdr:rowOff>139212</xdr:rowOff>
    </xdr:to>
    <xdr:sp macro="" textlink="">
      <xdr:nvSpPr>
        <xdr:cNvPr id="263" name="楕円 262"/>
        <xdr:cNvSpPr/>
      </xdr:nvSpPr>
      <xdr:spPr>
        <a:xfrm>
          <a:off x="3746500" y="1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155739</xdr:rowOff>
    </xdr:from>
    <xdr:ext cx="534377" cy="259045"/>
    <xdr:sp macro="" textlink="">
      <xdr:nvSpPr>
        <xdr:cNvPr id="264" name="テキスト ボックス 263"/>
        <xdr:cNvSpPr txBox="1"/>
      </xdr:nvSpPr>
      <xdr:spPr>
        <a:xfrm>
          <a:off x="3530111" y="159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121851</xdr:rowOff>
    </xdr:from>
    <xdr:to>
      <xdr:col>15</xdr:col>
      <xdr:colOff>101600</xdr:colOff>
      <xdr:row>95</xdr:row>
      <xdr:rowOff>52001</xdr:rowOff>
    </xdr:to>
    <xdr:sp macro="" textlink="">
      <xdr:nvSpPr>
        <xdr:cNvPr id="265" name="楕円 264"/>
        <xdr:cNvSpPr/>
      </xdr:nvSpPr>
      <xdr:spPr>
        <a:xfrm>
          <a:off x="2857500" y="162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68528</xdr:rowOff>
    </xdr:from>
    <xdr:ext cx="534377" cy="259045"/>
    <xdr:sp macro="" textlink="">
      <xdr:nvSpPr>
        <xdr:cNvPr id="266" name="テキスト ボックス 265"/>
        <xdr:cNvSpPr txBox="1"/>
      </xdr:nvSpPr>
      <xdr:spPr>
        <a:xfrm>
          <a:off x="2641111" y="1601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44731</xdr:rowOff>
    </xdr:from>
    <xdr:to>
      <xdr:col>10</xdr:col>
      <xdr:colOff>165100</xdr:colOff>
      <xdr:row>95</xdr:row>
      <xdr:rowOff>146331</xdr:rowOff>
    </xdr:to>
    <xdr:sp macro="" textlink="">
      <xdr:nvSpPr>
        <xdr:cNvPr id="267" name="楕円 266"/>
        <xdr:cNvSpPr/>
      </xdr:nvSpPr>
      <xdr:spPr>
        <a:xfrm>
          <a:off x="1968500" y="163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162858</xdr:rowOff>
    </xdr:from>
    <xdr:ext cx="534377" cy="259045"/>
    <xdr:sp macro="" textlink="">
      <xdr:nvSpPr>
        <xdr:cNvPr id="268" name="テキスト ボックス 267"/>
        <xdr:cNvSpPr txBox="1"/>
      </xdr:nvSpPr>
      <xdr:spPr>
        <a:xfrm>
          <a:off x="1752111" y="161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136074</xdr:rowOff>
    </xdr:from>
    <xdr:to>
      <xdr:col>6</xdr:col>
      <xdr:colOff>38100</xdr:colOff>
      <xdr:row>95</xdr:row>
      <xdr:rowOff>66224</xdr:rowOff>
    </xdr:to>
    <xdr:sp macro="" textlink="">
      <xdr:nvSpPr>
        <xdr:cNvPr id="269" name="楕円 268"/>
        <xdr:cNvSpPr/>
      </xdr:nvSpPr>
      <xdr:spPr>
        <a:xfrm>
          <a:off x="1079500" y="16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82751</xdr:rowOff>
    </xdr:from>
    <xdr:ext cx="534377" cy="259045"/>
    <xdr:sp macro="" textlink="">
      <xdr:nvSpPr>
        <xdr:cNvPr id="270" name="テキスト ボックス 269"/>
        <xdr:cNvSpPr txBox="1"/>
      </xdr:nvSpPr>
      <xdr:spPr>
        <a:xfrm>
          <a:off x="863111" y="160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112321</xdr:rowOff>
    </xdr:from>
    <xdr:to>
      <xdr:col>55</xdr:col>
      <xdr:colOff>0</xdr:colOff>
      <xdr:row>37</xdr:row>
      <xdr:rowOff>20892</xdr:rowOff>
    </xdr:to>
    <xdr:cxnSp macro="">
      <xdr:nvCxnSpPr>
        <xdr:cNvPr id="297" name="直線コネクタ 296"/>
        <xdr:cNvCxnSpPr/>
      </xdr:nvCxnSpPr>
      <xdr:spPr>
        <a:xfrm flipV="1">
          <a:off x="9639300" y="6113071"/>
          <a:ext cx="838200" cy="25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20892</xdr:rowOff>
    </xdr:from>
    <xdr:to>
      <xdr:col>50</xdr:col>
      <xdr:colOff>114300</xdr:colOff>
      <xdr:row>37</xdr:row>
      <xdr:rowOff>30935</xdr:rowOff>
    </xdr:to>
    <xdr:cxnSp macro="">
      <xdr:nvCxnSpPr>
        <xdr:cNvPr id="300" name="直線コネクタ 299"/>
        <xdr:cNvCxnSpPr/>
      </xdr:nvCxnSpPr>
      <xdr:spPr>
        <a:xfrm flipV="1">
          <a:off x="8750300" y="6364542"/>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34173</xdr:rowOff>
    </xdr:from>
    <xdr:to>
      <xdr:col>50</xdr:col>
      <xdr:colOff>165100</xdr:colOff>
      <xdr:row>37</xdr:row>
      <xdr:rowOff>135773</xdr:rowOff>
    </xdr:to>
    <xdr:sp macro="" textlink="">
      <xdr:nvSpPr>
        <xdr:cNvPr id="301" name="フローチャート: 判断 300"/>
        <xdr:cNvSpPr/>
      </xdr:nvSpPr>
      <xdr:spPr>
        <a:xfrm>
          <a:off x="9588500" y="63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126900</xdr:rowOff>
    </xdr:from>
    <xdr:ext cx="534377" cy="259045"/>
    <xdr:sp macro="" textlink="">
      <xdr:nvSpPr>
        <xdr:cNvPr id="302" name="テキスト ボックス 301"/>
        <xdr:cNvSpPr txBox="1"/>
      </xdr:nvSpPr>
      <xdr:spPr>
        <a:xfrm>
          <a:off x="9372111" y="64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127888</xdr:rowOff>
    </xdr:from>
    <xdr:to>
      <xdr:col>45</xdr:col>
      <xdr:colOff>177800</xdr:colOff>
      <xdr:row>37</xdr:row>
      <xdr:rowOff>30935</xdr:rowOff>
    </xdr:to>
    <xdr:cxnSp macro="">
      <xdr:nvCxnSpPr>
        <xdr:cNvPr id="303" name="直線コネクタ 302"/>
        <xdr:cNvCxnSpPr/>
      </xdr:nvCxnSpPr>
      <xdr:spPr>
        <a:xfrm>
          <a:off x="7861300" y="6300088"/>
          <a:ext cx="889000" cy="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28618</xdr:rowOff>
    </xdr:from>
    <xdr:to>
      <xdr:col>46</xdr:col>
      <xdr:colOff>38100</xdr:colOff>
      <xdr:row>37</xdr:row>
      <xdr:rowOff>130218</xdr:rowOff>
    </xdr:to>
    <xdr:sp macro="" textlink="">
      <xdr:nvSpPr>
        <xdr:cNvPr id="304" name="フローチャート: 判断 303"/>
        <xdr:cNvSpPr/>
      </xdr:nvSpPr>
      <xdr:spPr>
        <a:xfrm>
          <a:off x="8699500" y="637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121345</xdr:rowOff>
    </xdr:from>
    <xdr:ext cx="599010" cy="259045"/>
    <xdr:sp macro="" textlink="">
      <xdr:nvSpPr>
        <xdr:cNvPr id="305" name="テキスト ボックス 304"/>
        <xdr:cNvSpPr txBox="1"/>
      </xdr:nvSpPr>
      <xdr:spPr>
        <a:xfrm>
          <a:off x="8450795" y="646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127888</xdr:rowOff>
    </xdr:from>
    <xdr:to>
      <xdr:col>41</xdr:col>
      <xdr:colOff>50800</xdr:colOff>
      <xdr:row>37</xdr:row>
      <xdr:rowOff>38444</xdr:rowOff>
    </xdr:to>
    <xdr:cxnSp macro="">
      <xdr:nvCxnSpPr>
        <xdr:cNvPr id="306" name="直線コネクタ 305"/>
        <xdr:cNvCxnSpPr/>
      </xdr:nvCxnSpPr>
      <xdr:spPr>
        <a:xfrm flipV="1">
          <a:off x="6972300" y="6300088"/>
          <a:ext cx="889000" cy="8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36135</xdr:rowOff>
    </xdr:from>
    <xdr:to>
      <xdr:col>41</xdr:col>
      <xdr:colOff>101600</xdr:colOff>
      <xdr:row>37</xdr:row>
      <xdr:rowOff>137735</xdr:rowOff>
    </xdr:to>
    <xdr:sp macro="" textlink="">
      <xdr:nvSpPr>
        <xdr:cNvPr id="307" name="フローチャート: 判断 306"/>
        <xdr:cNvSpPr/>
      </xdr:nvSpPr>
      <xdr:spPr>
        <a:xfrm>
          <a:off x="7810500" y="63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128861</xdr:rowOff>
    </xdr:from>
    <xdr:ext cx="534377" cy="259045"/>
    <xdr:sp macro="" textlink="">
      <xdr:nvSpPr>
        <xdr:cNvPr id="308" name="テキスト ボックス 307"/>
        <xdr:cNvSpPr txBox="1"/>
      </xdr:nvSpPr>
      <xdr:spPr>
        <a:xfrm>
          <a:off x="7594111" y="64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43301</xdr:rowOff>
    </xdr:from>
    <xdr:to>
      <xdr:col>36</xdr:col>
      <xdr:colOff>165100</xdr:colOff>
      <xdr:row>37</xdr:row>
      <xdr:rowOff>144901</xdr:rowOff>
    </xdr:to>
    <xdr:sp macro="" textlink="">
      <xdr:nvSpPr>
        <xdr:cNvPr id="309" name="フローチャート: 判断 308"/>
        <xdr:cNvSpPr/>
      </xdr:nvSpPr>
      <xdr:spPr>
        <a:xfrm>
          <a:off x="6921500" y="638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136028</xdr:rowOff>
    </xdr:from>
    <xdr:ext cx="534377" cy="259045"/>
    <xdr:sp macro="" textlink="">
      <xdr:nvSpPr>
        <xdr:cNvPr id="310" name="テキスト ボックス 309"/>
        <xdr:cNvSpPr txBox="1"/>
      </xdr:nvSpPr>
      <xdr:spPr>
        <a:xfrm>
          <a:off x="6705111" y="647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61521</xdr:rowOff>
    </xdr:from>
    <xdr:to>
      <xdr:col>55</xdr:col>
      <xdr:colOff>50800</xdr:colOff>
      <xdr:row>35</xdr:row>
      <xdr:rowOff>163121</xdr:rowOff>
    </xdr:to>
    <xdr:sp macro="" textlink="">
      <xdr:nvSpPr>
        <xdr:cNvPr id="316" name="楕円 315"/>
        <xdr:cNvSpPr/>
      </xdr:nvSpPr>
      <xdr:spPr>
        <a:xfrm>
          <a:off x="10426700" y="606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39948</xdr:rowOff>
    </xdr:from>
    <xdr:ext cx="599010" cy="259045"/>
    <xdr:sp macro="" textlink="">
      <xdr:nvSpPr>
        <xdr:cNvPr id="317" name="補助費等該当値テキスト"/>
        <xdr:cNvSpPr txBox="1"/>
      </xdr:nvSpPr>
      <xdr:spPr>
        <a:xfrm>
          <a:off x="10528300" y="604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141542</xdr:rowOff>
    </xdr:from>
    <xdr:to>
      <xdr:col>50</xdr:col>
      <xdr:colOff>165100</xdr:colOff>
      <xdr:row>37</xdr:row>
      <xdr:rowOff>71692</xdr:rowOff>
    </xdr:to>
    <xdr:sp macro="" textlink="">
      <xdr:nvSpPr>
        <xdr:cNvPr id="318" name="楕円 317"/>
        <xdr:cNvSpPr/>
      </xdr:nvSpPr>
      <xdr:spPr>
        <a:xfrm>
          <a:off x="9588500" y="63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88219</xdr:rowOff>
    </xdr:from>
    <xdr:ext cx="599010" cy="259045"/>
    <xdr:sp macro="" textlink="">
      <xdr:nvSpPr>
        <xdr:cNvPr id="319" name="テキスト ボックス 318"/>
        <xdr:cNvSpPr txBox="1"/>
      </xdr:nvSpPr>
      <xdr:spPr>
        <a:xfrm>
          <a:off x="9339795" y="608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151585</xdr:rowOff>
    </xdr:from>
    <xdr:to>
      <xdr:col>46</xdr:col>
      <xdr:colOff>38100</xdr:colOff>
      <xdr:row>37</xdr:row>
      <xdr:rowOff>81735</xdr:rowOff>
    </xdr:to>
    <xdr:sp macro="" textlink="">
      <xdr:nvSpPr>
        <xdr:cNvPr id="320" name="楕円 319"/>
        <xdr:cNvSpPr/>
      </xdr:nvSpPr>
      <xdr:spPr>
        <a:xfrm>
          <a:off x="8699500" y="63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98262</xdr:rowOff>
    </xdr:from>
    <xdr:ext cx="599010" cy="259045"/>
    <xdr:sp macro="" textlink="">
      <xdr:nvSpPr>
        <xdr:cNvPr id="321" name="テキスト ボックス 320"/>
        <xdr:cNvSpPr txBox="1"/>
      </xdr:nvSpPr>
      <xdr:spPr>
        <a:xfrm>
          <a:off x="8450795" y="60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77088</xdr:rowOff>
    </xdr:from>
    <xdr:to>
      <xdr:col>41</xdr:col>
      <xdr:colOff>101600</xdr:colOff>
      <xdr:row>37</xdr:row>
      <xdr:rowOff>7238</xdr:rowOff>
    </xdr:to>
    <xdr:sp macro="" textlink="">
      <xdr:nvSpPr>
        <xdr:cNvPr id="322" name="楕円 321"/>
        <xdr:cNvSpPr/>
      </xdr:nvSpPr>
      <xdr:spPr>
        <a:xfrm>
          <a:off x="7810500" y="624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23765</xdr:rowOff>
    </xdr:from>
    <xdr:ext cx="599010" cy="259045"/>
    <xdr:sp macro="" textlink="">
      <xdr:nvSpPr>
        <xdr:cNvPr id="323" name="テキスト ボックス 322"/>
        <xdr:cNvSpPr txBox="1"/>
      </xdr:nvSpPr>
      <xdr:spPr>
        <a:xfrm>
          <a:off x="7561795" y="602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159094</xdr:rowOff>
    </xdr:from>
    <xdr:to>
      <xdr:col>36</xdr:col>
      <xdr:colOff>165100</xdr:colOff>
      <xdr:row>37</xdr:row>
      <xdr:rowOff>89244</xdr:rowOff>
    </xdr:to>
    <xdr:sp macro="" textlink="">
      <xdr:nvSpPr>
        <xdr:cNvPr id="324" name="楕円 323"/>
        <xdr:cNvSpPr/>
      </xdr:nvSpPr>
      <xdr:spPr>
        <a:xfrm>
          <a:off x="6921500" y="633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105771</xdr:rowOff>
    </xdr:from>
    <xdr:ext cx="599010" cy="259045"/>
    <xdr:sp macro="" textlink="">
      <xdr:nvSpPr>
        <xdr:cNvPr id="325" name="テキスト ボックス 324"/>
        <xdr:cNvSpPr txBox="1"/>
      </xdr:nvSpPr>
      <xdr:spPr>
        <a:xfrm>
          <a:off x="6672795" y="610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44530</xdr:rowOff>
    </xdr:from>
    <xdr:to>
      <xdr:col>55</xdr:col>
      <xdr:colOff>0</xdr:colOff>
      <xdr:row>56</xdr:row>
      <xdr:rowOff>98103</xdr:rowOff>
    </xdr:to>
    <xdr:cxnSp macro="">
      <xdr:nvCxnSpPr>
        <xdr:cNvPr id="354" name="直線コネクタ 353"/>
        <xdr:cNvCxnSpPr/>
      </xdr:nvCxnSpPr>
      <xdr:spPr>
        <a:xfrm flipV="1">
          <a:off x="9639300" y="9645730"/>
          <a:ext cx="838200" cy="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119583</xdr:rowOff>
    </xdr:from>
    <xdr:to>
      <xdr:col>50</xdr:col>
      <xdr:colOff>114300</xdr:colOff>
      <xdr:row>56</xdr:row>
      <xdr:rowOff>98103</xdr:rowOff>
    </xdr:to>
    <xdr:cxnSp macro="">
      <xdr:nvCxnSpPr>
        <xdr:cNvPr id="357" name="直線コネクタ 356"/>
        <xdr:cNvCxnSpPr/>
      </xdr:nvCxnSpPr>
      <xdr:spPr>
        <a:xfrm>
          <a:off x="8750300" y="9549333"/>
          <a:ext cx="889000" cy="14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58" name="フローチャート: 判断 357"/>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168875</xdr:rowOff>
    </xdr:from>
    <xdr:ext cx="599010" cy="259045"/>
    <xdr:sp macro="" textlink="">
      <xdr:nvSpPr>
        <xdr:cNvPr id="359" name="テキスト ボックス 358"/>
        <xdr:cNvSpPr txBox="1"/>
      </xdr:nvSpPr>
      <xdr:spPr>
        <a:xfrm>
          <a:off x="9339795" y="97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119583</xdr:rowOff>
    </xdr:from>
    <xdr:to>
      <xdr:col>45</xdr:col>
      <xdr:colOff>177800</xdr:colOff>
      <xdr:row>56</xdr:row>
      <xdr:rowOff>91595</xdr:rowOff>
    </xdr:to>
    <xdr:cxnSp macro="">
      <xdr:nvCxnSpPr>
        <xdr:cNvPr id="360" name="直線コネクタ 359"/>
        <xdr:cNvCxnSpPr/>
      </xdr:nvCxnSpPr>
      <xdr:spPr>
        <a:xfrm flipV="1">
          <a:off x="7861300" y="9549333"/>
          <a:ext cx="889000" cy="1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61" name="フローチャート: 判断 360"/>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53965</xdr:rowOff>
    </xdr:from>
    <xdr:ext cx="534377" cy="259045"/>
    <xdr:sp macro="" textlink="">
      <xdr:nvSpPr>
        <xdr:cNvPr id="362" name="テキスト ボックス 361"/>
        <xdr:cNvSpPr txBox="1"/>
      </xdr:nvSpPr>
      <xdr:spPr>
        <a:xfrm>
          <a:off x="8483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48546</xdr:rowOff>
    </xdr:from>
    <xdr:to>
      <xdr:col>41</xdr:col>
      <xdr:colOff>50800</xdr:colOff>
      <xdr:row>56</xdr:row>
      <xdr:rowOff>91595</xdr:rowOff>
    </xdr:to>
    <xdr:cxnSp macro="">
      <xdr:nvCxnSpPr>
        <xdr:cNvPr id="363" name="直線コネクタ 362"/>
        <xdr:cNvCxnSpPr/>
      </xdr:nvCxnSpPr>
      <xdr:spPr>
        <a:xfrm>
          <a:off x="6972300" y="9649746"/>
          <a:ext cx="889000" cy="4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64" name="フローチャート: 判断 363"/>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25398</xdr:rowOff>
    </xdr:from>
    <xdr:ext cx="599010" cy="259045"/>
    <xdr:sp macro="" textlink="">
      <xdr:nvSpPr>
        <xdr:cNvPr id="365" name="テキスト ボックス 364"/>
        <xdr:cNvSpPr txBox="1"/>
      </xdr:nvSpPr>
      <xdr:spPr>
        <a:xfrm>
          <a:off x="7561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66" name="フローチャート: 判断 365"/>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67" name="テキスト ボックス 366"/>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165180</xdr:rowOff>
    </xdr:from>
    <xdr:to>
      <xdr:col>55</xdr:col>
      <xdr:colOff>50800</xdr:colOff>
      <xdr:row>56</xdr:row>
      <xdr:rowOff>95330</xdr:rowOff>
    </xdr:to>
    <xdr:sp macro="" textlink="">
      <xdr:nvSpPr>
        <xdr:cNvPr id="373" name="楕円 372"/>
        <xdr:cNvSpPr/>
      </xdr:nvSpPr>
      <xdr:spPr>
        <a:xfrm>
          <a:off x="10426700" y="95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16607</xdr:rowOff>
    </xdr:from>
    <xdr:ext cx="599010" cy="259045"/>
    <xdr:sp macro="" textlink="">
      <xdr:nvSpPr>
        <xdr:cNvPr id="374" name="普通建設事業費該当値テキスト"/>
        <xdr:cNvSpPr txBox="1"/>
      </xdr:nvSpPr>
      <xdr:spPr>
        <a:xfrm>
          <a:off x="10528300" y="944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47303</xdr:rowOff>
    </xdr:from>
    <xdr:to>
      <xdr:col>50</xdr:col>
      <xdr:colOff>165100</xdr:colOff>
      <xdr:row>56</xdr:row>
      <xdr:rowOff>148903</xdr:rowOff>
    </xdr:to>
    <xdr:sp macro="" textlink="">
      <xdr:nvSpPr>
        <xdr:cNvPr id="375" name="楕円 374"/>
        <xdr:cNvSpPr/>
      </xdr:nvSpPr>
      <xdr:spPr>
        <a:xfrm>
          <a:off x="9588500" y="964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165430</xdr:rowOff>
    </xdr:from>
    <xdr:ext cx="599010" cy="259045"/>
    <xdr:sp macro="" textlink="">
      <xdr:nvSpPr>
        <xdr:cNvPr id="376" name="テキスト ボックス 375"/>
        <xdr:cNvSpPr txBox="1"/>
      </xdr:nvSpPr>
      <xdr:spPr>
        <a:xfrm>
          <a:off x="9339795" y="942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68783</xdr:rowOff>
    </xdr:from>
    <xdr:to>
      <xdr:col>46</xdr:col>
      <xdr:colOff>38100</xdr:colOff>
      <xdr:row>55</xdr:row>
      <xdr:rowOff>170383</xdr:rowOff>
    </xdr:to>
    <xdr:sp macro="" textlink="">
      <xdr:nvSpPr>
        <xdr:cNvPr id="377" name="楕円 376"/>
        <xdr:cNvSpPr/>
      </xdr:nvSpPr>
      <xdr:spPr>
        <a:xfrm>
          <a:off x="8699500" y="94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15460</xdr:rowOff>
    </xdr:from>
    <xdr:ext cx="599010" cy="259045"/>
    <xdr:sp macro="" textlink="">
      <xdr:nvSpPr>
        <xdr:cNvPr id="378" name="テキスト ボックス 377"/>
        <xdr:cNvSpPr txBox="1"/>
      </xdr:nvSpPr>
      <xdr:spPr>
        <a:xfrm>
          <a:off x="8450795" y="927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40795</xdr:rowOff>
    </xdr:from>
    <xdr:to>
      <xdr:col>41</xdr:col>
      <xdr:colOff>101600</xdr:colOff>
      <xdr:row>56</xdr:row>
      <xdr:rowOff>142395</xdr:rowOff>
    </xdr:to>
    <xdr:sp macro="" textlink="">
      <xdr:nvSpPr>
        <xdr:cNvPr id="379" name="楕円 378"/>
        <xdr:cNvSpPr/>
      </xdr:nvSpPr>
      <xdr:spPr>
        <a:xfrm>
          <a:off x="7810500" y="96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158922</xdr:rowOff>
    </xdr:from>
    <xdr:ext cx="599010" cy="259045"/>
    <xdr:sp macro="" textlink="">
      <xdr:nvSpPr>
        <xdr:cNvPr id="380" name="テキスト ボックス 379"/>
        <xdr:cNvSpPr txBox="1"/>
      </xdr:nvSpPr>
      <xdr:spPr>
        <a:xfrm>
          <a:off x="7561795" y="941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169196</xdr:rowOff>
    </xdr:from>
    <xdr:to>
      <xdr:col>36</xdr:col>
      <xdr:colOff>165100</xdr:colOff>
      <xdr:row>56</xdr:row>
      <xdr:rowOff>99346</xdr:rowOff>
    </xdr:to>
    <xdr:sp macro="" textlink="">
      <xdr:nvSpPr>
        <xdr:cNvPr id="381" name="楕円 380"/>
        <xdr:cNvSpPr/>
      </xdr:nvSpPr>
      <xdr:spPr>
        <a:xfrm>
          <a:off x="6921500" y="95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115873</xdr:rowOff>
    </xdr:from>
    <xdr:ext cx="599010" cy="259045"/>
    <xdr:sp macro="" textlink="">
      <xdr:nvSpPr>
        <xdr:cNvPr id="382" name="テキスト ボックス 381"/>
        <xdr:cNvSpPr txBox="1"/>
      </xdr:nvSpPr>
      <xdr:spPr>
        <a:xfrm>
          <a:off x="6672795" y="937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82657</xdr:rowOff>
    </xdr:from>
    <xdr:to>
      <xdr:col>55</xdr:col>
      <xdr:colOff>0</xdr:colOff>
      <xdr:row>77</xdr:row>
      <xdr:rowOff>94483</xdr:rowOff>
    </xdr:to>
    <xdr:cxnSp macro="">
      <xdr:nvCxnSpPr>
        <xdr:cNvPr id="411" name="直線コネクタ 410"/>
        <xdr:cNvCxnSpPr/>
      </xdr:nvCxnSpPr>
      <xdr:spPr>
        <a:xfrm flipV="1">
          <a:off x="9639300" y="13284307"/>
          <a:ext cx="838200" cy="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86158</xdr:rowOff>
    </xdr:from>
    <xdr:to>
      <xdr:col>50</xdr:col>
      <xdr:colOff>114300</xdr:colOff>
      <xdr:row>77</xdr:row>
      <xdr:rowOff>94483</xdr:rowOff>
    </xdr:to>
    <xdr:cxnSp macro="">
      <xdr:nvCxnSpPr>
        <xdr:cNvPr id="414" name="直線コネクタ 413"/>
        <xdr:cNvCxnSpPr/>
      </xdr:nvCxnSpPr>
      <xdr:spPr>
        <a:xfrm>
          <a:off x="8750300" y="13287808"/>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52637</xdr:rowOff>
    </xdr:from>
    <xdr:to>
      <xdr:col>50</xdr:col>
      <xdr:colOff>165100</xdr:colOff>
      <xdr:row>78</xdr:row>
      <xdr:rowOff>154237</xdr:rowOff>
    </xdr:to>
    <xdr:sp macro="" textlink="">
      <xdr:nvSpPr>
        <xdr:cNvPr id="415" name="フローチャート: 判断 414"/>
        <xdr:cNvSpPr/>
      </xdr:nvSpPr>
      <xdr:spPr>
        <a:xfrm>
          <a:off x="9588500" y="1342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145364</xdr:rowOff>
    </xdr:from>
    <xdr:ext cx="534377" cy="259045"/>
    <xdr:sp macro="" textlink="">
      <xdr:nvSpPr>
        <xdr:cNvPr id="416" name="テキスト ボックス 415"/>
        <xdr:cNvSpPr txBox="1"/>
      </xdr:nvSpPr>
      <xdr:spPr>
        <a:xfrm>
          <a:off x="9372111" y="135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86158</xdr:rowOff>
    </xdr:from>
    <xdr:to>
      <xdr:col>45</xdr:col>
      <xdr:colOff>177800</xdr:colOff>
      <xdr:row>77</xdr:row>
      <xdr:rowOff>89477</xdr:rowOff>
    </xdr:to>
    <xdr:cxnSp macro="">
      <xdr:nvCxnSpPr>
        <xdr:cNvPr id="417" name="直線コネクタ 416"/>
        <xdr:cNvCxnSpPr/>
      </xdr:nvCxnSpPr>
      <xdr:spPr>
        <a:xfrm flipV="1">
          <a:off x="7861300" y="13287808"/>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94768</xdr:rowOff>
    </xdr:from>
    <xdr:to>
      <xdr:col>46</xdr:col>
      <xdr:colOff>38100</xdr:colOff>
      <xdr:row>79</xdr:row>
      <xdr:rowOff>24918</xdr:rowOff>
    </xdr:to>
    <xdr:sp macro="" textlink="">
      <xdr:nvSpPr>
        <xdr:cNvPr id="418" name="フローチャート: 判断 417"/>
        <xdr:cNvSpPr/>
      </xdr:nvSpPr>
      <xdr:spPr>
        <a:xfrm>
          <a:off x="8699500" y="134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16045</xdr:rowOff>
    </xdr:from>
    <xdr:ext cx="534377" cy="259045"/>
    <xdr:sp macro="" textlink="">
      <xdr:nvSpPr>
        <xdr:cNvPr id="419" name="テキスト ボックス 418"/>
        <xdr:cNvSpPr txBox="1"/>
      </xdr:nvSpPr>
      <xdr:spPr>
        <a:xfrm>
          <a:off x="8483111" y="135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89477</xdr:rowOff>
    </xdr:from>
    <xdr:to>
      <xdr:col>41</xdr:col>
      <xdr:colOff>50800</xdr:colOff>
      <xdr:row>77</xdr:row>
      <xdr:rowOff>116067</xdr:rowOff>
    </xdr:to>
    <xdr:cxnSp macro="">
      <xdr:nvCxnSpPr>
        <xdr:cNvPr id="420" name="直線コネクタ 419"/>
        <xdr:cNvCxnSpPr/>
      </xdr:nvCxnSpPr>
      <xdr:spPr>
        <a:xfrm flipV="1">
          <a:off x="6972300" y="13291127"/>
          <a:ext cx="889000" cy="2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98681</xdr:rowOff>
    </xdr:from>
    <xdr:to>
      <xdr:col>41</xdr:col>
      <xdr:colOff>101600</xdr:colOff>
      <xdr:row>79</xdr:row>
      <xdr:rowOff>28831</xdr:rowOff>
    </xdr:to>
    <xdr:sp macro="" textlink="">
      <xdr:nvSpPr>
        <xdr:cNvPr id="421" name="フローチャート: 判断 420"/>
        <xdr:cNvSpPr/>
      </xdr:nvSpPr>
      <xdr:spPr>
        <a:xfrm>
          <a:off x="7810500" y="1347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19958</xdr:rowOff>
    </xdr:from>
    <xdr:ext cx="534377" cy="259045"/>
    <xdr:sp macro="" textlink="">
      <xdr:nvSpPr>
        <xdr:cNvPr id="422" name="テキスト ボックス 421"/>
        <xdr:cNvSpPr txBox="1"/>
      </xdr:nvSpPr>
      <xdr:spPr>
        <a:xfrm>
          <a:off x="7594111" y="1356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62790</xdr:rowOff>
    </xdr:from>
    <xdr:to>
      <xdr:col>36</xdr:col>
      <xdr:colOff>165100</xdr:colOff>
      <xdr:row>78</xdr:row>
      <xdr:rowOff>164390</xdr:rowOff>
    </xdr:to>
    <xdr:sp macro="" textlink="">
      <xdr:nvSpPr>
        <xdr:cNvPr id="423" name="フローチャート: 判断 422"/>
        <xdr:cNvSpPr/>
      </xdr:nvSpPr>
      <xdr:spPr>
        <a:xfrm>
          <a:off x="6921500" y="134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155517</xdr:rowOff>
    </xdr:from>
    <xdr:ext cx="534377" cy="259045"/>
    <xdr:sp macro="" textlink="">
      <xdr:nvSpPr>
        <xdr:cNvPr id="424" name="テキスト ボックス 423"/>
        <xdr:cNvSpPr txBox="1"/>
      </xdr:nvSpPr>
      <xdr:spPr>
        <a:xfrm>
          <a:off x="6705111" y="135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31857</xdr:rowOff>
    </xdr:from>
    <xdr:to>
      <xdr:col>55</xdr:col>
      <xdr:colOff>50800</xdr:colOff>
      <xdr:row>77</xdr:row>
      <xdr:rowOff>133457</xdr:rowOff>
    </xdr:to>
    <xdr:sp macro="" textlink="">
      <xdr:nvSpPr>
        <xdr:cNvPr id="430" name="楕円 429"/>
        <xdr:cNvSpPr/>
      </xdr:nvSpPr>
      <xdr:spPr>
        <a:xfrm>
          <a:off x="10426700" y="132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54734</xdr:rowOff>
    </xdr:from>
    <xdr:ext cx="534377" cy="259045"/>
    <xdr:sp macro="" textlink="">
      <xdr:nvSpPr>
        <xdr:cNvPr id="431" name="普通建設事業費 （ うち新規整備　）該当値テキスト"/>
        <xdr:cNvSpPr txBox="1"/>
      </xdr:nvSpPr>
      <xdr:spPr>
        <a:xfrm>
          <a:off x="10528300" y="130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43683</xdr:rowOff>
    </xdr:from>
    <xdr:to>
      <xdr:col>50</xdr:col>
      <xdr:colOff>165100</xdr:colOff>
      <xdr:row>77</xdr:row>
      <xdr:rowOff>145283</xdr:rowOff>
    </xdr:to>
    <xdr:sp macro="" textlink="">
      <xdr:nvSpPr>
        <xdr:cNvPr id="432" name="楕円 431"/>
        <xdr:cNvSpPr/>
      </xdr:nvSpPr>
      <xdr:spPr>
        <a:xfrm>
          <a:off x="9588500" y="132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161810</xdr:rowOff>
    </xdr:from>
    <xdr:ext cx="534377" cy="259045"/>
    <xdr:sp macro="" textlink="">
      <xdr:nvSpPr>
        <xdr:cNvPr id="433" name="テキスト ボックス 432"/>
        <xdr:cNvSpPr txBox="1"/>
      </xdr:nvSpPr>
      <xdr:spPr>
        <a:xfrm>
          <a:off x="9372111" y="130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35358</xdr:rowOff>
    </xdr:from>
    <xdr:to>
      <xdr:col>46</xdr:col>
      <xdr:colOff>38100</xdr:colOff>
      <xdr:row>77</xdr:row>
      <xdr:rowOff>136958</xdr:rowOff>
    </xdr:to>
    <xdr:sp macro="" textlink="">
      <xdr:nvSpPr>
        <xdr:cNvPr id="434" name="楕円 433"/>
        <xdr:cNvSpPr/>
      </xdr:nvSpPr>
      <xdr:spPr>
        <a:xfrm>
          <a:off x="8699500" y="132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153485</xdr:rowOff>
    </xdr:from>
    <xdr:ext cx="534377" cy="259045"/>
    <xdr:sp macro="" textlink="">
      <xdr:nvSpPr>
        <xdr:cNvPr id="435" name="テキスト ボックス 434"/>
        <xdr:cNvSpPr txBox="1"/>
      </xdr:nvSpPr>
      <xdr:spPr>
        <a:xfrm>
          <a:off x="8483111" y="130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38677</xdr:rowOff>
    </xdr:from>
    <xdr:to>
      <xdr:col>41</xdr:col>
      <xdr:colOff>101600</xdr:colOff>
      <xdr:row>77</xdr:row>
      <xdr:rowOff>140277</xdr:rowOff>
    </xdr:to>
    <xdr:sp macro="" textlink="">
      <xdr:nvSpPr>
        <xdr:cNvPr id="436" name="楕円 435"/>
        <xdr:cNvSpPr/>
      </xdr:nvSpPr>
      <xdr:spPr>
        <a:xfrm>
          <a:off x="7810500" y="132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156804</xdr:rowOff>
    </xdr:from>
    <xdr:ext cx="534377" cy="259045"/>
    <xdr:sp macro="" textlink="">
      <xdr:nvSpPr>
        <xdr:cNvPr id="437" name="テキスト ボックス 436"/>
        <xdr:cNvSpPr txBox="1"/>
      </xdr:nvSpPr>
      <xdr:spPr>
        <a:xfrm>
          <a:off x="7594111" y="130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65267</xdr:rowOff>
    </xdr:from>
    <xdr:to>
      <xdr:col>36</xdr:col>
      <xdr:colOff>165100</xdr:colOff>
      <xdr:row>77</xdr:row>
      <xdr:rowOff>166867</xdr:rowOff>
    </xdr:to>
    <xdr:sp macro="" textlink="">
      <xdr:nvSpPr>
        <xdr:cNvPr id="438" name="楕円 437"/>
        <xdr:cNvSpPr/>
      </xdr:nvSpPr>
      <xdr:spPr>
        <a:xfrm>
          <a:off x="6921500" y="132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11944</xdr:rowOff>
    </xdr:from>
    <xdr:ext cx="534377" cy="259045"/>
    <xdr:sp macro="" textlink="">
      <xdr:nvSpPr>
        <xdr:cNvPr id="439" name="テキスト ボックス 438"/>
        <xdr:cNvSpPr txBox="1"/>
      </xdr:nvSpPr>
      <xdr:spPr>
        <a:xfrm>
          <a:off x="6705111" y="130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68963</xdr:rowOff>
    </xdr:from>
    <xdr:to>
      <xdr:col>55</xdr:col>
      <xdr:colOff>0</xdr:colOff>
      <xdr:row>98</xdr:row>
      <xdr:rowOff>338</xdr:rowOff>
    </xdr:to>
    <xdr:cxnSp macro="">
      <xdr:nvCxnSpPr>
        <xdr:cNvPr id="468" name="直線コネクタ 467"/>
        <xdr:cNvCxnSpPr/>
      </xdr:nvCxnSpPr>
      <xdr:spPr>
        <a:xfrm flipV="1">
          <a:off x="9639300" y="16699613"/>
          <a:ext cx="838200" cy="10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36807</xdr:rowOff>
    </xdr:from>
    <xdr:to>
      <xdr:col>50</xdr:col>
      <xdr:colOff>114300</xdr:colOff>
      <xdr:row>98</xdr:row>
      <xdr:rowOff>338</xdr:rowOff>
    </xdr:to>
    <xdr:cxnSp macro="">
      <xdr:nvCxnSpPr>
        <xdr:cNvPr id="471" name="直線コネクタ 470"/>
        <xdr:cNvCxnSpPr/>
      </xdr:nvCxnSpPr>
      <xdr:spPr>
        <a:xfrm>
          <a:off x="8750300" y="16667457"/>
          <a:ext cx="889000" cy="13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87071</xdr:rowOff>
    </xdr:from>
    <xdr:to>
      <xdr:col>50</xdr:col>
      <xdr:colOff>165100</xdr:colOff>
      <xdr:row>97</xdr:row>
      <xdr:rowOff>17221</xdr:rowOff>
    </xdr:to>
    <xdr:sp macro="" textlink="">
      <xdr:nvSpPr>
        <xdr:cNvPr id="472" name="フローチャート: 判断 471"/>
        <xdr:cNvSpPr/>
      </xdr:nvSpPr>
      <xdr:spPr>
        <a:xfrm>
          <a:off x="9588500" y="1654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33748</xdr:rowOff>
    </xdr:from>
    <xdr:ext cx="534377" cy="259045"/>
    <xdr:sp macro="" textlink="">
      <xdr:nvSpPr>
        <xdr:cNvPr id="473" name="テキスト ボックス 472"/>
        <xdr:cNvSpPr txBox="1"/>
      </xdr:nvSpPr>
      <xdr:spPr>
        <a:xfrm>
          <a:off x="9372111" y="163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36807</xdr:rowOff>
    </xdr:from>
    <xdr:to>
      <xdr:col>45</xdr:col>
      <xdr:colOff>177800</xdr:colOff>
      <xdr:row>98</xdr:row>
      <xdr:rowOff>41067</xdr:rowOff>
    </xdr:to>
    <xdr:cxnSp macro="">
      <xdr:nvCxnSpPr>
        <xdr:cNvPr id="474" name="直線コネクタ 473"/>
        <xdr:cNvCxnSpPr/>
      </xdr:nvCxnSpPr>
      <xdr:spPr>
        <a:xfrm flipV="1">
          <a:off x="7861300" y="16667457"/>
          <a:ext cx="889000" cy="17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85044</xdr:rowOff>
    </xdr:from>
    <xdr:to>
      <xdr:col>46</xdr:col>
      <xdr:colOff>38100</xdr:colOff>
      <xdr:row>97</xdr:row>
      <xdr:rowOff>15194</xdr:rowOff>
    </xdr:to>
    <xdr:sp macro="" textlink="">
      <xdr:nvSpPr>
        <xdr:cNvPr id="475" name="フローチャート: 判断 474"/>
        <xdr:cNvSpPr/>
      </xdr:nvSpPr>
      <xdr:spPr>
        <a:xfrm>
          <a:off x="8699500" y="1654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31721</xdr:rowOff>
    </xdr:from>
    <xdr:ext cx="534377" cy="259045"/>
    <xdr:sp macro="" textlink="">
      <xdr:nvSpPr>
        <xdr:cNvPr id="476" name="テキスト ボックス 475"/>
        <xdr:cNvSpPr txBox="1"/>
      </xdr:nvSpPr>
      <xdr:spPr>
        <a:xfrm>
          <a:off x="8483111" y="1631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146214</xdr:rowOff>
    </xdr:from>
    <xdr:to>
      <xdr:col>41</xdr:col>
      <xdr:colOff>50800</xdr:colOff>
      <xdr:row>98</xdr:row>
      <xdr:rowOff>41067</xdr:rowOff>
    </xdr:to>
    <xdr:cxnSp macro="">
      <xdr:nvCxnSpPr>
        <xdr:cNvPr id="477" name="直線コネクタ 476"/>
        <xdr:cNvCxnSpPr/>
      </xdr:nvCxnSpPr>
      <xdr:spPr>
        <a:xfrm>
          <a:off x="6972300" y="16776864"/>
          <a:ext cx="889000" cy="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74727</xdr:rowOff>
    </xdr:from>
    <xdr:to>
      <xdr:col>41</xdr:col>
      <xdr:colOff>101600</xdr:colOff>
      <xdr:row>97</xdr:row>
      <xdr:rowOff>4877</xdr:rowOff>
    </xdr:to>
    <xdr:sp macro="" textlink="">
      <xdr:nvSpPr>
        <xdr:cNvPr id="478" name="フローチャート: 判断 477"/>
        <xdr:cNvSpPr/>
      </xdr:nvSpPr>
      <xdr:spPr>
        <a:xfrm>
          <a:off x="78105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21404</xdr:rowOff>
    </xdr:from>
    <xdr:ext cx="534377" cy="259045"/>
    <xdr:sp macro="" textlink="">
      <xdr:nvSpPr>
        <xdr:cNvPr id="479" name="テキスト ボックス 478"/>
        <xdr:cNvSpPr txBox="1"/>
      </xdr:nvSpPr>
      <xdr:spPr>
        <a:xfrm>
          <a:off x="7594111" y="1630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122115</xdr:rowOff>
    </xdr:from>
    <xdr:to>
      <xdr:col>36</xdr:col>
      <xdr:colOff>165100</xdr:colOff>
      <xdr:row>97</xdr:row>
      <xdr:rowOff>52265</xdr:rowOff>
    </xdr:to>
    <xdr:sp macro="" textlink="">
      <xdr:nvSpPr>
        <xdr:cNvPr id="480" name="フローチャート: 判断 479"/>
        <xdr:cNvSpPr/>
      </xdr:nvSpPr>
      <xdr:spPr>
        <a:xfrm>
          <a:off x="6921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68792</xdr:rowOff>
    </xdr:from>
    <xdr:ext cx="534377" cy="259045"/>
    <xdr:sp macro="" textlink="">
      <xdr:nvSpPr>
        <xdr:cNvPr id="481" name="テキスト ボックス 480"/>
        <xdr:cNvSpPr txBox="1"/>
      </xdr:nvSpPr>
      <xdr:spPr>
        <a:xfrm>
          <a:off x="6705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18163</xdr:rowOff>
    </xdr:from>
    <xdr:to>
      <xdr:col>55</xdr:col>
      <xdr:colOff>50800</xdr:colOff>
      <xdr:row>97</xdr:row>
      <xdr:rowOff>119763</xdr:rowOff>
    </xdr:to>
    <xdr:sp macro="" textlink="">
      <xdr:nvSpPr>
        <xdr:cNvPr id="487" name="楕円 486"/>
        <xdr:cNvSpPr/>
      </xdr:nvSpPr>
      <xdr:spPr>
        <a:xfrm>
          <a:off x="10426700" y="166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168040</xdr:rowOff>
    </xdr:from>
    <xdr:ext cx="534377" cy="259045"/>
    <xdr:sp macro="" textlink="">
      <xdr:nvSpPr>
        <xdr:cNvPr id="488" name="普通建設事業費 （ うち更新整備　）該当値テキスト"/>
        <xdr:cNvSpPr txBox="1"/>
      </xdr:nvSpPr>
      <xdr:spPr>
        <a:xfrm>
          <a:off x="10528300" y="166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120988</xdr:rowOff>
    </xdr:from>
    <xdr:to>
      <xdr:col>50</xdr:col>
      <xdr:colOff>165100</xdr:colOff>
      <xdr:row>98</xdr:row>
      <xdr:rowOff>51138</xdr:rowOff>
    </xdr:to>
    <xdr:sp macro="" textlink="">
      <xdr:nvSpPr>
        <xdr:cNvPr id="489" name="楕円 488"/>
        <xdr:cNvSpPr/>
      </xdr:nvSpPr>
      <xdr:spPr>
        <a:xfrm>
          <a:off x="9588500" y="167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42265</xdr:rowOff>
    </xdr:from>
    <xdr:ext cx="534377" cy="259045"/>
    <xdr:sp macro="" textlink="">
      <xdr:nvSpPr>
        <xdr:cNvPr id="490" name="テキスト ボックス 489"/>
        <xdr:cNvSpPr txBox="1"/>
      </xdr:nvSpPr>
      <xdr:spPr>
        <a:xfrm>
          <a:off x="9372111" y="168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157457</xdr:rowOff>
    </xdr:from>
    <xdr:to>
      <xdr:col>46</xdr:col>
      <xdr:colOff>38100</xdr:colOff>
      <xdr:row>97</xdr:row>
      <xdr:rowOff>87607</xdr:rowOff>
    </xdr:to>
    <xdr:sp macro="" textlink="">
      <xdr:nvSpPr>
        <xdr:cNvPr id="491" name="楕円 490"/>
        <xdr:cNvSpPr/>
      </xdr:nvSpPr>
      <xdr:spPr>
        <a:xfrm>
          <a:off x="8699500" y="166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78734</xdr:rowOff>
    </xdr:from>
    <xdr:ext cx="534377" cy="259045"/>
    <xdr:sp macro="" textlink="">
      <xdr:nvSpPr>
        <xdr:cNvPr id="492" name="テキスト ボックス 491"/>
        <xdr:cNvSpPr txBox="1"/>
      </xdr:nvSpPr>
      <xdr:spPr>
        <a:xfrm>
          <a:off x="8483111" y="167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161717</xdr:rowOff>
    </xdr:from>
    <xdr:to>
      <xdr:col>41</xdr:col>
      <xdr:colOff>101600</xdr:colOff>
      <xdr:row>98</xdr:row>
      <xdr:rowOff>91867</xdr:rowOff>
    </xdr:to>
    <xdr:sp macro="" textlink="">
      <xdr:nvSpPr>
        <xdr:cNvPr id="493" name="楕円 492"/>
        <xdr:cNvSpPr/>
      </xdr:nvSpPr>
      <xdr:spPr>
        <a:xfrm>
          <a:off x="7810500" y="167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82994</xdr:rowOff>
    </xdr:from>
    <xdr:ext cx="534377" cy="259045"/>
    <xdr:sp macro="" textlink="">
      <xdr:nvSpPr>
        <xdr:cNvPr id="494" name="テキスト ボックス 493"/>
        <xdr:cNvSpPr txBox="1"/>
      </xdr:nvSpPr>
      <xdr:spPr>
        <a:xfrm>
          <a:off x="7594111" y="168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95414</xdr:rowOff>
    </xdr:from>
    <xdr:to>
      <xdr:col>36</xdr:col>
      <xdr:colOff>165100</xdr:colOff>
      <xdr:row>98</xdr:row>
      <xdr:rowOff>25564</xdr:rowOff>
    </xdr:to>
    <xdr:sp macro="" textlink="">
      <xdr:nvSpPr>
        <xdr:cNvPr id="495" name="楕円 494"/>
        <xdr:cNvSpPr/>
      </xdr:nvSpPr>
      <xdr:spPr>
        <a:xfrm>
          <a:off x="6921500" y="167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16691</xdr:rowOff>
    </xdr:from>
    <xdr:ext cx="534377" cy="259045"/>
    <xdr:sp macro="" textlink="">
      <xdr:nvSpPr>
        <xdr:cNvPr id="496" name="テキスト ボックス 495"/>
        <xdr:cNvSpPr txBox="1"/>
      </xdr:nvSpPr>
      <xdr:spPr>
        <a:xfrm>
          <a:off x="6705111" y="16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57996</xdr:rowOff>
    </xdr:from>
    <xdr:to>
      <xdr:col>85</xdr:col>
      <xdr:colOff>127000</xdr:colOff>
      <xdr:row>37</xdr:row>
      <xdr:rowOff>91641</xdr:rowOff>
    </xdr:to>
    <xdr:cxnSp macro="">
      <xdr:nvCxnSpPr>
        <xdr:cNvPr id="525" name="直線コネクタ 524"/>
        <xdr:cNvCxnSpPr/>
      </xdr:nvCxnSpPr>
      <xdr:spPr>
        <a:xfrm>
          <a:off x="15481300" y="6401646"/>
          <a:ext cx="8382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117053</xdr:rowOff>
    </xdr:from>
    <xdr:ext cx="534377" cy="259045"/>
    <xdr:sp macro="" textlink="">
      <xdr:nvSpPr>
        <xdr:cNvPr id="526" name="災害復旧事業費平均値テキスト"/>
        <xdr:cNvSpPr txBox="1"/>
      </xdr:nvSpPr>
      <xdr:spPr>
        <a:xfrm>
          <a:off x="16370300" y="663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57996</xdr:rowOff>
    </xdr:from>
    <xdr:to>
      <xdr:col>81</xdr:col>
      <xdr:colOff>50800</xdr:colOff>
      <xdr:row>37</xdr:row>
      <xdr:rowOff>114358</xdr:rowOff>
    </xdr:to>
    <xdr:cxnSp macro="">
      <xdr:nvCxnSpPr>
        <xdr:cNvPr id="528" name="直線コネクタ 527"/>
        <xdr:cNvCxnSpPr/>
      </xdr:nvCxnSpPr>
      <xdr:spPr>
        <a:xfrm flipV="1">
          <a:off x="14592300" y="6401646"/>
          <a:ext cx="889000" cy="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140238</xdr:rowOff>
    </xdr:from>
    <xdr:to>
      <xdr:col>81</xdr:col>
      <xdr:colOff>101600</xdr:colOff>
      <xdr:row>39</xdr:row>
      <xdr:rowOff>70388</xdr:rowOff>
    </xdr:to>
    <xdr:sp macro="" textlink="">
      <xdr:nvSpPr>
        <xdr:cNvPr id="529" name="フローチャート: 判断 528"/>
        <xdr:cNvSpPr/>
      </xdr:nvSpPr>
      <xdr:spPr>
        <a:xfrm>
          <a:off x="15430500" y="66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61515</xdr:rowOff>
    </xdr:from>
    <xdr:ext cx="534377" cy="259045"/>
    <xdr:sp macro="" textlink="">
      <xdr:nvSpPr>
        <xdr:cNvPr id="530" name="テキスト ボックス 529"/>
        <xdr:cNvSpPr txBox="1"/>
      </xdr:nvSpPr>
      <xdr:spPr>
        <a:xfrm>
          <a:off x="15214111" y="67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114358</xdr:rowOff>
    </xdr:from>
    <xdr:to>
      <xdr:col>76</xdr:col>
      <xdr:colOff>114300</xdr:colOff>
      <xdr:row>37</xdr:row>
      <xdr:rowOff>136784</xdr:rowOff>
    </xdr:to>
    <xdr:cxnSp macro="">
      <xdr:nvCxnSpPr>
        <xdr:cNvPr id="531" name="直線コネクタ 530"/>
        <xdr:cNvCxnSpPr/>
      </xdr:nvCxnSpPr>
      <xdr:spPr>
        <a:xfrm flipV="1">
          <a:off x="13703300" y="6458008"/>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139305</xdr:rowOff>
    </xdr:from>
    <xdr:to>
      <xdr:col>76</xdr:col>
      <xdr:colOff>165100</xdr:colOff>
      <xdr:row>39</xdr:row>
      <xdr:rowOff>69455</xdr:rowOff>
    </xdr:to>
    <xdr:sp macro="" textlink="">
      <xdr:nvSpPr>
        <xdr:cNvPr id="532" name="フローチャート: 判断 531"/>
        <xdr:cNvSpPr/>
      </xdr:nvSpPr>
      <xdr:spPr>
        <a:xfrm>
          <a:off x="14541500" y="665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60582</xdr:rowOff>
    </xdr:from>
    <xdr:ext cx="534377" cy="259045"/>
    <xdr:sp macro="" textlink="">
      <xdr:nvSpPr>
        <xdr:cNvPr id="533" name="テキスト ボックス 532"/>
        <xdr:cNvSpPr txBox="1"/>
      </xdr:nvSpPr>
      <xdr:spPr>
        <a:xfrm>
          <a:off x="14325111" y="674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102289</xdr:rowOff>
    </xdr:from>
    <xdr:to>
      <xdr:col>71</xdr:col>
      <xdr:colOff>177800</xdr:colOff>
      <xdr:row>37</xdr:row>
      <xdr:rowOff>136784</xdr:rowOff>
    </xdr:to>
    <xdr:cxnSp macro="">
      <xdr:nvCxnSpPr>
        <xdr:cNvPr id="534" name="直線コネクタ 533"/>
        <xdr:cNvCxnSpPr/>
      </xdr:nvCxnSpPr>
      <xdr:spPr>
        <a:xfrm>
          <a:off x="12814300" y="6445939"/>
          <a:ext cx="8890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35" name="フローチャート: 判断 534"/>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6" name="テキスト ボックス 535"/>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156503</xdr:rowOff>
    </xdr:from>
    <xdr:to>
      <xdr:col>67</xdr:col>
      <xdr:colOff>101600</xdr:colOff>
      <xdr:row>39</xdr:row>
      <xdr:rowOff>86653</xdr:rowOff>
    </xdr:to>
    <xdr:sp macro="" textlink="">
      <xdr:nvSpPr>
        <xdr:cNvPr id="537" name="フローチャート: 判断 536"/>
        <xdr:cNvSpPr/>
      </xdr:nvSpPr>
      <xdr:spPr>
        <a:xfrm>
          <a:off x="12763500" y="66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77780</xdr:rowOff>
    </xdr:from>
    <xdr:ext cx="469744" cy="259045"/>
    <xdr:sp macro="" textlink="">
      <xdr:nvSpPr>
        <xdr:cNvPr id="538" name="テキスト ボックス 537"/>
        <xdr:cNvSpPr txBox="1"/>
      </xdr:nvSpPr>
      <xdr:spPr>
        <a:xfrm>
          <a:off x="12579428" y="676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40841</xdr:rowOff>
    </xdr:from>
    <xdr:to>
      <xdr:col>85</xdr:col>
      <xdr:colOff>177800</xdr:colOff>
      <xdr:row>37</xdr:row>
      <xdr:rowOff>142441</xdr:rowOff>
    </xdr:to>
    <xdr:sp macro="" textlink="">
      <xdr:nvSpPr>
        <xdr:cNvPr id="544" name="楕円 543"/>
        <xdr:cNvSpPr/>
      </xdr:nvSpPr>
      <xdr:spPr>
        <a:xfrm>
          <a:off x="16268700" y="63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63718</xdr:rowOff>
    </xdr:from>
    <xdr:ext cx="599010" cy="259045"/>
    <xdr:sp macro="" textlink="">
      <xdr:nvSpPr>
        <xdr:cNvPr id="545" name="災害復旧事業費該当値テキスト"/>
        <xdr:cNvSpPr txBox="1"/>
      </xdr:nvSpPr>
      <xdr:spPr>
        <a:xfrm>
          <a:off x="16370300" y="623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7196</xdr:rowOff>
    </xdr:from>
    <xdr:to>
      <xdr:col>81</xdr:col>
      <xdr:colOff>101600</xdr:colOff>
      <xdr:row>37</xdr:row>
      <xdr:rowOff>108796</xdr:rowOff>
    </xdr:to>
    <xdr:sp macro="" textlink="">
      <xdr:nvSpPr>
        <xdr:cNvPr id="546" name="楕円 545"/>
        <xdr:cNvSpPr/>
      </xdr:nvSpPr>
      <xdr:spPr>
        <a:xfrm>
          <a:off x="15430500" y="63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125323</xdr:rowOff>
    </xdr:from>
    <xdr:ext cx="599010" cy="259045"/>
    <xdr:sp macro="" textlink="">
      <xdr:nvSpPr>
        <xdr:cNvPr id="547" name="テキスト ボックス 546"/>
        <xdr:cNvSpPr txBox="1"/>
      </xdr:nvSpPr>
      <xdr:spPr>
        <a:xfrm>
          <a:off x="15181795" y="612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63558</xdr:rowOff>
    </xdr:from>
    <xdr:to>
      <xdr:col>76</xdr:col>
      <xdr:colOff>165100</xdr:colOff>
      <xdr:row>37</xdr:row>
      <xdr:rowOff>165157</xdr:rowOff>
    </xdr:to>
    <xdr:sp macro="" textlink="">
      <xdr:nvSpPr>
        <xdr:cNvPr id="548" name="楕円 547"/>
        <xdr:cNvSpPr/>
      </xdr:nvSpPr>
      <xdr:spPr>
        <a:xfrm>
          <a:off x="14541500" y="6407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10235</xdr:rowOff>
    </xdr:from>
    <xdr:ext cx="599010" cy="259045"/>
    <xdr:sp macro="" textlink="">
      <xdr:nvSpPr>
        <xdr:cNvPr id="549" name="テキスト ボックス 548"/>
        <xdr:cNvSpPr txBox="1"/>
      </xdr:nvSpPr>
      <xdr:spPr>
        <a:xfrm>
          <a:off x="14292795" y="618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85984</xdr:rowOff>
    </xdr:from>
    <xdr:to>
      <xdr:col>72</xdr:col>
      <xdr:colOff>38100</xdr:colOff>
      <xdr:row>38</xdr:row>
      <xdr:rowOff>16134</xdr:rowOff>
    </xdr:to>
    <xdr:sp macro="" textlink="">
      <xdr:nvSpPr>
        <xdr:cNvPr id="550" name="楕円 549"/>
        <xdr:cNvSpPr/>
      </xdr:nvSpPr>
      <xdr:spPr>
        <a:xfrm>
          <a:off x="13652500" y="64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32661</xdr:rowOff>
    </xdr:from>
    <xdr:ext cx="599010" cy="259045"/>
    <xdr:sp macro="" textlink="">
      <xdr:nvSpPr>
        <xdr:cNvPr id="551" name="テキスト ボックス 550"/>
        <xdr:cNvSpPr txBox="1"/>
      </xdr:nvSpPr>
      <xdr:spPr>
        <a:xfrm>
          <a:off x="13403795" y="620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51489</xdr:rowOff>
    </xdr:from>
    <xdr:to>
      <xdr:col>67</xdr:col>
      <xdr:colOff>101600</xdr:colOff>
      <xdr:row>37</xdr:row>
      <xdr:rowOff>153089</xdr:rowOff>
    </xdr:to>
    <xdr:sp macro="" textlink="">
      <xdr:nvSpPr>
        <xdr:cNvPr id="552" name="楕円 551"/>
        <xdr:cNvSpPr/>
      </xdr:nvSpPr>
      <xdr:spPr>
        <a:xfrm>
          <a:off x="12763500" y="63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169616</xdr:rowOff>
    </xdr:from>
    <xdr:ext cx="599010" cy="259045"/>
    <xdr:sp macro="" textlink="">
      <xdr:nvSpPr>
        <xdr:cNvPr id="553" name="テキスト ボックス 552"/>
        <xdr:cNvSpPr txBox="1"/>
      </xdr:nvSpPr>
      <xdr:spPr>
        <a:xfrm>
          <a:off x="12514795" y="617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63919</xdr:rowOff>
    </xdr:from>
    <xdr:to>
      <xdr:col>85</xdr:col>
      <xdr:colOff>127000</xdr:colOff>
      <xdr:row>76</xdr:row>
      <xdr:rowOff>65962</xdr:rowOff>
    </xdr:to>
    <xdr:cxnSp macro="">
      <xdr:nvCxnSpPr>
        <xdr:cNvPr id="631" name="直線コネクタ 630"/>
        <xdr:cNvCxnSpPr/>
      </xdr:nvCxnSpPr>
      <xdr:spPr>
        <a:xfrm flipV="1">
          <a:off x="15481300" y="13094119"/>
          <a:ext cx="8382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32745</xdr:rowOff>
    </xdr:from>
    <xdr:to>
      <xdr:col>81</xdr:col>
      <xdr:colOff>50800</xdr:colOff>
      <xdr:row>76</xdr:row>
      <xdr:rowOff>65962</xdr:rowOff>
    </xdr:to>
    <xdr:cxnSp macro="">
      <xdr:nvCxnSpPr>
        <xdr:cNvPr id="634" name="直線コネクタ 633"/>
        <xdr:cNvCxnSpPr/>
      </xdr:nvCxnSpPr>
      <xdr:spPr>
        <a:xfrm>
          <a:off x="14592300" y="13062945"/>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109619</xdr:rowOff>
    </xdr:from>
    <xdr:to>
      <xdr:col>81</xdr:col>
      <xdr:colOff>101600</xdr:colOff>
      <xdr:row>76</xdr:row>
      <xdr:rowOff>39768</xdr:rowOff>
    </xdr:to>
    <xdr:sp macro="" textlink="">
      <xdr:nvSpPr>
        <xdr:cNvPr id="635" name="フローチャート: 判断 634"/>
        <xdr:cNvSpPr/>
      </xdr:nvSpPr>
      <xdr:spPr>
        <a:xfrm>
          <a:off x="15430500" y="129683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56296</xdr:rowOff>
    </xdr:from>
    <xdr:ext cx="534377" cy="259045"/>
    <xdr:sp macro="" textlink="">
      <xdr:nvSpPr>
        <xdr:cNvPr id="636" name="テキスト ボックス 635"/>
        <xdr:cNvSpPr txBox="1"/>
      </xdr:nvSpPr>
      <xdr:spPr>
        <a:xfrm>
          <a:off x="15214111" y="127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6784</xdr:rowOff>
    </xdr:from>
    <xdr:to>
      <xdr:col>76</xdr:col>
      <xdr:colOff>114300</xdr:colOff>
      <xdr:row>76</xdr:row>
      <xdr:rowOff>32745</xdr:rowOff>
    </xdr:to>
    <xdr:cxnSp macro="">
      <xdr:nvCxnSpPr>
        <xdr:cNvPr id="637" name="直線コネクタ 636"/>
        <xdr:cNvCxnSpPr/>
      </xdr:nvCxnSpPr>
      <xdr:spPr>
        <a:xfrm>
          <a:off x="13703300" y="13036984"/>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124356</xdr:rowOff>
    </xdr:from>
    <xdr:to>
      <xdr:col>76</xdr:col>
      <xdr:colOff>165100</xdr:colOff>
      <xdr:row>76</xdr:row>
      <xdr:rowOff>54505</xdr:rowOff>
    </xdr:to>
    <xdr:sp macro="" textlink="">
      <xdr:nvSpPr>
        <xdr:cNvPr id="638" name="フローチャート: 判断 637"/>
        <xdr:cNvSpPr/>
      </xdr:nvSpPr>
      <xdr:spPr>
        <a:xfrm>
          <a:off x="14541500" y="129831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71033</xdr:rowOff>
    </xdr:from>
    <xdr:ext cx="534377" cy="259045"/>
    <xdr:sp macro="" textlink="">
      <xdr:nvSpPr>
        <xdr:cNvPr id="639" name="テキスト ボックス 638"/>
        <xdr:cNvSpPr txBox="1"/>
      </xdr:nvSpPr>
      <xdr:spPr>
        <a:xfrm>
          <a:off x="14325111" y="127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92075</xdr:rowOff>
    </xdr:from>
    <xdr:to>
      <xdr:col>71</xdr:col>
      <xdr:colOff>177800</xdr:colOff>
      <xdr:row>76</xdr:row>
      <xdr:rowOff>6784</xdr:rowOff>
    </xdr:to>
    <xdr:cxnSp macro="">
      <xdr:nvCxnSpPr>
        <xdr:cNvPr id="640" name="直線コネクタ 639"/>
        <xdr:cNvCxnSpPr/>
      </xdr:nvCxnSpPr>
      <xdr:spPr>
        <a:xfrm>
          <a:off x="12814300" y="12950825"/>
          <a:ext cx="889000" cy="8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102662</xdr:rowOff>
    </xdr:from>
    <xdr:to>
      <xdr:col>72</xdr:col>
      <xdr:colOff>38100</xdr:colOff>
      <xdr:row>76</xdr:row>
      <xdr:rowOff>32812</xdr:rowOff>
    </xdr:to>
    <xdr:sp macro="" textlink="">
      <xdr:nvSpPr>
        <xdr:cNvPr id="641" name="フローチャート: 判断 640"/>
        <xdr:cNvSpPr/>
      </xdr:nvSpPr>
      <xdr:spPr>
        <a:xfrm>
          <a:off x="13652500" y="1296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49339</xdr:rowOff>
    </xdr:from>
    <xdr:ext cx="534377" cy="259045"/>
    <xdr:sp macro="" textlink="">
      <xdr:nvSpPr>
        <xdr:cNvPr id="642" name="テキスト ボックス 641"/>
        <xdr:cNvSpPr txBox="1"/>
      </xdr:nvSpPr>
      <xdr:spPr>
        <a:xfrm>
          <a:off x="13436111" y="127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96436</xdr:rowOff>
    </xdr:from>
    <xdr:to>
      <xdr:col>67</xdr:col>
      <xdr:colOff>101600</xdr:colOff>
      <xdr:row>76</xdr:row>
      <xdr:rowOff>26586</xdr:rowOff>
    </xdr:to>
    <xdr:sp macro="" textlink="">
      <xdr:nvSpPr>
        <xdr:cNvPr id="643" name="フローチャート: 判断 642"/>
        <xdr:cNvSpPr/>
      </xdr:nvSpPr>
      <xdr:spPr>
        <a:xfrm>
          <a:off x="12763500" y="129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17713</xdr:rowOff>
    </xdr:from>
    <xdr:ext cx="534377" cy="259045"/>
    <xdr:sp macro="" textlink="">
      <xdr:nvSpPr>
        <xdr:cNvPr id="644" name="テキスト ボックス 643"/>
        <xdr:cNvSpPr txBox="1"/>
      </xdr:nvSpPr>
      <xdr:spPr>
        <a:xfrm>
          <a:off x="12547111" y="130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13119</xdr:rowOff>
    </xdr:from>
    <xdr:to>
      <xdr:col>85</xdr:col>
      <xdr:colOff>177800</xdr:colOff>
      <xdr:row>76</xdr:row>
      <xdr:rowOff>114719</xdr:rowOff>
    </xdr:to>
    <xdr:sp macro="" textlink="">
      <xdr:nvSpPr>
        <xdr:cNvPr id="650" name="楕円 649"/>
        <xdr:cNvSpPr/>
      </xdr:nvSpPr>
      <xdr:spPr>
        <a:xfrm>
          <a:off x="16268700" y="130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162996</xdr:rowOff>
    </xdr:from>
    <xdr:ext cx="534377" cy="259045"/>
    <xdr:sp macro="" textlink="">
      <xdr:nvSpPr>
        <xdr:cNvPr id="651" name="公債費該当値テキスト"/>
        <xdr:cNvSpPr txBox="1"/>
      </xdr:nvSpPr>
      <xdr:spPr>
        <a:xfrm>
          <a:off x="16370300" y="130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15162</xdr:rowOff>
    </xdr:from>
    <xdr:to>
      <xdr:col>81</xdr:col>
      <xdr:colOff>101600</xdr:colOff>
      <xdr:row>76</xdr:row>
      <xdr:rowOff>116762</xdr:rowOff>
    </xdr:to>
    <xdr:sp macro="" textlink="">
      <xdr:nvSpPr>
        <xdr:cNvPr id="652" name="楕円 651"/>
        <xdr:cNvSpPr/>
      </xdr:nvSpPr>
      <xdr:spPr>
        <a:xfrm>
          <a:off x="15430500" y="130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107889</xdr:rowOff>
    </xdr:from>
    <xdr:ext cx="534377" cy="259045"/>
    <xdr:sp macro="" textlink="">
      <xdr:nvSpPr>
        <xdr:cNvPr id="653" name="テキスト ボックス 652"/>
        <xdr:cNvSpPr txBox="1"/>
      </xdr:nvSpPr>
      <xdr:spPr>
        <a:xfrm>
          <a:off x="15214111" y="131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153395</xdr:rowOff>
    </xdr:from>
    <xdr:to>
      <xdr:col>76</xdr:col>
      <xdr:colOff>165100</xdr:colOff>
      <xdr:row>76</xdr:row>
      <xdr:rowOff>83545</xdr:rowOff>
    </xdr:to>
    <xdr:sp macro="" textlink="">
      <xdr:nvSpPr>
        <xdr:cNvPr id="654" name="楕円 653"/>
        <xdr:cNvSpPr/>
      </xdr:nvSpPr>
      <xdr:spPr>
        <a:xfrm>
          <a:off x="14541500" y="130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74672</xdr:rowOff>
    </xdr:from>
    <xdr:ext cx="534377" cy="259045"/>
    <xdr:sp macro="" textlink="">
      <xdr:nvSpPr>
        <xdr:cNvPr id="655" name="テキスト ボックス 654"/>
        <xdr:cNvSpPr txBox="1"/>
      </xdr:nvSpPr>
      <xdr:spPr>
        <a:xfrm>
          <a:off x="14325111" y="1310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127434</xdr:rowOff>
    </xdr:from>
    <xdr:to>
      <xdr:col>72</xdr:col>
      <xdr:colOff>38100</xdr:colOff>
      <xdr:row>76</xdr:row>
      <xdr:rowOff>57584</xdr:rowOff>
    </xdr:to>
    <xdr:sp macro="" textlink="">
      <xdr:nvSpPr>
        <xdr:cNvPr id="656" name="楕円 655"/>
        <xdr:cNvSpPr/>
      </xdr:nvSpPr>
      <xdr:spPr>
        <a:xfrm>
          <a:off x="13652500" y="129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48711</xdr:rowOff>
    </xdr:from>
    <xdr:ext cx="534377" cy="259045"/>
    <xdr:sp macro="" textlink="">
      <xdr:nvSpPr>
        <xdr:cNvPr id="657" name="テキスト ボックス 656"/>
        <xdr:cNvSpPr txBox="1"/>
      </xdr:nvSpPr>
      <xdr:spPr>
        <a:xfrm>
          <a:off x="13436111" y="130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41275</xdr:rowOff>
    </xdr:from>
    <xdr:to>
      <xdr:col>67</xdr:col>
      <xdr:colOff>101600</xdr:colOff>
      <xdr:row>75</xdr:row>
      <xdr:rowOff>142875</xdr:rowOff>
    </xdr:to>
    <xdr:sp macro="" textlink="">
      <xdr:nvSpPr>
        <xdr:cNvPr id="658" name="楕円 657"/>
        <xdr:cNvSpPr/>
      </xdr:nvSpPr>
      <xdr:spPr>
        <a:xfrm>
          <a:off x="12763500" y="129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159402</xdr:rowOff>
    </xdr:from>
    <xdr:ext cx="534377" cy="259045"/>
    <xdr:sp macro="" textlink="">
      <xdr:nvSpPr>
        <xdr:cNvPr id="659" name="テキスト ボックス 658"/>
        <xdr:cNvSpPr txBox="1"/>
      </xdr:nvSpPr>
      <xdr:spPr>
        <a:xfrm>
          <a:off x="12547111" y="126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90528</xdr:rowOff>
    </xdr:from>
    <xdr:to>
      <xdr:col>85</xdr:col>
      <xdr:colOff>127000</xdr:colOff>
      <xdr:row>98</xdr:row>
      <xdr:rowOff>167864</xdr:rowOff>
    </xdr:to>
    <xdr:cxnSp macro="">
      <xdr:nvCxnSpPr>
        <xdr:cNvPr id="688" name="直線コネクタ 687"/>
        <xdr:cNvCxnSpPr/>
      </xdr:nvCxnSpPr>
      <xdr:spPr>
        <a:xfrm flipV="1">
          <a:off x="15481300" y="16892628"/>
          <a:ext cx="838200" cy="7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78290</xdr:rowOff>
    </xdr:from>
    <xdr:to>
      <xdr:col>81</xdr:col>
      <xdr:colOff>50800</xdr:colOff>
      <xdr:row>98</xdr:row>
      <xdr:rowOff>167864</xdr:rowOff>
    </xdr:to>
    <xdr:cxnSp macro="">
      <xdr:nvCxnSpPr>
        <xdr:cNvPr id="691" name="直線コネクタ 690"/>
        <xdr:cNvCxnSpPr/>
      </xdr:nvCxnSpPr>
      <xdr:spPr>
        <a:xfrm>
          <a:off x="14592300" y="16880390"/>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75261</xdr:rowOff>
    </xdr:from>
    <xdr:to>
      <xdr:col>81</xdr:col>
      <xdr:colOff>101600</xdr:colOff>
      <xdr:row>98</xdr:row>
      <xdr:rowOff>5411</xdr:rowOff>
    </xdr:to>
    <xdr:sp macro="" textlink="">
      <xdr:nvSpPr>
        <xdr:cNvPr id="692" name="フローチャート: 判断 691"/>
        <xdr:cNvSpPr/>
      </xdr:nvSpPr>
      <xdr:spPr>
        <a:xfrm>
          <a:off x="15430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21938</xdr:rowOff>
    </xdr:from>
    <xdr:ext cx="534377" cy="259045"/>
    <xdr:sp macro="" textlink="">
      <xdr:nvSpPr>
        <xdr:cNvPr id="693" name="テキスト ボックス 692"/>
        <xdr:cNvSpPr txBox="1"/>
      </xdr:nvSpPr>
      <xdr:spPr>
        <a:xfrm>
          <a:off x="15214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52870</xdr:rowOff>
    </xdr:from>
    <xdr:to>
      <xdr:col>76</xdr:col>
      <xdr:colOff>114300</xdr:colOff>
      <xdr:row>98</xdr:row>
      <xdr:rowOff>78290</xdr:rowOff>
    </xdr:to>
    <xdr:cxnSp macro="">
      <xdr:nvCxnSpPr>
        <xdr:cNvPr id="694" name="直線コネクタ 693"/>
        <xdr:cNvCxnSpPr/>
      </xdr:nvCxnSpPr>
      <xdr:spPr>
        <a:xfrm>
          <a:off x="13703300" y="16854970"/>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3442</xdr:rowOff>
    </xdr:from>
    <xdr:to>
      <xdr:col>76</xdr:col>
      <xdr:colOff>165100</xdr:colOff>
      <xdr:row>97</xdr:row>
      <xdr:rowOff>105042</xdr:rowOff>
    </xdr:to>
    <xdr:sp macro="" textlink="">
      <xdr:nvSpPr>
        <xdr:cNvPr id="695" name="フローチャート: 判断 694"/>
        <xdr:cNvSpPr/>
      </xdr:nvSpPr>
      <xdr:spPr>
        <a:xfrm>
          <a:off x="14541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121569</xdr:rowOff>
    </xdr:from>
    <xdr:ext cx="534377" cy="259045"/>
    <xdr:sp macro="" textlink="">
      <xdr:nvSpPr>
        <xdr:cNvPr id="696" name="テキスト ボックス 695"/>
        <xdr:cNvSpPr txBox="1"/>
      </xdr:nvSpPr>
      <xdr:spPr>
        <a:xfrm>
          <a:off x="14325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52870</xdr:rowOff>
    </xdr:from>
    <xdr:to>
      <xdr:col>71</xdr:col>
      <xdr:colOff>177800</xdr:colOff>
      <xdr:row>98</xdr:row>
      <xdr:rowOff>165562</xdr:rowOff>
    </xdr:to>
    <xdr:cxnSp macro="">
      <xdr:nvCxnSpPr>
        <xdr:cNvPr id="697" name="直線コネクタ 696"/>
        <xdr:cNvCxnSpPr/>
      </xdr:nvCxnSpPr>
      <xdr:spPr>
        <a:xfrm flipV="1">
          <a:off x="12814300" y="16854970"/>
          <a:ext cx="889000" cy="1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84336</xdr:rowOff>
    </xdr:from>
    <xdr:to>
      <xdr:col>72</xdr:col>
      <xdr:colOff>38100</xdr:colOff>
      <xdr:row>98</xdr:row>
      <xdr:rowOff>14486</xdr:rowOff>
    </xdr:to>
    <xdr:sp macro="" textlink="">
      <xdr:nvSpPr>
        <xdr:cNvPr id="698" name="フローチャート: 判断 697"/>
        <xdr:cNvSpPr/>
      </xdr:nvSpPr>
      <xdr:spPr>
        <a:xfrm>
          <a:off x="13652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31013</xdr:rowOff>
    </xdr:from>
    <xdr:ext cx="534377" cy="259045"/>
    <xdr:sp macro="" textlink="">
      <xdr:nvSpPr>
        <xdr:cNvPr id="699" name="テキスト ボックス 698"/>
        <xdr:cNvSpPr txBox="1"/>
      </xdr:nvSpPr>
      <xdr:spPr>
        <a:xfrm>
          <a:off x="13436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86613</xdr:rowOff>
    </xdr:from>
    <xdr:to>
      <xdr:col>67</xdr:col>
      <xdr:colOff>101600</xdr:colOff>
      <xdr:row>98</xdr:row>
      <xdr:rowOff>16763</xdr:rowOff>
    </xdr:to>
    <xdr:sp macro="" textlink="">
      <xdr:nvSpPr>
        <xdr:cNvPr id="700" name="フローチャート: 判断 699"/>
        <xdr:cNvSpPr/>
      </xdr:nvSpPr>
      <xdr:spPr>
        <a:xfrm>
          <a:off x="12763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33290</xdr:rowOff>
    </xdr:from>
    <xdr:ext cx="534377" cy="259045"/>
    <xdr:sp macro="" textlink="">
      <xdr:nvSpPr>
        <xdr:cNvPr id="701" name="テキスト ボックス 700"/>
        <xdr:cNvSpPr txBox="1"/>
      </xdr:nvSpPr>
      <xdr:spPr>
        <a:xfrm>
          <a:off x="12547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39728</xdr:rowOff>
    </xdr:from>
    <xdr:to>
      <xdr:col>85</xdr:col>
      <xdr:colOff>177800</xdr:colOff>
      <xdr:row>98</xdr:row>
      <xdr:rowOff>141328</xdr:rowOff>
    </xdr:to>
    <xdr:sp macro="" textlink="">
      <xdr:nvSpPr>
        <xdr:cNvPr id="707" name="楕円 706"/>
        <xdr:cNvSpPr/>
      </xdr:nvSpPr>
      <xdr:spPr>
        <a:xfrm>
          <a:off x="16268700" y="168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126105</xdr:rowOff>
    </xdr:from>
    <xdr:ext cx="534377" cy="259045"/>
    <xdr:sp macro="" textlink="">
      <xdr:nvSpPr>
        <xdr:cNvPr id="708" name="積立金該当値テキスト"/>
        <xdr:cNvSpPr txBox="1"/>
      </xdr:nvSpPr>
      <xdr:spPr>
        <a:xfrm>
          <a:off x="16370300" y="167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117064</xdr:rowOff>
    </xdr:from>
    <xdr:to>
      <xdr:col>81</xdr:col>
      <xdr:colOff>101600</xdr:colOff>
      <xdr:row>99</xdr:row>
      <xdr:rowOff>47214</xdr:rowOff>
    </xdr:to>
    <xdr:sp macro="" textlink="">
      <xdr:nvSpPr>
        <xdr:cNvPr id="709" name="楕円 708"/>
        <xdr:cNvSpPr/>
      </xdr:nvSpPr>
      <xdr:spPr>
        <a:xfrm>
          <a:off x="15430500" y="169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38341</xdr:rowOff>
    </xdr:from>
    <xdr:ext cx="469744" cy="259045"/>
    <xdr:sp macro="" textlink="">
      <xdr:nvSpPr>
        <xdr:cNvPr id="710" name="テキスト ボックス 709"/>
        <xdr:cNvSpPr txBox="1"/>
      </xdr:nvSpPr>
      <xdr:spPr>
        <a:xfrm>
          <a:off x="15246428" y="170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27490</xdr:rowOff>
    </xdr:from>
    <xdr:to>
      <xdr:col>76</xdr:col>
      <xdr:colOff>165100</xdr:colOff>
      <xdr:row>98</xdr:row>
      <xdr:rowOff>129090</xdr:rowOff>
    </xdr:to>
    <xdr:sp macro="" textlink="">
      <xdr:nvSpPr>
        <xdr:cNvPr id="711" name="楕円 710"/>
        <xdr:cNvSpPr/>
      </xdr:nvSpPr>
      <xdr:spPr>
        <a:xfrm>
          <a:off x="14541500" y="168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120217</xdr:rowOff>
    </xdr:from>
    <xdr:ext cx="534377" cy="259045"/>
    <xdr:sp macro="" textlink="">
      <xdr:nvSpPr>
        <xdr:cNvPr id="712" name="テキスト ボックス 711"/>
        <xdr:cNvSpPr txBox="1"/>
      </xdr:nvSpPr>
      <xdr:spPr>
        <a:xfrm>
          <a:off x="14325111" y="169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2070</xdr:rowOff>
    </xdr:from>
    <xdr:to>
      <xdr:col>72</xdr:col>
      <xdr:colOff>38100</xdr:colOff>
      <xdr:row>98</xdr:row>
      <xdr:rowOff>103670</xdr:rowOff>
    </xdr:to>
    <xdr:sp macro="" textlink="">
      <xdr:nvSpPr>
        <xdr:cNvPr id="713" name="楕円 712"/>
        <xdr:cNvSpPr/>
      </xdr:nvSpPr>
      <xdr:spPr>
        <a:xfrm>
          <a:off x="13652500" y="168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94797</xdr:rowOff>
    </xdr:from>
    <xdr:ext cx="534377" cy="259045"/>
    <xdr:sp macro="" textlink="">
      <xdr:nvSpPr>
        <xdr:cNvPr id="714" name="テキスト ボックス 713"/>
        <xdr:cNvSpPr txBox="1"/>
      </xdr:nvSpPr>
      <xdr:spPr>
        <a:xfrm>
          <a:off x="13436111" y="168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114762</xdr:rowOff>
    </xdr:from>
    <xdr:to>
      <xdr:col>67</xdr:col>
      <xdr:colOff>101600</xdr:colOff>
      <xdr:row>99</xdr:row>
      <xdr:rowOff>44912</xdr:rowOff>
    </xdr:to>
    <xdr:sp macro="" textlink="">
      <xdr:nvSpPr>
        <xdr:cNvPr id="715" name="楕円 714"/>
        <xdr:cNvSpPr/>
      </xdr:nvSpPr>
      <xdr:spPr>
        <a:xfrm>
          <a:off x="12763500" y="169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36039</xdr:rowOff>
    </xdr:from>
    <xdr:ext cx="469744" cy="259045"/>
    <xdr:sp macro="" textlink="">
      <xdr:nvSpPr>
        <xdr:cNvPr id="716" name="テキスト ボックス 715"/>
        <xdr:cNvSpPr txBox="1"/>
      </xdr:nvSpPr>
      <xdr:spPr>
        <a:xfrm>
          <a:off x="12579428" y="1700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11085</xdr:rowOff>
    </xdr:from>
    <xdr:to>
      <xdr:col>112</xdr:col>
      <xdr:colOff>38100</xdr:colOff>
      <xdr:row>36</xdr:row>
      <xdr:rowOff>112685</xdr:rowOff>
    </xdr:to>
    <xdr:sp macro="" textlink="">
      <xdr:nvSpPr>
        <xdr:cNvPr id="747" name="フローチャート: 判断 746"/>
        <xdr:cNvSpPr/>
      </xdr:nvSpPr>
      <xdr:spPr>
        <a:xfrm>
          <a:off x="21272500" y="61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129212</xdr:rowOff>
    </xdr:from>
    <xdr:ext cx="469744" cy="259045"/>
    <xdr:sp macro="" textlink="">
      <xdr:nvSpPr>
        <xdr:cNvPr id="748" name="テキスト ボックス 747"/>
        <xdr:cNvSpPr txBox="1"/>
      </xdr:nvSpPr>
      <xdr:spPr>
        <a:xfrm>
          <a:off x="21088428" y="59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113955</xdr:rowOff>
    </xdr:from>
    <xdr:to>
      <xdr:col>107</xdr:col>
      <xdr:colOff>101600</xdr:colOff>
      <xdr:row>37</xdr:row>
      <xdr:rowOff>44105</xdr:rowOff>
    </xdr:to>
    <xdr:sp macro="" textlink="">
      <xdr:nvSpPr>
        <xdr:cNvPr id="750" name="フローチャート: 判断 749"/>
        <xdr:cNvSpPr/>
      </xdr:nvSpPr>
      <xdr:spPr>
        <a:xfrm>
          <a:off x="20383500" y="628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60632</xdr:rowOff>
    </xdr:from>
    <xdr:ext cx="469744" cy="259045"/>
    <xdr:sp macro="" textlink="">
      <xdr:nvSpPr>
        <xdr:cNvPr id="751" name="テキスト ボックス 750"/>
        <xdr:cNvSpPr txBox="1"/>
      </xdr:nvSpPr>
      <xdr:spPr>
        <a:xfrm>
          <a:off x="20199428" y="606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164429</xdr:rowOff>
    </xdr:from>
    <xdr:to>
      <xdr:col>102</xdr:col>
      <xdr:colOff>165100</xdr:colOff>
      <xdr:row>37</xdr:row>
      <xdr:rowOff>94579</xdr:rowOff>
    </xdr:to>
    <xdr:sp macro="" textlink="">
      <xdr:nvSpPr>
        <xdr:cNvPr id="753" name="フローチャート: 判断 752"/>
        <xdr:cNvSpPr/>
      </xdr:nvSpPr>
      <xdr:spPr>
        <a:xfrm>
          <a:off x="19494500" y="6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111106</xdr:rowOff>
    </xdr:from>
    <xdr:ext cx="469744" cy="259045"/>
    <xdr:sp macro="" textlink="">
      <xdr:nvSpPr>
        <xdr:cNvPr id="754" name="テキスト ボックス 753"/>
        <xdr:cNvSpPr txBox="1"/>
      </xdr:nvSpPr>
      <xdr:spPr>
        <a:xfrm>
          <a:off x="19310428" y="6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52873</xdr:rowOff>
    </xdr:from>
    <xdr:to>
      <xdr:col>98</xdr:col>
      <xdr:colOff>38100</xdr:colOff>
      <xdr:row>37</xdr:row>
      <xdr:rowOff>154473</xdr:rowOff>
    </xdr:to>
    <xdr:sp macro="" textlink="">
      <xdr:nvSpPr>
        <xdr:cNvPr id="755" name="フローチャート: 判断 754"/>
        <xdr:cNvSpPr/>
      </xdr:nvSpPr>
      <xdr:spPr>
        <a:xfrm>
          <a:off x="18605500" y="639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171000</xdr:rowOff>
    </xdr:from>
    <xdr:ext cx="469744" cy="259045"/>
    <xdr:sp macro="" textlink="">
      <xdr:nvSpPr>
        <xdr:cNvPr id="756" name="テキスト ボックス 755"/>
        <xdr:cNvSpPr txBox="1"/>
      </xdr:nvSpPr>
      <xdr:spPr>
        <a:xfrm>
          <a:off x="18421428" y="617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94862</xdr:rowOff>
    </xdr:from>
    <xdr:to>
      <xdr:col>116</xdr:col>
      <xdr:colOff>63500</xdr:colOff>
      <xdr:row>59</xdr:row>
      <xdr:rowOff>95286</xdr:rowOff>
    </xdr:to>
    <xdr:cxnSp macro="">
      <xdr:nvCxnSpPr>
        <xdr:cNvPr id="802" name="直線コネクタ 801"/>
        <xdr:cNvCxnSpPr/>
      </xdr:nvCxnSpPr>
      <xdr:spPr>
        <a:xfrm>
          <a:off x="21323300" y="10210412"/>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93914</xdr:rowOff>
    </xdr:from>
    <xdr:to>
      <xdr:col>111</xdr:col>
      <xdr:colOff>177800</xdr:colOff>
      <xdr:row>59</xdr:row>
      <xdr:rowOff>94862</xdr:rowOff>
    </xdr:to>
    <xdr:cxnSp macro="">
      <xdr:nvCxnSpPr>
        <xdr:cNvPr id="805" name="直線コネクタ 804"/>
        <xdr:cNvCxnSpPr/>
      </xdr:nvCxnSpPr>
      <xdr:spPr>
        <a:xfrm>
          <a:off x="20434300" y="10209464"/>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115189</xdr:rowOff>
    </xdr:from>
    <xdr:to>
      <xdr:col>112</xdr:col>
      <xdr:colOff>38100</xdr:colOff>
      <xdr:row>59</xdr:row>
      <xdr:rowOff>45339</xdr:rowOff>
    </xdr:to>
    <xdr:sp macro="" textlink="">
      <xdr:nvSpPr>
        <xdr:cNvPr id="806" name="フローチャート: 判断 805"/>
        <xdr:cNvSpPr/>
      </xdr:nvSpPr>
      <xdr:spPr>
        <a:xfrm>
          <a:off x="21272500" y="1005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61866</xdr:rowOff>
    </xdr:from>
    <xdr:ext cx="469744" cy="259045"/>
    <xdr:sp macro="" textlink="">
      <xdr:nvSpPr>
        <xdr:cNvPr id="807" name="テキスト ボックス 806"/>
        <xdr:cNvSpPr txBox="1"/>
      </xdr:nvSpPr>
      <xdr:spPr>
        <a:xfrm>
          <a:off x="21088428" y="98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93914</xdr:rowOff>
    </xdr:from>
    <xdr:to>
      <xdr:col>107</xdr:col>
      <xdr:colOff>50800</xdr:colOff>
      <xdr:row>59</xdr:row>
      <xdr:rowOff>95188</xdr:rowOff>
    </xdr:to>
    <xdr:cxnSp macro="">
      <xdr:nvCxnSpPr>
        <xdr:cNvPr id="808" name="直線コネクタ 807"/>
        <xdr:cNvCxnSpPr/>
      </xdr:nvCxnSpPr>
      <xdr:spPr>
        <a:xfrm flipV="1">
          <a:off x="19545300" y="10209464"/>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135959</xdr:rowOff>
    </xdr:from>
    <xdr:to>
      <xdr:col>107</xdr:col>
      <xdr:colOff>101600</xdr:colOff>
      <xdr:row>59</xdr:row>
      <xdr:rowOff>66109</xdr:rowOff>
    </xdr:to>
    <xdr:sp macro="" textlink="">
      <xdr:nvSpPr>
        <xdr:cNvPr id="809" name="フローチャート: 判断 808"/>
        <xdr:cNvSpPr/>
      </xdr:nvSpPr>
      <xdr:spPr>
        <a:xfrm>
          <a:off x="20383500" y="100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82636</xdr:rowOff>
    </xdr:from>
    <xdr:ext cx="469744" cy="259045"/>
    <xdr:sp macro="" textlink="">
      <xdr:nvSpPr>
        <xdr:cNvPr id="810" name="テキスト ボックス 809"/>
        <xdr:cNvSpPr txBox="1"/>
      </xdr:nvSpPr>
      <xdr:spPr>
        <a:xfrm>
          <a:off x="20199428" y="985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82354</xdr:rowOff>
    </xdr:from>
    <xdr:to>
      <xdr:col>102</xdr:col>
      <xdr:colOff>114300</xdr:colOff>
      <xdr:row>59</xdr:row>
      <xdr:rowOff>95188</xdr:rowOff>
    </xdr:to>
    <xdr:cxnSp macro="">
      <xdr:nvCxnSpPr>
        <xdr:cNvPr id="811" name="直線コネクタ 810"/>
        <xdr:cNvCxnSpPr/>
      </xdr:nvCxnSpPr>
      <xdr:spPr>
        <a:xfrm>
          <a:off x="18656300" y="10197904"/>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111336</xdr:rowOff>
    </xdr:from>
    <xdr:to>
      <xdr:col>102</xdr:col>
      <xdr:colOff>165100</xdr:colOff>
      <xdr:row>59</xdr:row>
      <xdr:rowOff>41486</xdr:rowOff>
    </xdr:to>
    <xdr:sp macro="" textlink="">
      <xdr:nvSpPr>
        <xdr:cNvPr id="812" name="フローチャート: 判断 811"/>
        <xdr:cNvSpPr/>
      </xdr:nvSpPr>
      <xdr:spPr>
        <a:xfrm>
          <a:off x="19494500" y="100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58013</xdr:rowOff>
    </xdr:from>
    <xdr:ext cx="469744" cy="259045"/>
    <xdr:sp macro="" textlink="">
      <xdr:nvSpPr>
        <xdr:cNvPr id="813" name="テキスト ボックス 812"/>
        <xdr:cNvSpPr txBox="1"/>
      </xdr:nvSpPr>
      <xdr:spPr>
        <a:xfrm>
          <a:off x="19310428" y="98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96803</xdr:rowOff>
    </xdr:from>
    <xdr:to>
      <xdr:col>98</xdr:col>
      <xdr:colOff>38100</xdr:colOff>
      <xdr:row>59</xdr:row>
      <xdr:rowOff>26953</xdr:rowOff>
    </xdr:to>
    <xdr:sp macro="" textlink="">
      <xdr:nvSpPr>
        <xdr:cNvPr id="814" name="フローチャート: 判断 813"/>
        <xdr:cNvSpPr/>
      </xdr:nvSpPr>
      <xdr:spPr>
        <a:xfrm>
          <a:off x="18605500" y="1004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43480</xdr:rowOff>
    </xdr:from>
    <xdr:ext cx="469744" cy="259045"/>
    <xdr:sp macro="" textlink="">
      <xdr:nvSpPr>
        <xdr:cNvPr id="815" name="テキスト ボックス 814"/>
        <xdr:cNvSpPr txBox="1"/>
      </xdr:nvSpPr>
      <xdr:spPr>
        <a:xfrm>
          <a:off x="18421428" y="981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44486</xdr:rowOff>
    </xdr:from>
    <xdr:to>
      <xdr:col>116</xdr:col>
      <xdr:colOff>114300</xdr:colOff>
      <xdr:row>59</xdr:row>
      <xdr:rowOff>146086</xdr:rowOff>
    </xdr:to>
    <xdr:sp macro="" textlink="">
      <xdr:nvSpPr>
        <xdr:cNvPr id="821" name="楕円 820"/>
        <xdr:cNvSpPr/>
      </xdr:nvSpPr>
      <xdr:spPr>
        <a:xfrm>
          <a:off x="22110700" y="101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130863</xdr:rowOff>
    </xdr:from>
    <xdr:ext cx="378565" cy="259045"/>
    <xdr:sp macro="" textlink="">
      <xdr:nvSpPr>
        <xdr:cNvPr id="822" name="貸付金該当値テキスト"/>
        <xdr:cNvSpPr txBox="1"/>
      </xdr:nvSpPr>
      <xdr:spPr>
        <a:xfrm>
          <a:off x="22212300" y="10074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44062</xdr:rowOff>
    </xdr:from>
    <xdr:to>
      <xdr:col>112</xdr:col>
      <xdr:colOff>38100</xdr:colOff>
      <xdr:row>59</xdr:row>
      <xdr:rowOff>145662</xdr:rowOff>
    </xdr:to>
    <xdr:sp macro="" textlink="">
      <xdr:nvSpPr>
        <xdr:cNvPr id="823" name="楕円 822"/>
        <xdr:cNvSpPr/>
      </xdr:nvSpPr>
      <xdr:spPr>
        <a:xfrm>
          <a:off x="21272500" y="101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136789</xdr:rowOff>
    </xdr:from>
    <xdr:ext cx="378565" cy="259045"/>
    <xdr:sp macro="" textlink="">
      <xdr:nvSpPr>
        <xdr:cNvPr id="824" name="テキスト ボックス 823"/>
        <xdr:cNvSpPr txBox="1"/>
      </xdr:nvSpPr>
      <xdr:spPr>
        <a:xfrm>
          <a:off x="21134017" y="1025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43114</xdr:rowOff>
    </xdr:from>
    <xdr:to>
      <xdr:col>107</xdr:col>
      <xdr:colOff>101600</xdr:colOff>
      <xdr:row>59</xdr:row>
      <xdr:rowOff>144714</xdr:rowOff>
    </xdr:to>
    <xdr:sp macro="" textlink="">
      <xdr:nvSpPr>
        <xdr:cNvPr id="825" name="楕円 824"/>
        <xdr:cNvSpPr/>
      </xdr:nvSpPr>
      <xdr:spPr>
        <a:xfrm>
          <a:off x="20383500" y="1015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135841</xdr:rowOff>
    </xdr:from>
    <xdr:ext cx="378565" cy="259045"/>
    <xdr:sp macro="" textlink="">
      <xdr:nvSpPr>
        <xdr:cNvPr id="826" name="テキスト ボックス 825"/>
        <xdr:cNvSpPr txBox="1"/>
      </xdr:nvSpPr>
      <xdr:spPr>
        <a:xfrm>
          <a:off x="20245017" y="1025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44388</xdr:rowOff>
    </xdr:from>
    <xdr:to>
      <xdr:col>102</xdr:col>
      <xdr:colOff>165100</xdr:colOff>
      <xdr:row>59</xdr:row>
      <xdr:rowOff>145988</xdr:rowOff>
    </xdr:to>
    <xdr:sp macro="" textlink="">
      <xdr:nvSpPr>
        <xdr:cNvPr id="827" name="楕円 826"/>
        <xdr:cNvSpPr/>
      </xdr:nvSpPr>
      <xdr:spPr>
        <a:xfrm>
          <a:off x="19494500" y="10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137115</xdr:rowOff>
    </xdr:from>
    <xdr:ext cx="378565" cy="259045"/>
    <xdr:sp macro="" textlink="">
      <xdr:nvSpPr>
        <xdr:cNvPr id="828" name="テキスト ボックス 827"/>
        <xdr:cNvSpPr txBox="1"/>
      </xdr:nvSpPr>
      <xdr:spPr>
        <a:xfrm>
          <a:off x="19356017" y="1025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31554</xdr:rowOff>
    </xdr:from>
    <xdr:to>
      <xdr:col>98</xdr:col>
      <xdr:colOff>38100</xdr:colOff>
      <xdr:row>59</xdr:row>
      <xdr:rowOff>133154</xdr:rowOff>
    </xdr:to>
    <xdr:sp macro="" textlink="">
      <xdr:nvSpPr>
        <xdr:cNvPr id="829" name="楕円 828"/>
        <xdr:cNvSpPr/>
      </xdr:nvSpPr>
      <xdr:spPr>
        <a:xfrm>
          <a:off x="18605500" y="101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124281</xdr:rowOff>
    </xdr:from>
    <xdr:ext cx="378565" cy="259045"/>
    <xdr:sp macro="" textlink="">
      <xdr:nvSpPr>
        <xdr:cNvPr id="830" name="テキスト ボックス 829"/>
        <xdr:cNvSpPr txBox="1"/>
      </xdr:nvSpPr>
      <xdr:spPr>
        <a:xfrm>
          <a:off x="18467017" y="102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165467</xdr:rowOff>
    </xdr:from>
    <xdr:to>
      <xdr:col>116</xdr:col>
      <xdr:colOff>63500</xdr:colOff>
      <xdr:row>75</xdr:row>
      <xdr:rowOff>112758</xdr:rowOff>
    </xdr:to>
    <xdr:cxnSp macro="">
      <xdr:nvCxnSpPr>
        <xdr:cNvPr id="862" name="直線コネクタ 861"/>
        <xdr:cNvCxnSpPr/>
      </xdr:nvCxnSpPr>
      <xdr:spPr>
        <a:xfrm>
          <a:off x="21323300" y="12852767"/>
          <a:ext cx="838200" cy="1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63" name="繰出金平均値テキスト"/>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148224</xdr:rowOff>
    </xdr:from>
    <xdr:to>
      <xdr:col>111</xdr:col>
      <xdr:colOff>177800</xdr:colOff>
      <xdr:row>74</xdr:row>
      <xdr:rowOff>165467</xdr:rowOff>
    </xdr:to>
    <xdr:cxnSp macro="">
      <xdr:nvCxnSpPr>
        <xdr:cNvPr id="865" name="直線コネクタ 864"/>
        <xdr:cNvCxnSpPr/>
      </xdr:nvCxnSpPr>
      <xdr:spPr>
        <a:xfrm>
          <a:off x="20434300" y="12835524"/>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85030</xdr:rowOff>
    </xdr:from>
    <xdr:to>
      <xdr:col>112</xdr:col>
      <xdr:colOff>38100</xdr:colOff>
      <xdr:row>77</xdr:row>
      <xdr:rowOff>15180</xdr:rowOff>
    </xdr:to>
    <xdr:sp macro="" textlink="">
      <xdr:nvSpPr>
        <xdr:cNvPr id="866" name="フローチャート: 判断 865"/>
        <xdr:cNvSpPr/>
      </xdr:nvSpPr>
      <xdr:spPr>
        <a:xfrm>
          <a:off x="21272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6307</xdr:rowOff>
    </xdr:from>
    <xdr:ext cx="534377" cy="259045"/>
    <xdr:sp macro="" textlink="">
      <xdr:nvSpPr>
        <xdr:cNvPr id="867" name="テキスト ボックス 866"/>
        <xdr:cNvSpPr txBox="1"/>
      </xdr:nvSpPr>
      <xdr:spPr>
        <a:xfrm>
          <a:off x="21056111" y="132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148224</xdr:rowOff>
    </xdr:from>
    <xdr:to>
      <xdr:col>107</xdr:col>
      <xdr:colOff>50800</xdr:colOff>
      <xdr:row>75</xdr:row>
      <xdr:rowOff>39329</xdr:rowOff>
    </xdr:to>
    <xdr:cxnSp macro="">
      <xdr:nvCxnSpPr>
        <xdr:cNvPr id="868" name="直線コネクタ 867"/>
        <xdr:cNvCxnSpPr/>
      </xdr:nvCxnSpPr>
      <xdr:spPr>
        <a:xfrm flipV="1">
          <a:off x="19545300" y="12835524"/>
          <a:ext cx="889000" cy="6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110764</xdr:rowOff>
    </xdr:from>
    <xdr:to>
      <xdr:col>107</xdr:col>
      <xdr:colOff>101600</xdr:colOff>
      <xdr:row>77</xdr:row>
      <xdr:rowOff>40914</xdr:rowOff>
    </xdr:to>
    <xdr:sp macro="" textlink="">
      <xdr:nvSpPr>
        <xdr:cNvPr id="869" name="フローチャート: 判断 868"/>
        <xdr:cNvSpPr/>
      </xdr:nvSpPr>
      <xdr:spPr>
        <a:xfrm>
          <a:off x="20383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32041</xdr:rowOff>
    </xdr:from>
    <xdr:ext cx="534377" cy="259045"/>
    <xdr:sp macro="" textlink="">
      <xdr:nvSpPr>
        <xdr:cNvPr id="870" name="テキスト ボックス 869"/>
        <xdr:cNvSpPr txBox="1"/>
      </xdr:nvSpPr>
      <xdr:spPr>
        <a:xfrm>
          <a:off x="20167111" y="132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39329</xdr:rowOff>
    </xdr:from>
    <xdr:to>
      <xdr:col>102</xdr:col>
      <xdr:colOff>114300</xdr:colOff>
      <xdr:row>75</xdr:row>
      <xdr:rowOff>65764</xdr:rowOff>
    </xdr:to>
    <xdr:cxnSp macro="">
      <xdr:nvCxnSpPr>
        <xdr:cNvPr id="871" name="直線コネクタ 870"/>
        <xdr:cNvCxnSpPr/>
      </xdr:nvCxnSpPr>
      <xdr:spPr>
        <a:xfrm flipV="1">
          <a:off x="18656300" y="12898079"/>
          <a:ext cx="8890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124546</xdr:rowOff>
    </xdr:from>
    <xdr:to>
      <xdr:col>102</xdr:col>
      <xdr:colOff>165100</xdr:colOff>
      <xdr:row>77</xdr:row>
      <xdr:rowOff>54696</xdr:rowOff>
    </xdr:to>
    <xdr:sp macro="" textlink="">
      <xdr:nvSpPr>
        <xdr:cNvPr id="872" name="フローチャート: 判断 871"/>
        <xdr:cNvSpPr/>
      </xdr:nvSpPr>
      <xdr:spPr>
        <a:xfrm>
          <a:off x="19494500" y="131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45823</xdr:rowOff>
    </xdr:from>
    <xdr:ext cx="534377" cy="259045"/>
    <xdr:sp macro="" textlink="">
      <xdr:nvSpPr>
        <xdr:cNvPr id="873" name="テキスト ボックス 872"/>
        <xdr:cNvSpPr txBox="1"/>
      </xdr:nvSpPr>
      <xdr:spPr>
        <a:xfrm>
          <a:off x="19278111" y="132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69306</xdr:rowOff>
    </xdr:from>
    <xdr:to>
      <xdr:col>98</xdr:col>
      <xdr:colOff>38100</xdr:colOff>
      <xdr:row>76</xdr:row>
      <xdr:rowOff>170906</xdr:rowOff>
    </xdr:to>
    <xdr:sp macro="" textlink="">
      <xdr:nvSpPr>
        <xdr:cNvPr id="874" name="フローチャート: 判断 873"/>
        <xdr:cNvSpPr/>
      </xdr:nvSpPr>
      <xdr:spPr>
        <a:xfrm>
          <a:off x="186055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162033</xdr:rowOff>
    </xdr:from>
    <xdr:ext cx="534377" cy="259045"/>
    <xdr:sp macro="" textlink="">
      <xdr:nvSpPr>
        <xdr:cNvPr id="875" name="テキスト ボックス 874"/>
        <xdr:cNvSpPr txBox="1"/>
      </xdr:nvSpPr>
      <xdr:spPr>
        <a:xfrm>
          <a:off x="18389111" y="131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61958</xdr:rowOff>
    </xdr:from>
    <xdr:to>
      <xdr:col>116</xdr:col>
      <xdr:colOff>114300</xdr:colOff>
      <xdr:row>75</xdr:row>
      <xdr:rowOff>163559</xdr:rowOff>
    </xdr:to>
    <xdr:sp macro="" textlink="">
      <xdr:nvSpPr>
        <xdr:cNvPr id="881" name="楕円 880"/>
        <xdr:cNvSpPr/>
      </xdr:nvSpPr>
      <xdr:spPr>
        <a:xfrm>
          <a:off x="22110700" y="129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84835</xdr:rowOff>
    </xdr:from>
    <xdr:ext cx="534377" cy="259045"/>
    <xdr:sp macro="" textlink="">
      <xdr:nvSpPr>
        <xdr:cNvPr id="882" name="繰出金該当値テキスト"/>
        <xdr:cNvSpPr txBox="1"/>
      </xdr:nvSpPr>
      <xdr:spPr>
        <a:xfrm>
          <a:off x="22212300" y="1277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114667</xdr:rowOff>
    </xdr:from>
    <xdr:to>
      <xdr:col>112</xdr:col>
      <xdr:colOff>38100</xdr:colOff>
      <xdr:row>75</xdr:row>
      <xdr:rowOff>44817</xdr:rowOff>
    </xdr:to>
    <xdr:sp macro="" textlink="">
      <xdr:nvSpPr>
        <xdr:cNvPr id="883" name="楕円 882"/>
        <xdr:cNvSpPr/>
      </xdr:nvSpPr>
      <xdr:spPr>
        <a:xfrm>
          <a:off x="21272500" y="128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61344</xdr:rowOff>
    </xdr:from>
    <xdr:ext cx="534377" cy="259045"/>
    <xdr:sp macro="" textlink="">
      <xdr:nvSpPr>
        <xdr:cNvPr id="884" name="テキスト ボックス 883"/>
        <xdr:cNvSpPr txBox="1"/>
      </xdr:nvSpPr>
      <xdr:spPr>
        <a:xfrm>
          <a:off x="21056111" y="125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97424</xdr:rowOff>
    </xdr:from>
    <xdr:to>
      <xdr:col>107</xdr:col>
      <xdr:colOff>101600</xdr:colOff>
      <xdr:row>75</xdr:row>
      <xdr:rowOff>27574</xdr:rowOff>
    </xdr:to>
    <xdr:sp macro="" textlink="">
      <xdr:nvSpPr>
        <xdr:cNvPr id="885" name="楕円 884"/>
        <xdr:cNvSpPr/>
      </xdr:nvSpPr>
      <xdr:spPr>
        <a:xfrm>
          <a:off x="20383500" y="127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44101</xdr:rowOff>
    </xdr:from>
    <xdr:ext cx="534377" cy="259045"/>
    <xdr:sp macro="" textlink="">
      <xdr:nvSpPr>
        <xdr:cNvPr id="886" name="テキスト ボックス 885"/>
        <xdr:cNvSpPr txBox="1"/>
      </xdr:nvSpPr>
      <xdr:spPr>
        <a:xfrm>
          <a:off x="20167111" y="1255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159979</xdr:rowOff>
    </xdr:from>
    <xdr:to>
      <xdr:col>102</xdr:col>
      <xdr:colOff>165100</xdr:colOff>
      <xdr:row>75</xdr:row>
      <xdr:rowOff>90129</xdr:rowOff>
    </xdr:to>
    <xdr:sp macro="" textlink="">
      <xdr:nvSpPr>
        <xdr:cNvPr id="887" name="楕円 886"/>
        <xdr:cNvSpPr/>
      </xdr:nvSpPr>
      <xdr:spPr>
        <a:xfrm>
          <a:off x="19494500" y="1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106656</xdr:rowOff>
    </xdr:from>
    <xdr:ext cx="534377" cy="259045"/>
    <xdr:sp macro="" textlink="">
      <xdr:nvSpPr>
        <xdr:cNvPr id="888" name="テキスト ボックス 887"/>
        <xdr:cNvSpPr txBox="1"/>
      </xdr:nvSpPr>
      <xdr:spPr>
        <a:xfrm>
          <a:off x="19278111" y="12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14964</xdr:rowOff>
    </xdr:from>
    <xdr:to>
      <xdr:col>98</xdr:col>
      <xdr:colOff>38100</xdr:colOff>
      <xdr:row>75</xdr:row>
      <xdr:rowOff>116564</xdr:rowOff>
    </xdr:to>
    <xdr:sp macro="" textlink="">
      <xdr:nvSpPr>
        <xdr:cNvPr id="889" name="楕円 888"/>
        <xdr:cNvSpPr/>
      </xdr:nvSpPr>
      <xdr:spPr>
        <a:xfrm>
          <a:off x="18605500" y="128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133091</xdr:rowOff>
    </xdr:from>
    <xdr:ext cx="534377" cy="259045"/>
    <xdr:sp macro="" textlink="">
      <xdr:nvSpPr>
        <xdr:cNvPr id="890" name="テキスト ボックス 889"/>
        <xdr:cNvSpPr txBox="1"/>
      </xdr:nvSpPr>
      <xdr:spPr>
        <a:xfrm>
          <a:off x="18389111" y="126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年度歳出総決算額は住民一人当たり</a:t>
          </a:r>
          <a:r>
            <a:rPr kumimoji="1" lang="en-US" altLang="ja-JP" sz="1100">
              <a:solidFill>
                <a:schemeClr val="dk1"/>
              </a:solidFill>
              <a:effectLst/>
              <a:latin typeface="+mn-lt"/>
              <a:ea typeface="+mn-ea"/>
              <a:cs typeface="+mn-cs"/>
            </a:rPr>
            <a:t>1,059,331</a:t>
          </a:r>
          <a:r>
            <a:rPr kumimoji="1" lang="ja-JP" altLang="ja-JP" sz="1100">
              <a:solidFill>
                <a:schemeClr val="dk1"/>
              </a:solidFill>
              <a:effectLst/>
              <a:latin typeface="+mn-lt"/>
              <a:ea typeface="+mn-ea"/>
              <a:cs typeface="+mn-cs"/>
            </a:rPr>
            <a:t>円となり、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年度決算時（</a:t>
          </a:r>
          <a:r>
            <a:rPr kumimoji="1" lang="en-US" altLang="ja-JP" sz="1100">
              <a:solidFill>
                <a:schemeClr val="dk1"/>
              </a:solidFill>
              <a:effectLst/>
              <a:latin typeface="+mn-lt"/>
              <a:ea typeface="+mn-ea"/>
              <a:cs typeface="+mn-cs"/>
            </a:rPr>
            <a:t>926,270</a:t>
          </a:r>
          <a:r>
            <a:rPr kumimoji="1" lang="ja-JP" altLang="ja-JP" sz="1100">
              <a:solidFill>
                <a:schemeClr val="dk1"/>
              </a:solidFill>
              <a:effectLst/>
              <a:latin typeface="+mn-lt"/>
              <a:ea typeface="+mn-ea"/>
              <a:cs typeface="+mn-cs"/>
            </a:rPr>
            <a:t>円）と比較して</a:t>
          </a:r>
          <a:r>
            <a:rPr kumimoji="1" lang="en-US" altLang="ja-JP" sz="1100">
              <a:solidFill>
                <a:schemeClr val="dk1"/>
              </a:solidFill>
              <a:effectLst/>
              <a:latin typeface="+mn-lt"/>
              <a:ea typeface="+mn-ea"/>
              <a:cs typeface="+mn-cs"/>
            </a:rPr>
            <a:t>+133,061</a:t>
          </a:r>
          <a:r>
            <a:rPr kumimoji="1" lang="ja-JP" altLang="ja-JP" sz="1100">
              <a:solidFill>
                <a:schemeClr val="dk1"/>
              </a:solidFill>
              <a:effectLst/>
              <a:latin typeface="+mn-lt"/>
              <a:ea typeface="+mn-ea"/>
              <a:cs typeface="+mn-cs"/>
            </a:rPr>
            <a:t>円となった。</a:t>
          </a:r>
          <a:r>
            <a:rPr kumimoji="1" lang="ja-JP" altLang="en-US" sz="1100">
              <a:solidFill>
                <a:schemeClr val="dk1"/>
              </a:solidFill>
              <a:effectLst/>
              <a:latin typeface="+mn-lt"/>
              <a:ea typeface="+mn-ea"/>
              <a:cs typeface="+mn-cs"/>
            </a:rPr>
            <a:t>新型コロナウイルス感染症対応のため、歳出総額が前年度比</a:t>
          </a:r>
          <a:r>
            <a:rPr kumimoji="1" lang="en-US" altLang="ja-JP" sz="1100">
              <a:solidFill>
                <a:schemeClr val="dk1"/>
              </a:solidFill>
              <a:effectLst/>
              <a:latin typeface="+mn-lt"/>
              <a:ea typeface="+mn-ea"/>
              <a:cs typeface="+mn-cs"/>
            </a:rPr>
            <a:t>+1,624,547</a:t>
          </a:r>
          <a:r>
            <a:rPr kumimoji="1" lang="ja-JP" altLang="en-US" sz="1100">
              <a:solidFill>
                <a:schemeClr val="dk1"/>
              </a:solidFill>
              <a:effectLst/>
              <a:latin typeface="+mn-lt"/>
              <a:ea typeface="+mn-ea"/>
              <a:cs typeface="+mn-cs"/>
            </a:rPr>
            <a:t>千円となったことが主な要因である。</a:t>
          </a:r>
          <a:r>
            <a:rPr kumimoji="1" lang="ja-JP" altLang="ja-JP" sz="1100">
              <a:solidFill>
                <a:schemeClr val="dk1"/>
              </a:solidFill>
              <a:effectLst/>
              <a:latin typeface="+mn-lt"/>
              <a:ea typeface="+mn-ea"/>
              <a:cs typeface="+mn-cs"/>
            </a:rPr>
            <a:t>人件費についは、</a:t>
          </a:r>
          <a:r>
            <a:rPr kumimoji="1" lang="ja-JP" altLang="en-US" sz="1100">
              <a:solidFill>
                <a:schemeClr val="dk1"/>
              </a:solidFill>
              <a:effectLst/>
              <a:latin typeface="+mn-lt"/>
              <a:ea typeface="+mn-ea"/>
              <a:cs typeface="+mn-cs"/>
            </a:rPr>
            <a:t>会計年度任用職員の導入及び、災害や新型コロナウイルス感染症対策による時間外手当の増により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135,384</a:t>
          </a:r>
          <a:r>
            <a:rPr kumimoji="1" lang="ja-JP" altLang="en-US" sz="1100">
              <a:solidFill>
                <a:schemeClr val="dk1"/>
              </a:solidFill>
              <a:effectLst/>
              <a:latin typeface="+mn-lt"/>
              <a:ea typeface="+mn-ea"/>
              <a:cs typeface="+mn-cs"/>
            </a:rPr>
            <a:t>円となった。</a:t>
          </a:r>
          <a:r>
            <a:rPr kumimoji="1" lang="ja-JP" altLang="ja-JP" sz="1100">
              <a:solidFill>
                <a:schemeClr val="dk1"/>
              </a:solidFill>
              <a:effectLst/>
              <a:latin typeface="+mn-lt"/>
              <a:ea typeface="+mn-ea"/>
              <a:cs typeface="+mn-cs"/>
            </a:rPr>
            <a:t>全国・県平均及び類似団体と比較すると高い水準を示している</a:t>
          </a:r>
          <a:r>
            <a:rPr kumimoji="1" lang="ja-JP" altLang="en-US" sz="1100">
              <a:solidFill>
                <a:schemeClr val="dk1"/>
              </a:solidFill>
              <a:effectLst/>
              <a:latin typeface="+mn-lt"/>
              <a:ea typeface="+mn-ea"/>
              <a:cs typeface="+mn-cs"/>
            </a:rPr>
            <a:t>が、広大な面積を保有する本町において行政サービスを維持するためにはこれ以上職員の削減はできず、今後人件費の大幅な削減は見込めない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災害復旧事業については、平成２８年熊本地震及びそれ以降継続して発生する各種災害等により全国・県平均を大きく上回っている状況が続いている。維持補修費については、全国・県平均及び類似団体と比較すると低い水準を示す状況が続いているが、公共施設等総合管理計画</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年度改定予定）及び</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（令和元年度策定）に基づき、</a:t>
          </a:r>
          <a:r>
            <a:rPr kumimoji="1" lang="ja-JP" altLang="ja-JP" sz="1100">
              <a:solidFill>
                <a:schemeClr val="dk1"/>
              </a:solidFill>
              <a:effectLst/>
              <a:latin typeface="+mn-lt"/>
              <a:ea typeface="+mn-ea"/>
              <a:cs typeface="+mn-cs"/>
            </a:rPr>
            <a:t>施設の集約化・複合化並びに長寿命化に努める。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60996</xdr:rowOff>
    </xdr:from>
    <xdr:to>
      <xdr:col>24</xdr:col>
      <xdr:colOff>63500</xdr:colOff>
      <xdr:row>37</xdr:row>
      <xdr:rowOff>86795</xdr:rowOff>
    </xdr:to>
    <xdr:cxnSp macro="">
      <xdr:nvCxnSpPr>
        <xdr:cNvPr id="63" name="直線コネクタ 62"/>
        <xdr:cNvCxnSpPr/>
      </xdr:nvCxnSpPr>
      <xdr:spPr>
        <a:xfrm flipV="1">
          <a:off x="3797300" y="6404646"/>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86795</xdr:rowOff>
    </xdr:from>
    <xdr:to>
      <xdr:col>19</xdr:col>
      <xdr:colOff>177800</xdr:colOff>
      <xdr:row>37</xdr:row>
      <xdr:rowOff>141333</xdr:rowOff>
    </xdr:to>
    <xdr:cxnSp macro="">
      <xdr:nvCxnSpPr>
        <xdr:cNvPr id="66" name="直線コネクタ 65"/>
        <xdr:cNvCxnSpPr/>
      </xdr:nvCxnSpPr>
      <xdr:spPr>
        <a:xfrm flipV="1">
          <a:off x="2908300" y="6430445"/>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71918</xdr:rowOff>
    </xdr:from>
    <xdr:to>
      <xdr:col>20</xdr:col>
      <xdr:colOff>38100</xdr:colOff>
      <xdr:row>38</xdr:row>
      <xdr:rowOff>2068</xdr:rowOff>
    </xdr:to>
    <xdr:sp macro="" textlink="">
      <xdr:nvSpPr>
        <xdr:cNvPr id="67" name="フローチャート: 判断 66"/>
        <xdr:cNvSpPr/>
      </xdr:nvSpPr>
      <xdr:spPr>
        <a:xfrm>
          <a:off x="3746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164645</xdr:rowOff>
    </xdr:from>
    <xdr:ext cx="469744" cy="259045"/>
    <xdr:sp macro="" textlink="">
      <xdr:nvSpPr>
        <xdr:cNvPr id="68" name="テキスト ボックス 67"/>
        <xdr:cNvSpPr txBox="1"/>
      </xdr:nvSpPr>
      <xdr:spPr>
        <a:xfrm>
          <a:off x="3562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141333</xdr:rowOff>
    </xdr:from>
    <xdr:to>
      <xdr:col>15</xdr:col>
      <xdr:colOff>50800</xdr:colOff>
      <xdr:row>38</xdr:row>
      <xdr:rowOff>109982</xdr:rowOff>
    </xdr:to>
    <xdr:cxnSp macro="">
      <xdr:nvCxnSpPr>
        <xdr:cNvPr id="69" name="直線コネクタ 68"/>
        <xdr:cNvCxnSpPr/>
      </xdr:nvCxnSpPr>
      <xdr:spPr>
        <a:xfrm flipV="1">
          <a:off x="2019300" y="6484983"/>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66693</xdr:rowOff>
    </xdr:from>
    <xdr:to>
      <xdr:col>15</xdr:col>
      <xdr:colOff>101600</xdr:colOff>
      <xdr:row>37</xdr:row>
      <xdr:rowOff>168294</xdr:rowOff>
    </xdr:to>
    <xdr:sp macro="" textlink="">
      <xdr:nvSpPr>
        <xdr:cNvPr id="70" name="フローチャート: 判断 69"/>
        <xdr:cNvSpPr/>
      </xdr:nvSpPr>
      <xdr:spPr>
        <a:xfrm>
          <a:off x="2857500" y="64103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13370</xdr:rowOff>
    </xdr:from>
    <xdr:ext cx="469744" cy="259045"/>
    <xdr:sp macro="" textlink="">
      <xdr:nvSpPr>
        <xdr:cNvPr id="71" name="テキスト ボックス 70"/>
        <xdr:cNvSpPr txBox="1"/>
      </xdr:nvSpPr>
      <xdr:spPr>
        <a:xfrm>
          <a:off x="2673428" y="618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67528</xdr:rowOff>
    </xdr:from>
    <xdr:to>
      <xdr:col>10</xdr:col>
      <xdr:colOff>114300</xdr:colOff>
      <xdr:row>38</xdr:row>
      <xdr:rowOff>109982</xdr:rowOff>
    </xdr:to>
    <xdr:cxnSp macro="">
      <xdr:nvCxnSpPr>
        <xdr:cNvPr id="72" name="直線コネクタ 71"/>
        <xdr:cNvCxnSpPr/>
      </xdr:nvCxnSpPr>
      <xdr:spPr>
        <a:xfrm>
          <a:off x="1130300" y="6582628"/>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97717</xdr:rowOff>
    </xdr:from>
    <xdr:to>
      <xdr:col>10</xdr:col>
      <xdr:colOff>165100</xdr:colOff>
      <xdr:row>38</xdr:row>
      <xdr:rowOff>27867</xdr:rowOff>
    </xdr:to>
    <xdr:sp macro="" textlink="">
      <xdr:nvSpPr>
        <xdr:cNvPr id="73" name="フローチャート: 判断 72"/>
        <xdr:cNvSpPr/>
      </xdr:nvSpPr>
      <xdr:spPr>
        <a:xfrm>
          <a:off x="1968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44394</xdr:rowOff>
    </xdr:from>
    <xdr:ext cx="469744" cy="259045"/>
    <xdr:sp macro="" textlink="">
      <xdr:nvSpPr>
        <xdr:cNvPr id="74" name="テキスト ボックス 73"/>
        <xdr:cNvSpPr txBox="1"/>
      </xdr:nvSpPr>
      <xdr:spPr>
        <a:xfrm>
          <a:off x="1784428" y="621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97717</xdr:rowOff>
    </xdr:from>
    <xdr:to>
      <xdr:col>6</xdr:col>
      <xdr:colOff>38100</xdr:colOff>
      <xdr:row>38</xdr:row>
      <xdr:rowOff>27867</xdr:rowOff>
    </xdr:to>
    <xdr:sp macro="" textlink="">
      <xdr:nvSpPr>
        <xdr:cNvPr id="75" name="フローチャート: 判断 74"/>
        <xdr:cNvSpPr/>
      </xdr:nvSpPr>
      <xdr:spPr>
        <a:xfrm>
          <a:off x="1079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44394</xdr:rowOff>
    </xdr:from>
    <xdr:ext cx="469744" cy="259045"/>
    <xdr:sp macro="" textlink="">
      <xdr:nvSpPr>
        <xdr:cNvPr id="76" name="テキスト ボックス 75"/>
        <xdr:cNvSpPr txBox="1"/>
      </xdr:nvSpPr>
      <xdr:spPr>
        <a:xfrm>
          <a:off x="895428" y="621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10196</xdr:rowOff>
    </xdr:from>
    <xdr:to>
      <xdr:col>24</xdr:col>
      <xdr:colOff>114300</xdr:colOff>
      <xdr:row>37</xdr:row>
      <xdr:rowOff>111796</xdr:rowOff>
    </xdr:to>
    <xdr:sp macro="" textlink="">
      <xdr:nvSpPr>
        <xdr:cNvPr id="82" name="楕円 81"/>
        <xdr:cNvSpPr/>
      </xdr:nvSpPr>
      <xdr:spPr>
        <a:xfrm>
          <a:off x="4584700" y="63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160073</xdr:rowOff>
    </xdr:from>
    <xdr:ext cx="469744" cy="259045"/>
    <xdr:sp macro="" textlink="">
      <xdr:nvSpPr>
        <xdr:cNvPr id="83" name="議会費該当値テキスト"/>
        <xdr:cNvSpPr txBox="1"/>
      </xdr:nvSpPr>
      <xdr:spPr>
        <a:xfrm>
          <a:off x="4686300" y="63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35995</xdr:rowOff>
    </xdr:from>
    <xdr:to>
      <xdr:col>20</xdr:col>
      <xdr:colOff>38100</xdr:colOff>
      <xdr:row>37</xdr:row>
      <xdr:rowOff>137595</xdr:rowOff>
    </xdr:to>
    <xdr:sp macro="" textlink="">
      <xdr:nvSpPr>
        <xdr:cNvPr id="84" name="楕円 83"/>
        <xdr:cNvSpPr/>
      </xdr:nvSpPr>
      <xdr:spPr>
        <a:xfrm>
          <a:off x="3746500" y="63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154122</xdr:rowOff>
    </xdr:from>
    <xdr:ext cx="469744" cy="259045"/>
    <xdr:sp macro="" textlink="">
      <xdr:nvSpPr>
        <xdr:cNvPr id="85" name="テキスト ボックス 84"/>
        <xdr:cNvSpPr txBox="1"/>
      </xdr:nvSpPr>
      <xdr:spPr>
        <a:xfrm>
          <a:off x="3562428" y="61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90533</xdr:rowOff>
    </xdr:from>
    <xdr:to>
      <xdr:col>15</xdr:col>
      <xdr:colOff>101600</xdr:colOff>
      <xdr:row>38</xdr:row>
      <xdr:rowOff>20682</xdr:rowOff>
    </xdr:to>
    <xdr:sp macro="" textlink="">
      <xdr:nvSpPr>
        <xdr:cNvPr id="86" name="楕円 85"/>
        <xdr:cNvSpPr/>
      </xdr:nvSpPr>
      <xdr:spPr>
        <a:xfrm>
          <a:off x="28575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11810</xdr:rowOff>
    </xdr:from>
    <xdr:ext cx="469744" cy="259045"/>
    <xdr:sp macro="" textlink="">
      <xdr:nvSpPr>
        <xdr:cNvPr id="87" name="テキスト ボックス 86"/>
        <xdr:cNvSpPr txBox="1"/>
      </xdr:nvSpPr>
      <xdr:spPr>
        <a:xfrm>
          <a:off x="2673428" y="652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59182</xdr:rowOff>
    </xdr:from>
    <xdr:to>
      <xdr:col>10</xdr:col>
      <xdr:colOff>165100</xdr:colOff>
      <xdr:row>38</xdr:row>
      <xdr:rowOff>160782</xdr:rowOff>
    </xdr:to>
    <xdr:sp macro="" textlink="">
      <xdr:nvSpPr>
        <xdr:cNvPr id="88" name="楕円 87"/>
        <xdr:cNvSpPr/>
      </xdr:nvSpPr>
      <xdr:spPr>
        <a:xfrm>
          <a:off x="1968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151909</xdr:rowOff>
    </xdr:from>
    <xdr:ext cx="469744" cy="259045"/>
    <xdr:sp macro="" textlink="">
      <xdr:nvSpPr>
        <xdr:cNvPr id="89" name="テキスト ボックス 88"/>
        <xdr:cNvSpPr txBox="1"/>
      </xdr:nvSpPr>
      <xdr:spPr>
        <a:xfrm>
          <a:off x="1784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16728</xdr:rowOff>
    </xdr:from>
    <xdr:to>
      <xdr:col>6</xdr:col>
      <xdr:colOff>38100</xdr:colOff>
      <xdr:row>38</xdr:row>
      <xdr:rowOff>118328</xdr:rowOff>
    </xdr:to>
    <xdr:sp macro="" textlink="">
      <xdr:nvSpPr>
        <xdr:cNvPr id="90" name="楕円 89"/>
        <xdr:cNvSpPr/>
      </xdr:nvSpPr>
      <xdr:spPr>
        <a:xfrm>
          <a:off x="1079500" y="65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109455</xdr:rowOff>
    </xdr:from>
    <xdr:ext cx="469744" cy="259045"/>
    <xdr:sp macro="" textlink="">
      <xdr:nvSpPr>
        <xdr:cNvPr id="91" name="テキスト ボックス 90"/>
        <xdr:cNvSpPr txBox="1"/>
      </xdr:nvSpPr>
      <xdr:spPr>
        <a:xfrm>
          <a:off x="895428" y="662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132838</xdr:rowOff>
    </xdr:from>
    <xdr:to>
      <xdr:col>24</xdr:col>
      <xdr:colOff>63500</xdr:colOff>
      <xdr:row>58</xdr:row>
      <xdr:rowOff>32510</xdr:rowOff>
    </xdr:to>
    <xdr:cxnSp macro="">
      <xdr:nvCxnSpPr>
        <xdr:cNvPr id="120" name="直線コネクタ 119"/>
        <xdr:cNvCxnSpPr/>
      </xdr:nvCxnSpPr>
      <xdr:spPr>
        <a:xfrm flipV="1">
          <a:off x="3797300" y="9734038"/>
          <a:ext cx="838200" cy="2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161572</xdr:rowOff>
    </xdr:from>
    <xdr:to>
      <xdr:col>19</xdr:col>
      <xdr:colOff>177800</xdr:colOff>
      <xdr:row>58</xdr:row>
      <xdr:rowOff>32510</xdr:rowOff>
    </xdr:to>
    <xdr:cxnSp macro="">
      <xdr:nvCxnSpPr>
        <xdr:cNvPr id="123" name="直線コネクタ 122"/>
        <xdr:cNvCxnSpPr/>
      </xdr:nvCxnSpPr>
      <xdr:spPr>
        <a:xfrm>
          <a:off x="2908300" y="9934222"/>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125868</xdr:rowOff>
    </xdr:from>
    <xdr:to>
      <xdr:col>20</xdr:col>
      <xdr:colOff>38100</xdr:colOff>
      <xdr:row>58</xdr:row>
      <xdr:rowOff>56018</xdr:rowOff>
    </xdr:to>
    <xdr:sp macro="" textlink="">
      <xdr:nvSpPr>
        <xdr:cNvPr id="124" name="フローチャート: 判断 123"/>
        <xdr:cNvSpPr/>
      </xdr:nvSpPr>
      <xdr:spPr>
        <a:xfrm>
          <a:off x="3746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72545</xdr:rowOff>
    </xdr:from>
    <xdr:ext cx="599010" cy="259045"/>
    <xdr:sp macro="" textlink="">
      <xdr:nvSpPr>
        <xdr:cNvPr id="125" name="テキスト ボックス 124"/>
        <xdr:cNvSpPr txBox="1"/>
      </xdr:nvSpPr>
      <xdr:spPr>
        <a:xfrm>
          <a:off x="3497795" y="967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160666</xdr:rowOff>
    </xdr:from>
    <xdr:to>
      <xdr:col>15</xdr:col>
      <xdr:colOff>50800</xdr:colOff>
      <xdr:row>57</xdr:row>
      <xdr:rowOff>161572</xdr:rowOff>
    </xdr:to>
    <xdr:cxnSp macro="">
      <xdr:nvCxnSpPr>
        <xdr:cNvPr id="126" name="直線コネクタ 125"/>
        <xdr:cNvCxnSpPr/>
      </xdr:nvCxnSpPr>
      <xdr:spPr>
        <a:xfrm>
          <a:off x="2019300" y="9933316"/>
          <a:ext cx="8890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142819</xdr:rowOff>
    </xdr:from>
    <xdr:to>
      <xdr:col>15</xdr:col>
      <xdr:colOff>101600</xdr:colOff>
      <xdr:row>58</xdr:row>
      <xdr:rowOff>72969</xdr:rowOff>
    </xdr:to>
    <xdr:sp macro="" textlink="">
      <xdr:nvSpPr>
        <xdr:cNvPr id="127" name="フローチャート: 判断 126"/>
        <xdr:cNvSpPr/>
      </xdr:nvSpPr>
      <xdr:spPr>
        <a:xfrm>
          <a:off x="2857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64096</xdr:rowOff>
    </xdr:from>
    <xdr:ext cx="599010" cy="259045"/>
    <xdr:sp macro="" textlink="">
      <xdr:nvSpPr>
        <xdr:cNvPr id="128" name="テキスト ボックス 127"/>
        <xdr:cNvSpPr txBox="1"/>
      </xdr:nvSpPr>
      <xdr:spPr>
        <a:xfrm>
          <a:off x="2608795" y="1000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160666</xdr:rowOff>
    </xdr:from>
    <xdr:to>
      <xdr:col>10</xdr:col>
      <xdr:colOff>114300</xdr:colOff>
      <xdr:row>58</xdr:row>
      <xdr:rowOff>19721</xdr:rowOff>
    </xdr:to>
    <xdr:cxnSp macro="">
      <xdr:nvCxnSpPr>
        <xdr:cNvPr id="129" name="直線コネクタ 128"/>
        <xdr:cNvCxnSpPr/>
      </xdr:nvCxnSpPr>
      <xdr:spPr>
        <a:xfrm flipV="1">
          <a:off x="1130300" y="9933316"/>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146191</xdr:rowOff>
    </xdr:from>
    <xdr:to>
      <xdr:col>10</xdr:col>
      <xdr:colOff>165100</xdr:colOff>
      <xdr:row>58</xdr:row>
      <xdr:rowOff>76341</xdr:rowOff>
    </xdr:to>
    <xdr:sp macro="" textlink="">
      <xdr:nvSpPr>
        <xdr:cNvPr id="130" name="フローチャート: 判断 129"/>
        <xdr:cNvSpPr/>
      </xdr:nvSpPr>
      <xdr:spPr>
        <a:xfrm>
          <a:off x="1968500" y="991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67468</xdr:rowOff>
    </xdr:from>
    <xdr:ext cx="534377" cy="259045"/>
    <xdr:sp macro="" textlink="">
      <xdr:nvSpPr>
        <xdr:cNvPr id="131" name="テキスト ボックス 130"/>
        <xdr:cNvSpPr txBox="1"/>
      </xdr:nvSpPr>
      <xdr:spPr>
        <a:xfrm>
          <a:off x="1752111" y="1001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130301</xdr:rowOff>
    </xdr:from>
    <xdr:to>
      <xdr:col>6</xdr:col>
      <xdr:colOff>38100</xdr:colOff>
      <xdr:row>58</xdr:row>
      <xdr:rowOff>60451</xdr:rowOff>
    </xdr:to>
    <xdr:sp macro="" textlink="">
      <xdr:nvSpPr>
        <xdr:cNvPr id="132" name="フローチャート: 判断 131"/>
        <xdr:cNvSpPr/>
      </xdr:nvSpPr>
      <xdr:spPr>
        <a:xfrm>
          <a:off x="1079500" y="990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76978</xdr:rowOff>
    </xdr:from>
    <xdr:ext cx="599010" cy="259045"/>
    <xdr:sp macro="" textlink="">
      <xdr:nvSpPr>
        <xdr:cNvPr id="133" name="テキスト ボックス 132"/>
        <xdr:cNvSpPr txBox="1"/>
      </xdr:nvSpPr>
      <xdr:spPr>
        <a:xfrm>
          <a:off x="830795" y="967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82038</xdr:rowOff>
    </xdr:from>
    <xdr:to>
      <xdr:col>24</xdr:col>
      <xdr:colOff>114300</xdr:colOff>
      <xdr:row>57</xdr:row>
      <xdr:rowOff>12188</xdr:rowOff>
    </xdr:to>
    <xdr:sp macro="" textlink="">
      <xdr:nvSpPr>
        <xdr:cNvPr id="139" name="楕円 138"/>
        <xdr:cNvSpPr/>
      </xdr:nvSpPr>
      <xdr:spPr>
        <a:xfrm>
          <a:off x="4584700" y="968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60290</xdr:rowOff>
    </xdr:from>
    <xdr:ext cx="599010" cy="259045"/>
    <xdr:sp macro="" textlink="">
      <xdr:nvSpPr>
        <xdr:cNvPr id="140" name="総務費該当値テキスト"/>
        <xdr:cNvSpPr txBox="1"/>
      </xdr:nvSpPr>
      <xdr:spPr>
        <a:xfrm>
          <a:off x="4686300" y="966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153160</xdr:rowOff>
    </xdr:from>
    <xdr:to>
      <xdr:col>20</xdr:col>
      <xdr:colOff>38100</xdr:colOff>
      <xdr:row>58</xdr:row>
      <xdr:rowOff>83310</xdr:rowOff>
    </xdr:to>
    <xdr:sp macro="" textlink="">
      <xdr:nvSpPr>
        <xdr:cNvPr id="141" name="楕円 140"/>
        <xdr:cNvSpPr/>
      </xdr:nvSpPr>
      <xdr:spPr>
        <a:xfrm>
          <a:off x="3746500" y="9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74437</xdr:rowOff>
    </xdr:from>
    <xdr:ext cx="534377" cy="259045"/>
    <xdr:sp macro="" textlink="">
      <xdr:nvSpPr>
        <xdr:cNvPr id="142" name="テキスト ボックス 141"/>
        <xdr:cNvSpPr txBox="1"/>
      </xdr:nvSpPr>
      <xdr:spPr>
        <a:xfrm>
          <a:off x="3530111" y="100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110772</xdr:rowOff>
    </xdr:from>
    <xdr:to>
      <xdr:col>15</xdr:col>
      <xdr:colOff>101600</xdr:colOff>
      <xdr:row>58</xdr:row>
      <xdr:rowOff>40922</xdr:rowOff>
    </xdr:to>
    <xdr:sp macro="" textlink="">
      <xdr:nvSpPr>
        <xdr:cNvPr id="143" name="楕円 142"/>
        <xdr:cNvSpPr/>
      </xdr:nvSpPr>
      <xdr:spPr>
        <a:xfrm>
          <a:off x="2857500" y="98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57449</xdr:rowOff>
    </xdr:from>
    <xdr:ext cx="599010" cy="259045"/>
    <xdr:sp macro="" textlink="">
      <xdr:nvSpPr>
        <xdr:cNvPr id="144" name="テキスト ボックス 143"/>
        <xdr:cNvSpPr txBox="1"/>
      </xdr:nvSpPr>
      <xdr:spPr>
        <a:xfrm>
          <a:off x="2608795" y="96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109866</xdr:rowOff>
    </xdr:from>
    <xdr:to>
      <xdr:col>10</xdr:col>
      <xdr:colOff>165100</xdr:colOff>
      <xdr:row>58</xdr:row>
      <xdr:rowOff>40016</xdr:rowOff>
    </xdr:to>
    <xdr:sp macro="" textlink="">
      <xdr:nvSpPr>
        <xdr:cNvPr id="145" name="楕円 144"/>
        <xdr:cNvSpPr/>
      </xdr:nvSpPr>
      <xdr:spPr>
        <a:xfrm>
          <a:off x="1968500" y="98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56543</xdr:rowOff>
    </xdr:from>
    <xdr:ext cx="599010" cy="259045"/>
    <xdr:sp macro="" textlink="">
      <xdr:nvSpPr>
        <xdr:cNvPr id="146" name="テキスト ボックス 145"/>
        <xdr:cNvSpPr txBox="1"/>
      </xdr:nvSpPr>
      <xdr:spPr>
        <a:xfrm>
          <a:off x="1719795" y="965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140371</xdr:rowOff>
    </xdr:from>
    <xdr:to>
      <xdr:col>6</xdr:col>
      <xdr:colOff>38100</xdr:colOff>
      <xdr:row>58</xdr:row>
      <xdr:rowOff>70521</xdr:rowOff>
    </xdr:to>
    <xdr:sp macro="" textlink="">
      <xdr:nvSpPr>
        <xdr:cNvPr id="147" name="楕円 146"/>
        <xdr:cNvSpPr/>
      </xdr:nvSpPr>
      <xdr:spPr>
        <a:xfrm>
          <a:off x="1079500" y="99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61648</xdr:rowOff>
    </xdr:from>
    <xdr:ext cx="599010" cy="259045"/>
    <xdr:sp macro="" textlink="">
      <xdr:nvSpPr>
        <xdr:cNvPr id="148" name="テキスト ボックス 147"/>
        <xdr:cNvSpPr txBox="1"/>
      </xdr:nvSpPr>
      <xdr:spPr>
        <a:xfrm>
          <a:off x="830795" y="1000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54901</xdr:rowOff>
    </xdr:from>
    <xdr:to>
      <xdr:col>24</xdr:col>
      <xdr:colOff>63500</xdr:colOff>
      <xdr:row>74</xdr:row>
      <xdr:rowOff>5338</xdr:rowOff>
    </xdr:to>
    <xdr:cxnSp macro="">
      <xdr:nvCxnSpPr>
        <xdr:cNvPr id="180" name="直線コネクタ 179"/>
        <xdr:cNvCxnSpPr/>
      </xdr:nvCxnSpPr>
      <xdr:spPr>
        <a:xfrm flipV="1">
          <a:off x="3797300" y="12570751"/>
          <a:ext cx="838200" cy="1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5338</xdr:rowOff>
    </xdr:from>
    <xdr:to>
      <xdr:col>19</xdr:col>
      <xdr:colOff>177800</xdr:colOff>
      <xdr:row>74</xdr:row>
      <xdr:rowOff>42022</xdr:rowOff>
    </xdr:to>
    <xdr:cxnSp macro="">
      <xdr:nvCxnSpPr>
        <xdr:cNvPr id="183" name="直線コネクタ 182"/>
        <xdr:cNvCxnSpPr/>
      </xdr:nvCxnSpPr>
      <xdr:spPr>
        <a:xfrm flipV="1">
          <a:off x="2908300" y="12692638"/>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8280</xdr:rowOff>
    </xdr:from>
    <xdr:to>
      <xdr:col>20</xdr:col>
      <xdr:colOff>38100</xdr:colOff>
      <xdr:row>76</xdr:row>
      <xdr:rowOff>109880</xdr:rowOff>
    </xdr:to>
    <xdr:sp macro="" textlink="">
      <xdr:nvSpPr>
        <xdr:cNvPr id="184" name="フローチャート: 判断 183"/>
        <xdr:cNvSpPr/>
      </xdr:nvSpPr>
      <xdr:spPr>
        <a:xfrm>
          <a:off x="3746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101007</xdr:rowOff>
    </xdr:from>
    <xdr:ext cx="599010" cy="259045"/>
    <xdr:sp macro="" textlink="">
      <xdr:nvSpPr>
        <xdr:cNvPr id="185" name="テキスト ボックス 184"/>
        <xdr:cNvSpPr txBox="1"/>
      </xdr:nvSpPr>
      <xdr:spPr>
        <a:xfrm>
          <a:off x="3497795" y="131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114129</xdr:rowOff>
    </xdr:from>
    <xdr:to>
      <xdr:col>15</xdr:col>
      <xdr:colOff>50800</xdr:colOff>
      <xdr:row>74</xdr:row>
      <xdr:rowOff>42022</xdr:rowOff>
    </xdr:to>
    <xdr:cxnSp macro="">
      <xdr:nvCxnSpPr>
        <xdr:cNvPr id="186" name="直線コネクタ 185"/>
        <xdr:cNvCxnSpPr/>
      </xdr:nvCxnSpPr>
      <xdr:spPr>
        <a:xfrm>
          <a:off x="2019300" y="12629979"/>
          <a:ext cx="8890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87" name="フローチャート: 判断 186"/>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8" name="テキスト ボックス 187"/>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111016</xdr:rowOff>
    </xdr:from>
    <xdr:to>
      <xdr:col>10</xdr:col>
      <xdr:colOff>114300</xdr:colOff>
      <xdr:row>73</xdr:row>
      <xdr:rowOff>114129</xdr:rowOff>
    </xdr:to>
    <xdr:cxnSp macro="">
      <xdr:nvCxnSpPr>
        <xdr:cNvPr id="189" name="直線コネクタ 188"/>
        <xdr:cNvCxnSpPr/>
      </xdr:nvCxnSpPr>
      <xdr:spPr>
        <a:xfrm>
          <a:off x="1130300" y="12626866"/>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46642</xdr:rowOff>
    </xdr:from>
    <xdr:to>
      <xdr:col>10</xdr:col>
      <xdr:colOff>165100</xdr:colOff>
      <xdr:row>76</xdr:row>
      <xdr:rowOff>148242</xdr:rowOff>
    </xdr:to>
    <xdr:sp macro="" textlink="">
      <xdr:nvSpPr>
        <xdr:cNvPr id="190" name="フローチャート: 判断 189"/>
        <xdr:cNvSpPr/>
      </xdr:nvSpPr>
      <xdr:spPr>
        <a:xfrm>
          <a:off x="1968500" y="13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139369</xdr:rowOff>
    </xdr:from>
    <xdr:ext cx="599010" cy="259045"/>
    <xdr:sp macro="" textlink="">
      <xdr:nvSpPr>
        <xdr:cNvPr id="191" name="テキスト ボックス 190"/>
        <xdr:cNvSpPr txBox="1"/>
      </xdr:nvSpPr>
      <xdr:spPr>
        <a:xfrm>
          <a:off x="1719795" y="131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54164</xdr:rowOff>
    </xdr:from>
    <xdr:to>
      <xdr:col>6</xdr:col>
      <xdr:colOff>38100</xdr:colOff>
      <xdr:row>76</xdr:row>
      <xdr:rowOff>155764</xdr:rowOff>
    </xdr:to>
    <xdr:sp macro="" textlink="">
      <xdr:nvSpPr>
        <xdr:cNvPr id="192" name="フローチャート: 判断 191"/>
        <xdr:cNvSpPr/>
      </xdr:nvSpPr>
      <xdr:spPr>
        <a:xfrm>
          <a:off x="1079500" y="130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146891</xdr:rowOff>
    </xdr:from>
    <xdr:ext cx="599010" cy="259045"/>
    <xdr:sp macro="" textlink="">
      <xdr:nvSpPr>
        <xdr:cNvPr id="193" name="テキスト ボックス 192"/>
        <xdr:cNvSpPr txBox="1"/>
      </xdr:nvSpPr>
      <xdr:spPr>
        <a:xfrm>
          <a:off x="830795" y="131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4101</xdr:rowOff>
    </xdr:from>
    <xdr:to>
      <xdr:col>24</xdr:col>
      <xdr:colOff>114300</xdr:colOff>
      <xdr:row>73</xdr:row>
      <xdr:rowOff>105701</xdr:rowOff>
    </xdr:to>
    <xdr:sp macro="" textlink="">
      <xdr:nvSpPr>
        <xdr:cNvPr id="199" name="楕円 198"/>
        <xdr:cNvSpPr/>
      </xdr:nvSpPr>
      <xdr:spPr>
        <a:xfrm>
          <a:off x="4584700" y="125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26978</xdr:rowOff>
    </xdr:from>
    <xdr:ext cx="599010" cy="259045"/>
    <xdr:sp macro="" textlink="">
      <xdr:nvSpPr>
        <xdr:cNvPr id="200" name="民生費該当値テキスト"/>
        <xdr:cNvSpPr txBox="1"/>
      </xdr:nvSpPr>
      <xdr:spPr>
        <a:xfrm>
          <a:off x="4686300" y="1237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125988</xdr:rowOff>
    </xdr:from>
    <xdr:to>
      <xdr:col>20</xdr:col>
      <xdr:colOff>38100</xdr:colOff>
      <xdr:row>74</xdr:row>
      <xdr:rowOff>56138</xdr:rowOff>
    </xdr:to>
    <xdr:sp macro="" textlink="">
      <xdr:nvSpPr>
        <xdr:cNvPr id="201" name="楕円 200"/>
        <xdr:cNvSpPr/>
      </xdr:nvSpPr>
      <xdr:spPr>
        <a:xfrm>
          <a:off x="3746500" y="1264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72665</xdr:rowOff>
    </xdr:from>
    <xdr:ext cx="599010" cy="259045"/>
    <xdr:sp macro="" textlink="">
      <xdr:nvSpPr>
        <xdr:cNvPr id="202" name="テキスト ボックス 201"/>
        <xdr:cNvSpPr txBox="1"/>
      </xdr:nvSpPr>
      <xdr:spPr>
        <a:xfrm>
          <a:off x="3497795" y="1241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162672</xdr:rowOff>
    </xdr:from>
    <xdr:to>
      <xdr:col>15</xdr:col>
      <xdr:colOff>101600</xdr:colOff>
      <xdr:row>74</xdr:row>
      <xdr:rowOff>92822</xdr:rowOff>
    </xdr:to>
    <xdr:sp macro="" textlink="">
      <xdr:nvSpPr>
        <xdr:cNvPr id="203" name="楕円 202"/>
        <xdr:cNvSpPr/>
      </xdr:nvSpPr>
      <xdr:spPr>
        <a:xfrm>
          <a:off x="2857500" y="126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109349</xdr:rowOff>
    </xdr:from>
    <xdr:ext cx="599010" cy="259045"/>
    <xdr:sp macro="" textlink="">
      <xdr:nvSpPr>
        <xdr:cNvPr id="204" name="テキスト ボックス 203"/>
        <xdr:cNvSpPr txBox="1"/>
      </xdr:nvSpPr>
      <xdr:spPr>
        <a:xfrm>
          <a:off x="2608795" y="1245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63329</xdr:rowOff>
    </xdr:from>
    <xdr:to>
      <xdr:col>10</xdr:col>
      <xdr:colOff>165100</xdr:colOff>
      <xdr:row>73</xdr:row>
      <xdr:rowOff>164929</xdr:rowOff>
    </xdr:to>
    <xdr:sp macro="" textlink="">
      <xdr:nvSpPr>
        <xdr:cNvPr id="205" name="楕円 204"/>
        <xdr:cNvSpPr/>
      </xdr:nvSpPr>
      <xdr:spPr>
        <a:xfrm>
          <a:off x="1968500" y="125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10006</xdr:rowOff>
    </xdr:from>
    <xdr:ext cx="599010" cy="259045"/>
    <xdr:sp macro="" textlink="">
      <xdr:nvSpPr>
        <xdr:cNvPr id="206" name="テキスト ボックス 205"/>
        <xdr:cNvSpPr txBox="1"/>
      </xdr:nvSpPr>
      <xdr:spPr>
        <a:xfrm>
          <a:off x="1719795" y="1235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60216</xdr:rowOff>
    </xdr:from>
    <xdr:to>
      <xdr:col>6</xdr:col>
      <xdr:colOff>38100</xdr:colOff>
      <xdr:row>73</xdr:row>
      <xdr:rowOff>161816</xdr:rowOff>
    </xdr:to>
    <xdr:sp macro="" textlink="">
      <xdr:nvSpPr>
        <xdr:cNvPr id="207" name="楕円 206"/>
        <xdr:cNvSpPr/>
      </xdr:nvSpPr>
      <xdr:spPr>
        <a:xfrm>
          <a:off x="1079500" y="125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6893</xdr:rowOff>
    </xdr:from>
    <xdr:ext cx="599010" cy="259045"/>
    <xdr:sp macro="" textlink="">
      <xdr:nvSpPr>
        <xdr:cNvPr id="208" name="テキスト ボックス 207"/>
        <xdr:cNvSpPr txBox="1"/>
      </xdr:nvSpPr>
      <xdr:spPr>
        <a:xfrm>
          <a:off x="830795" y="123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24905</xdr:rowOff>
    </xdr:from>
    <xdr:to>
      <xdr:col>24</xdr:col>
      <xdr:colOff>63500</xdr:colOff>
      <xdr:row>96</xdr:row>
      <xdr:rowOff>70914</xdr:rowOff>
    </xdr:to>
    <xdr:cxnSp macro="">
      <xdr:nvCxnSpPr>
        <xdr:cNvPr id="237" name="直線コネクタ 236"/>
        <xdr:cNvCxnSpPr/>
      </xdr:nvCxnSpPr>
      <xdr:spPr>
        <a:xfrm flipV="1">
          <a:off x="3797300" y="16484105"/>
          <a:ext cx="8382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54821</xdr:rowOff>
    </xdr:from>
    <xdr:to>
      <xdr:col>19</xdr:col>
      <xdr:colOff>177800</xdr:colOff>
      <xdr:row>96</xdr:row>
      <xdr:rowOff>70914</xdr:rowOff>
    </xdr:to>
    <xdr:cxnSp macro="">
      <xdr:nvCxnSpPr>
        <xdr:cNvPr id="240" name="直線コネクタ 239"/>
        <xdr:cNvCxnSpPr/>
      </xdr:nvCxnSpPr>
      <xdr:spPr>
        <a:xfrm>
          <a:off x="2908300" y="16514021"/>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41" name="フローチャート: 判断 240"/>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126534</xdr:rowOff>
    </xdr:from>
    <xdr:ext cx="534377" cy="259045"/>
    <xdr:sp macro="" textlink="">
      <xdr:nvSpPr>
        <xdr:cNvPr id="242" name="テキスト ボックス 241"/>
        <xdr:cNvSpPr txBox="1"/>
      </xdr:nvSpPr>
      <xdr:spPr>
        <a:xfrm>
          <a:off x="3530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109105</xdr:rowOff>
    </xdr:from>
    <xdr:to>
      <xdr:col>15</xdr:col>
      <xdr:colOff>50800</xdr:colOff>
      <xdr:row>96</xdr:row>
      <xdr:rowOff>54821</xdr:rowOff>
    </xdr:to>
    <xdr:cxnSp macro="">
      <xdr:nvCxnSpPr>
        <xdr:cNvPr id="243" name="直線コネクタ 242"/>
        <xdr:cNvCxnSpPr/>
      </xdr:nvCxnSpPr>
      <xdr:spPr>
        <a:xfrm>
          <a:off x="2019300" y="16396855"/>
          <a:ext cx="889000" cy="1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44" name="フローチャート: 判断 243"/>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19741</xdr:rowOff>
    </xdr:from>
    <xdr:ext cx="534377" cy="259045"/>
    <xdr:sp macro="" textlink="">
      <xdr:nvSpPr>
        <xdr:cNvPr id="245" name="テキスト ボックス 244"/>
        <xdr:cNvSpPr txBox="1"/>
      </xdr:nvSpPr>
      <xdr:spPr>
        <a:xfrm>
          <a:off x="2641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109105</xdr:rowOff>
    </xdr:from>
    <xdr:to>
      <xdr:col>10</xdr:col>
      <xdr:colOff>114300</xdr:colOff>
      <xdr:row>95</xdr:row>
      <xdr:rowOff>132995</xdr:rowOff>
    </xdr:to>
    <xdr:cxnSp macro="">
      <xdr:nvCxnSpPr>
        <xdr:cNvPr id="246" name="直線コネクタ 245"/>
        <xdr:cNvCxnSpPr/>
      </xdr:nvCxnSpPr>
      <xdr:spPr>
        <a:xfrm flipV="1">
          <a:off x="1130300" y="16396855"/>
          <a:ext cx="889000" cy="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7" name="フローチャート: 判断 246"/>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11473</xdr:rowOff>
    </xdr:from>
    <xdr:ext cx="534377" cy="259045"/>
    <xdr:sp macro="" textlink="">
      <xdr:nvSpPr>
        <xdr:cNvPr id="248" name="テキスト ボックス 247"/>
        <xdr:cNvSpPr txBox="1"/>
      </xdr:nvSpPr>
      <xdr:spPr>
        <a:xfrm>
          <a:off x="1752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9" name="フローチャート: 判断 248"/>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2725</xdr:rowOff>
    </xdr:from>
    <xdr:ext cx="534377" cy="259045"/>
    <xdr:sp macro="" textlink="">
      <xdr:nvSpPr>
        <xdr:cNvPr id="250" name="テキスト ボックス 249"/>
        <xdr:cNvSpPr txBox="1"/>
      </xdr:nvSpPr>
      <xdr:spPr>
        <a:xfrm>
          <a:off x="863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145555</xdr:rowOff>
    </xdr:from>
    <xdr:to>
      <xdr:col>24</xdr:col>
      <xdr:colOff>114300</xdr:colOff>
      <xdr:row>96</xdr:row>
      <xdr:rowOff>75705</xdr:rowOff>
    </xdr:to>
    <xdr:sp macro="" textlink="">
      <xdr:nvSpPr>
        <xdr:cNvPr id="256" name="楕円 255"/>
        <xdr:cNvSpPr/>
      </xdr:nvSpPr>
      <xdr:spPr>
        <a:xfrm>
          <a:off x="4584700" y="164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123982</xdr:rowOff>
    </xdr:from>
    <xdr:ext cx="534377" cy="259045"/>
    <xdr:sp macro="" textlink="">
      <xdr:nvSpPr>
        <xdr:cNvPr id="257" name="衛生費該当値テキスト"/>
        <xdr:cNvSpPr txBox="1"/>
      </xdr:nvSpPr>
      <xdr:spPr>
        <a:xfrm>
          <a:off x="4686300" y="164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20114</xdr:rowOff>
    </xdr:from>
    <xdr:to>
      <xdr:col>20</xdr:col>
      <xdr:colOff>38100</xdr:colOff>
      <xdr:row>96</xdr:row>
      <xdr:rowOff>121714</xdr:rowOff>
    </xdr:to>
    <xdr:sp macro="" textlink="">
      <xdr:nvSpPr>
        <xdr:cNvPr id="258" name="楕円 257"/>
        <xdr:cNvSpPr/>
      </xdr:nvSpPr>
      <xdr:spPr>
        <a:xfrm>
          <a:off x="3746500" y="164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138241</xdr:rowOff>
    </xdr:from>
    <xdr:ext cx="534377" cy="259045"/>
    <xdr:sp macro="" textlink="">
      <xdr:nvSpPr>
        <xdr:cNvPr id="259" name="テキスト ボックス 258"/>
        <xdr:cNvSpPr txBox="1"/>
      </xdr:nvSpPr>
      <xdr:spPr>
        <a:xfrm>
          <a:off x="3530111" y="1625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4021</xdr:rowOff>
    </xdr:from>
    <xdr:to>
      <xdr:col>15</xdr:col>
      <xdr:colOff>101600</xdr:colOff>
      <xdr:row>96</xdr:row>
      <xdr:rowOff>105621</xdr:rowOff>
    </xdr:to>
    <xdr:sp macro="" textlink="">
      <xdr:nvSpPr>
        <xdr:cNvPr id="260" name="楕円 259"/>
        <xdr:cNvSpPr/>
      </xdr:nvSpPr>
      <xdr:spPr>
        <a:xfrm>
          <a:off x="2857500" y="1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122148</xdr:rowOff>
    </xdr:from>
    <xdr:ext cx="534377" cy="259045"/>
    <xdr:sp macro="" textlink="">
      <xdr:nvSpPr>
        <xdr:cNvPr id="261" name="テキスト ボックス 260"/>
        <xdr:cNvSpPr txBox="1"/>
      </xdr:nvSpPr>
      <xdr:spPr>
        <a:xfrm>
          <a:off x="2641111" y="162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58305</xdr:rowOff>
    </xdr:from>
    <xdr:to>
      <xdr:col>10</xdr:col>
      <xdr:colOff>165100</xdr:colOff>
      <xdr:row>95</xdr:row>
      <xdr:rowOff>159905</xdr:rowOff>
    </xdr:to>
    <xdr:sp macro="" textlink="">
      <xdr:nvSpPr>
        <xdr:cNvPr id="262" name="楕円 261"/>
        <xdr:cNvSpPr/>
      </xdr:nvSpPr>
      <xdr:spPr>
        <a:xfrm>
          <a:off x="1968500" y="16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4982</xdr:rowOff>
    </xdr:from>
    <xdr:ext cx="534377" cy="259045"/>
    <xdr:sp macro="" textlink="">
      <xdr:nvSpPr>
        <xdr:cNvPr id="263" name="テキスト ボックス 262"/>
        <xdr:cNvSpPr txBox="1"/>
      </xdr:nvSpPr>
      <xdr:spPr>
        <a:xfrm>
          <a:off x="1752111" y="161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82195</xdr:rowOff>
    </xdr:from>
    <xdr:to>
      <xdr:col>6</xdr:col>
      <xdr:colOff>38100</xdr:colOff>
      <xdr:row>96</xdr:row>
      <xdr:rowOff>12345</xdr:rowOff>
    </xdr:to>
    <xdr:sp macro="" textlink="">
      <xdr:nvSpPr>
        <xdr:cNvPr id="264" name="楕円 263"/>
        <xdr:cNvSpPr/>
      </xdr:nvSpPr>
      <xdr:spPr>
        <a:xfrm>
          <a:off x="1079500" y="163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28872</xdr:rowOff>
    </xdr:from>
    <xdr:ext cx="534377" cy="259045"/>
    <xdr:sp macro="" textlink="">
      <xdr:nvSpPr>
        <xdr:cNvPr id="265" name="テキスト ボックス 264"/>
        <xdr:cNvSpPr txBox="1"/>
      </xdr:nvSpPr>
      <xdr:spPr>
        <a:xfrm>
          <a:off x="863111" y="161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112268</xdr:rowOff>
    </xdr:from>
    <xdr:to>
      <xdr:col>55</xdr:col>
      <xdr:colOff>0</xdr:colOff>
      <xdr:row>38</xdr:row>
      <xdr:rowOff>115697</xdr:rowOff>
    </xdr:to>
    <xdr:cxnSp macro="">
      <xdr:nvCxnSpPr>
        <xdr:cNvPr id="292" name="直線コネクタ 291"/>
        <xdr:cNvCxnSpPr/>
      </xdr:nvCxnSpPr>
      <xdr:spPr>
        <a:xfrm>
          <a:off x="9639300" y="662736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112268</xdr:rowOff>
    </xdr:from>
    <xdr:to>
      <xdr:col>50</xdr:col>
      <xdr:colOff>114300</xdr:colOff>
      <xdr:row>38</xdr:row>
      <xdr:rowOff>113411</xdr:rowOff>
    </xdr:to>
    <xdr:cxnSp macro="">
      <xdr:nvCxnSpPr>
        <xdr:cNvPr id="295" name="直線コネクタ 294"/>
        <xdr:cNvCxnSpPr/>
      </xdr:nvCxnSpPr>
      <xdr:spPr>
        <a:xfrm flipV="1">
          <a:off x="8750300" y="662736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6" name="フローチャート: 判断 295"/>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7" name="テキスト ボックス 296"/>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113411</xdr:rowOff>
    </xdr:from>
    <xdr:to>
      <xdr:col>45</xdr:col>
      <xdr:colOff>177800</xdr:colOff>
      <xdr:row>38</xdr:row>
      <xdr:rowOff>114554</xdr:rowOff>
    </xdr:to>
    <xdr:cxnSp macro="">
      <xdr:nvCxnSpPr>
        <xdr:cNvPr id="298" name="直線コネクタ 297"/>
        <xdr:cNvCxnSpPr/>
      </xdr:nvCxnSpPr>
      <xdr:spPr>
        <a:xfrm flipV="1">
          <a:off x="7861300" y="66285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9" name="フローチャート: 判断 298"/>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300" name="テキスト ボックス 299"/>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114554</xdr:rowOff>
    </xdr:from>
    <xdr:to>
      <xdr:col>41</xdr:col>
      <xdr:colOff>50800</xdr:colOff>
      <xdr:row>38</xdr:row>
      <xdr:rowOff>115925</xdr:rowOff>
    </xdr:to>
    <xdr:cxnSp macro="">
      <xdr:nvCxnSpPr>
        <xdr:cNvPr id="301" name="直線コネクタ 300"/>
        <xdr:cNvCxnSpPr/>
      </xdr:nvCxnSpPr>
      <xdr:spPr>
        <a:xfrm flipV="1">
          <a:off x="6972300" y="662965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302" name="フローチャート: 判断 301"/>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303" name="テキスト ボックス 302"/>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304" name="フローチャート: 判断 303"/>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305" name="テキスト ボックス 304"/>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64897</xdr:rowOff>
    </xdr:from>
    <xdr:to>
      <xdr:col>55</xdr:col>
      <xdr:colOff>50800</xdr:colOff>
      <xdr:row>38</xdr:row>
      <xdr:rowOff>166497</xdr:rowOff>
    </xdr:to>
    <xdr:sp macro="" textlink="">
      <xdr:nvSpPr>
        <xdr:cNvPr id="311" name="楕円 310"/>
        <xdr:cNvSpPr/>
      </xdr:nvSpPr>
      <xdr:spPr>
        <a:xfrm>
          <a:off x="104267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151274</xdr:rowOff>
    </xdr:from>
    <xdr:ext cx="378565" cy="259045"/>
    <xdr:sp macro="" textlink="">
      <xdr:nvSpPr>
        <xdr:cNvPr id="312" name="労働費該当値テキスト"/>
        <xdr:cNvSpPr txBox="1"/>
      </xdr:nvSpPr>
      <xdr:spPr>
        <a:xfrm>
          <a:off x="10528300" y="649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61468</xdr:rowOff>
    </xdr:from>
    <xdr:to>
      <xdr:col>50</xdr:col>
      <xdr:colOff>165100</xdr:colOff>
      <xdr:row>38</xdr:row>
      <xdr:rowOff>163068</xdr:rowOff>
    </xdr:to>
    <xdr:sp macro="" textlink="">
      <xdr:nvSpPr>
        <xdr:cNvPr id="313" name="楕円 312"/>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154195</xdr:rowOff>
    </xdr:from>
    <xdr:ext cx="378565" cy="259045"/>
    <xdr:sp macro="" textlink="">
      <xdr:nvSpPr>
        <xdr:cNvPr id="314" name="テキスト ボックス 313"/>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62611</xdr:rowOff>
    </xdr:from>
    <xdr:to>
      <xdr:col>46</xdr:col>
      <xdr:colOff>38100</xdr:colOff>
      <xdr:row>38</xdr:row>
      <xdr:rowOff>164211</xdr:rowOff>
    </xdr:to>
    <xdr:sp macro="" textlink="">
      <xdr:nvSpPr>
        <xdr:cNvPr id="315" name="楕円 314"/>
        <xdr:cNvSpPr/>
      </xdr:nvSpPr>
      <xdr:spPr>
        <a:xfrm>
          <a:off x="8699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155338</xdr:rowOff>
    </xdr:from>
    <xdr:ext cx="378565" cy="259045"/>
    <xdr:sp macro="" textlink="">
      <xdr:nvSpPr>
        <xdr:cNvPr id="316" name="テキスト ボックス 315"/>
        <xdr:cNvSpPr txBox="1"/>
      </xdr:nvSpPr>
      <xdr:spPr>
        <a:xfrm>
          <a:off x="8561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63754</xdr:rowOff>
    </xdr:from>
    <xdr:to>
      <xdr:col>41</xdr:col>
      <xdr:colOff>101600</xdr:colOff>
      <xdr:row>38</xdr:row>
      <xdr:rowOff>165354</xdr:rowOff>
    </xdr:to>
    <xdr:sp macro="" textlink="">
      <xdr:nvSpPr>
        <xdr:cNvPr id="317" name="楕円 316"/>
        <xdr:cNvSpPr/>
      </xdr:nvSpPr>
      <xdr:spPr>
        <a:xfrm>
          <a:off x="7810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156481</xdr:rowOff>
    </xdr:from>
    <xdr:ext cx="378565" cy="259045"/>
    <xdr:sp macro="" textlink="">
      <xdr:nvSpPr>
        <xdr:cNvPr id="318" name="テキスト ボックス 317"/>
        <xdr:cNvSpPr txBox="1"/>
      </xdr:nvSpPr>
      <xdr:spPr>
        <a:xfrm>
          <a:off x="7672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65125</xdr:rowOff>
    </xdr:from>
    <xdr:to>
      <xdr:col>36</xdr:col>
      <xdr:colOff>165100</xdr:colOff>
      <xdr:row>38</xdr:row>
      <xdr:rowOff>166725</xdr:rowOff>
    </xdr:to>
    <xdr:sp macro="" textlink="">
      <xdr:nvSpPr>
        <xdr:cNvPr id="319" name="楕円 318"/>
        <xdr:cNvSpPr/>
      </xdr:nvSpPr>
      <xdr:spPr>
        <a:xfrm>
          <a:off x="6921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157852</xdr:rowOff>
    </xdr:from>
    <xdr:ext cx="378565" cy="259045"/>
    <xdr:sp macro="" textlink="">
      <xdr:nvSpPr>
        <xdr:cNvPr id="320" name="テキスト ボックス 319"/>
        <xdr:cNvSpPr txBox="1"/>
      </xdr:nvSpPr>
      <xdr:spPr>
        <a:xfrm>
          <a:off x="6783017" y="667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143019</xdr:rowOff>
    </xdr:from>
    <xdr:to>
      <xdr:col>55</xdr:col>
      <xdr:colOff>0</xdr:colOff>
      <xdr:row>56</xdr:row>
      <xdr:rowOff>74929</xdr:rowOff>
    </xdr:to>
    <xdr:cxnSp macro="">
      <xdr:nvCxnSpPr>
        <xdr:cNvPr id="347" name="直線コネクタ 346"/>
        <xdr:cNvCxnSpPr/>
      </xdr:nvCxnSpPr>
      <xdr:spPr>
        <a:xfrm>
          <a:off x="9639300" y="9572769"/>
          <a:ext cx="838200" cy="10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81523</xdr:rowOff>
    </xdr:from>
    <xdr:ext cx="534377" cy="259045"/>
    <xdr:sp macro="" textlink="">
      <xdr:nvSpPr>
        <xdr:cNvPr id="348" name="農林水産業費平均値テキスト"/>
        <xdr:cNvSpPr txBox="1"/>
      </xdr:nvSpPr>
      <xdr:spPr>
        <a:xfrm>
          <a:off x="10528300" y="968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143019</xdr:rowOff>
    </xdr:from>
    <xdr:to>
      <xdr:col>50</xdr:col>
      <xdr:colOff>114300</xdr:colOff>
      <xdr:row>55</xdr:row>
      <xdr:rowOff>152538</xdr:rowOff>
    </xdr:to>
    <xdr:cxnSp macro="">
      <xdr:nvCxnSpPr>
        <xdr:cNvPr id="350" name="直線コネクタ 349"/>
        <xdr:cNvCxnSpPr/>
      </xdr:nvCxnSpPr>
      <xdr:spPr>
        <a:xfrm flipV="1">
          <a:off x="8750300" y="9572769"/>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51" name="フローチャート: 判断 350"/>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7544</xdr:rowOff>
    </xdr:from>
    <xdr:ext cx="534377" cy="259045"/>
    <xdr:sp macro="" textlink="">
      <xdr:nvSpPr>
        <xdr:cNvPr id="352" name="テキスト ボックス 351"/>
        <xdr:cNvSpPr txBox="1"/>
      </xdr:nvSpPr>
      <xdr:spPr>
        <a:xfrm>
          <a:off x="9372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29976</xdr:rowOff>
    </xdr:from>
    <xdr:to>
      <xdr:col>45</xdr:col>
      <xdr:colOff>177800</xdr:colOff>
      <xdr:row>55</xdr:row>
      <xdr:rowOff>152538</xdr:rowOff>
    </xdr:to>
    <xdr:cxnSp macro="">
      <xdr:nvCxnSpPr>
        <xdr:cNvPr id="353" name="直線コネクタ 352"/>
        <xdr:cNvCxnSpPr/>
      </xdr:nvCxnSpPr>
      <xdr:spPr>
        <a:xfrm>
          <a:off x="7861300" y="9459726"/>
          <a:ext cx="889000" cy="1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54" name="フローチャート: 判断 353"/>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28698</xdr:rowOff>
    </xdr:from>
    <xdr:ext cx="534377" cy="259045"/>
    <xdr:sp macro="" textlink="">
      <xdr:nvSpPr>
        <xdr:cNvPr id="355" name="テキスト ボックス 354"/>
        <xdr:cNvSpPr txBox="1"/>
      </xdr:nvSpPr>
      <xdr:spPr>
        <a:xfrm>
          <a:off x="8483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29976</xdr:rowOff>
    </xdr:from>
    <xdr:to>
      <xdr:col>41</xdr:col>
      <xdr:colOff>50800</xdr:colOff>
      <xdr:row>55</xdr:row>
      <xdr:rowOff>127602</xdr:rowOff>
    </xdr:to>
    <xdr:cxnSp macro="">
      <xdr:nvCxnSpPr>
        <xdr:cNvPr id="356" name="直線コネクタ 355"/>
        <xdr:cNvCxnSpPr/>
      </xdr:nvCxnSpPr>
      <xdr:spPr>
        <a:xfrm flipV="1">
          <a:off x="6972300" y="9459726"/>
          <a:ext cx="889000" cy="9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7" name="フローチャート: 判断 356"/>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31226</xdr:rowOff>
    </xdr:from>
    <xdr:ext cx="534377" cy="259045"/>
    <xdr:sp macro="" textlink="">
      <xdr:nvSpPr>
        <xdr:cNvPr id="358" name="テキスト ボックス 357"/>
        <xdr:cNvSpPr txBox="1"/>
      </xdr:nvSpPr>
      <xdr:spPr>
        <a:xfrm>
          <a:off x="7594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9" name="フローチャート: 判断 358"/>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80600</xdr:rowOff>
    </xdr:from>
    <xdr:ext cx="534377" cy="259045"/>
    <xdr:sp macro="" textlink="">
      <xdr:nvSpPr>
        <xdr:cNvPr id="360" name="テキスト ボックス 359"/>
        <xdr:cNvSpPr txBox="1"/>
      </xdr:nvSpPr>
      <xdr:spPr>
        <a:xfrm>
          <a:off x="6705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24129</xdr:rowOff>
    </xdr:from>
    <xdr:to>
      <xdr:col>55</xdr:col>
      <xdr:colOff>50800</xdr:colOff>
      <xdr:row>56</xdr:row>
      <xdr:rowOff>125729</xdr:rowOff>
    </xdr:to>
    <xdr:sp macro="" textlink="">
      <xdr:nvSpPr>
        <xdr:cNvPr id="366" name="楕円 365"/>
        <xdr:cNvSpPr/>
      </xdr:nvSpPr>
      <xdr:spPr>
        <a:xfrm>
          <a:off x="10426700" y="96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47006</xdr:rowOff>
    </xdr:from>
    <xdr:ext cx="534377" cy="259045"/>
    <xdr:sp macro="" textlink="">
      <xdr:nvSpPr>
        <xdr:cNvPr id="367" name="農林水産業費該当値テキスト"/>
        <xdr:cNvSpPr txBox="1"/>
      </xdr:nvSpPr>
      <xdr:spPr>
        <a:xfrm>
          <a:off x="10528300" y="94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92219</xdr:rowOff>
    </xdr:from>
    <xdr:to>
      <xdr:col>50</xdr:col>
      <xdr:colOff>165100</xdr:colOff>
      <xdr:row>56</xdr:row>
      <xdr:rowOff>22369</xdr:rowOff>
    </xdr:to>
    <xdr:sp macro="" textlink="">
      <xdr:nvSpPr>
        <xdr:cNvPr id="368" name="楕円 367"/>
        <xdr:cNvSpPr/>
      </xdr:nvSpPr>
      <xdr:spPr>
        <a:xfrm>
          <a:off x="9588500" y="95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38896</xdr:rowOff>
    </xdr:from>
    <xdr:ext cx="599010" cy="259045"/>
    <xdr:sp macro="" textlink="">
      <xdr:nvSpPr>
        <xdr:cNvPr id="369" name="テキスト ボックス 368"/>
        <xdr:cNvSpPr txBox="1"/>
      </xdr:nvSpPr>
      <xdr:spPr>
        <a:xfrm>
          <a:off x="9339795" y="929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101738</xdr:rowOff>
    </xdr:from>
    <xdr:to>
      <xdr:col>46</xdr:col>
      <xdr:colOff>38100</xdr:colOff>
      <xdr:row>56</xdr:row>
      <xdr:rowOff>31888</xdr:rowOff>
    </xdr:to>
    <xdr:sp macro="" textlink="">
      <xdr:nvSpPr>
        <xdr:cNvPr id="370" name="楕円 369"/>
        <xdr:cNvSpPr/>
      </xdr:nvSpPr>
      <xdr:spPr>
        <a:xfrm>
          <a:off x="8699500" y="9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48415</xdr:rowOff>
    </xdr:from>
    <xdr:ext cx="599010" cy="259045"/>
    <xdr:sp macro="" textlink="">
      <xdr:nvSpPr>
        <xdr:cNvPr id="371" name="テキスト ボックス 370"/>
        <xdr:cNvSpPr txBox="1"/>
      </xdr:nvSpPr>
      <xdr:spPr>
        <a:xfrm>
          <a:off x="8450795" y="930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150626</xdr:rowOff>
    </xdr:from>
    <xdr:to>
      <xdr:col>41</xdr:col>
      <xdr:colOff>101600</xdr:colOff>
      <xdr:row>55</xdr:row>
      <xdr:rowOff>80776</xdr:rowOff>
    </xdr:to>
    <xdr:sp macro="" textlink="">
      <xdr:nvSpPr>
        <xdr:cNvPr id="372" name="楕円 371"/>
        <xdr:cNvSpPr/>
      </xdr:nvSpPr>
      <xdr:spPr>
        <a:xfrm>
          <a:off x="7810500" y="94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97303</xdr:rowOff>
    </xdr:from>
    <xdr:ext cx="599010" cy="259045"/>
    <xdr:sp macro="" textlink="">
      <xdr:nvSpPr>
        <xdr:cNvPr id="373" name="テキスト ボックス 372"/>
        <xdr:cNvSpPr txBox="1"/>
      </xdr:nvSpPr>
      <xdr:spPr>
        <a:xfrm>
          <a:off x="7561795" y="918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76802</xdr:rowOff>
    </xdr:from>
    <xdr:to>
      <xdr:col>36</xdr:col>
      <xdr:colOff>165100</xdr:colOff>
      <xdr:row>56</xdr:row>
      <xdr:rowOff>6952</xdr:rowOff>
    </xdr:to>
    <xdr:sp macro="" textlink="">
      <xdr:nvSpPr>
        <xdr:cNvPr id="374" name="楕円 373"/>
        <xdr:cNvSpPr/>
      </xdr:nvSpPr>
      <xdr:spPr>
        <a:xfrm>
          <a:off x="6921500" y="95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23479</xdr:rowOff>
    </xdr:from>
    <xdr:ext cx="599010" cy="259045"/>
    <xdr:sp macro="" textlink="">
      <xdr:nvSpPr>
        <xdr:cNvPr id="375" name="テキスト ボックス 374"/>
        <xdr:cNvSpPr txBox="1"/>
      </xdr:nvSpPr>
      <xdr:spPr>
        <a:xfrm>
          <a:off x="6672795" y="928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24326</xdr:rowOff>
    </xdr:from>
    <xdr:to>
      <xdr:col>55</xdr:col>
      <xdr:colOff>0</xdr:colOff>
      <xdr:row>78</xdr:row>
      <xdr:rowOff>76344</xdr:rowOff>
    </xdr:to>
    <xdr:cxnSp macro="">
      <xdr:nvCxnSpPr>
        <xdr:cNvPr id="404" name="直線コネクタ 403"/>
        <xdr:cNvCxnSpPr/>
      </xdr:nvCxnSpPr>
      <xdr:spPr>
        <a:xfrm flipV="1">
          <a:off x="9639300" y="13397426"/>
          <a:ext cx="838200" cy="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137862</xdr:rowOff>
    </xdr:from>
    <xdr:ext cx="534377" cy="259045"/>
    <xdr:sp macro="" textlink="">
      <xdr:nvSpPr>
        <xdr:cNvPr id="405" name="商工費平均値テキスト"/>
        <xdr:cNvSpPr txBox="1"/>
      </xdr:nvSpPr>
      <xdr:spPr>
        <a:xfrm>
          <a:off x="10528300" y="13339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64937</xdr:rowOff>
    </xdr:from>
    <xdr:to>
      <xdr:col>50</xdr:col>
      <xdr:colOff>114300</xdr:colOff>
      <xdr:row>78</xdr:row>
      <xdr:rowOff>76344</xdr:rowOff>
    </xdr:to>
    <xdr:cxnSp macro="">
      <xdr:nvCxnSpPr>
        <xdr:cNvPr id="407" name="直線コネクタ 406"/>
        <xdr:cNvCxnSpPr/>
      </xdr:nvCxnSpPr>
      <xdr:spPr>
        <a:xfrm>
          <a:off x="8750300" y="13438037"/>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75059</xdr:rowOff>
    </xdr:from>
    <xdr:to>
      <xdr:col>50</xdr:col>
      <xdr:colOff>165100</xdr:colOff>
      <xdr:row>79</xdr:row>
      <xdr:rowOff>5209</xdr:rowOff>
    </xdr:to>
    <xdr:sp macro="" textlink="">
      <xdr:nvSpPr>
        <xdr:cNvPr id="408" name="フローチャート: 判断 407"/>
        <xdr:cNvSpPr/>
      </xdr:nvSpPr>
      <xdr:spPr>
        <a:xfrm>
          <a:off x="9588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167786</xdr:rowOff>
    </xdr:from>
    <xdr:ext cx="534377" cy="259045"/>
    <xdr:sp macro="" textlink="">
      <xdr:nvSpPr>
        <xdr:cNvPr id="409" name="テキスト ボックス 408"/>
        <xdr:cNvSpPr txBox="1"/>
      </xdr:nvSpPr>
      <xdr:spPr>
        <a:xfrm>
          <a:off x="9372111" y="135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64937</xdr:rowOff>
    </xdr:from>
    <xdr:to>
      <xdr:col>45</xdr:col>
      <xdr:colOff>177800</xdr:colOff>
      <xdr:row>78</xdr:row>
      <xdr:rowOff>104663</xdr:rowOff>
    </xdr:to>
    <xdr:cxnSp macro="">
      <xdr:nvCxnSpPr>
        <xdr:cNvPr id="410" name="直線コネクタ 409"/>
        <xdr:cNvCxnSpPr/>
      </xdr:nvCxnSpPr>
      <xdr:spPr>
        <a:xfrm flipV="1">
          <a:off x="7861300" y="13438037"/>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162075</xdr:rowOff>
    </xdr:from>
    <xdr:to>
      <xdr:col>46</xdr:col>
      <xdr:colOff>38100</xdr:colOff>
      <xdr:row>78</xdr:row>
      <xdr:rowOff>92225</xdr:rowOff>
    </xdr:to>
    <xdr:sp macro="" textlink="">
      <xdr:nvSpPr>
        <xdr:cNvPr id="411" name="フローチャート: 判断 410"/>
        <xdr:cNvSpPr/>
      </xdr:nvSpPr>
      <xdr:spPr>
        <a:xfrm>
          <a:off x="8699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108752</xdr:rowOff>
    </xdr:from>
    <xdr:ext cx="534377" cy="259045"/>
    <xdr:sp macro="" textlink="">
      <xdr:nvSpPr>
        <xdr:cNvPr id="412" name="テキスト ボックス 411"/>
        <xdr:cNvSpPr txBox="1"/>
      </xdr:nvSpPr>
      <xdr:spPr>
        <a:xfrm>
          <a:off x="8483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13033</xdr:rowOff>
    </xdr:from>
    <xdr:to>
      <xdr:col>41</xdr:col>
      <xdr:colOff>50800</xdr:colOff>
      <xdr:row>78</xdr:row>
      <xdr:rowOff>104663</xdr:rowOff>
    </xdr:to>
    <xdr:cxnSp macro="">
      <xdr:nvCxnSpPr>
        <xdr:cNvPr id="413" name="直線コネクタ 412"/>
        <xdr:cNvCxnSpPr/>
      </xdr:nvCxnSpPr>
      <xdr:spPr>
        <a:xfrm>
          <a:off x="6972300" y="13386133"/>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49966</xdr:rowOff>
    </xdr:from>
    <xdr:to>
      <xdr:col>41</xdr:col>
      <xdr:colOff>101600</xdr:colOff>
      <xdr:row>78</xdr:row>
      <xdr:rowOff>151566</xdr:rowOff>
    </xdr:to>
    <xdr:sp macro="" textlink="">
      <xdr:nvSpPr>
        <xdr:cNvPr id="414" name="フローチャート: 判断 413"/>
        <xdr:cNvSpPr/>
      </xdr:nvSpPr>
      <xdr:spPr>
        <a:xfrm>
          <a:off x="78105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168093</xdr:rowOff>
    </xdr:from>
    <xdr:ext cx="534377" cy="259045"/>
    <xdr:sp macro="" textlink="">
      <xdr:nvSpPr>
        <xdr:cNvPr id="415" name="テキスト ボックス 414"/>
        <xdr:cNvSpPr txBox="1"/>
      </xdr:nvSpPr>
      <xdr:spPr>
        <a:xfrm>
          <a:off x="7594111" y="13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104800</xdr:rowOff>
    </xdr:from>
    <xdr:to>
      <xdr:col>36</xdr:col>
      <xdr:colOff>165100</xdr:colOff>
      <xdr:row>79</xdr:row>
      <xdr:rowOff>34950</xdr:rowOff>
    </xdr:to>
    <xdr:sp macro="" textlink="">
      <xdr:nvSpPr>
        <xdr:cNvPr id="416" name="フローチャート: 判断 415"/>
        <xdr:cNvSpPr/>
      </xdr:nvSpPr>
      <xdr:spPr>
        <a:xfrm>
          <a:off x="6921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26077</xdr:rowOff>
    </xdr:from>
    <xdr:ext cx="534377" cy="259045"/>
    <xdr:sp macro="" textlink="">
      <xdr:nvSpPr>
        <xdr:cNvPr id="417" name="テキスト ボックス 416"/>
        <xdr:cNvSpPr txBox="1"/>
      </xdr:nvSpPr>
      <xdr:spPr>
        <a:xfrm>
          <a:off x="6705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144976</xdr:rowOff>
    </xdr:from>
    <xdr:to>
      <xdr:col>55</xdr:col>
      <xdr:colOff>50800</xdr:colOff>
      <xdr:row>78</xdr:row>
      <xdr:rowOff>75126</xdr:rowOff>
    </xdr:to>
    <xdr:sp macro="" textlink="">
      <xdr:nvSpPr>
        <xdr:cNvPr id="423" name="楕円 422"/>
        <xdr:cNvSpPr/>
      </xdr:nvSpPr>
      <xdr:spPr>
        <a:xfrm>
          <a:off x="10426700" y="133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167853</xdr:rowOff>
    </xdr:from>
    <xdr:ext cx="534377" cy="259045"/>
    <xdr:sp macro="" textlink="">
      <xdr:nvSpPr>
        <xdr:cNvPr id="424" name="商工費該当値テキスト"/>
        <xdr:cNvSpPr txBox="1"/>
      </xdr:nvSpPr>
      <xdr:spPr>
        <a:xfrm>
          <a:off x="10528300" y="131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25544</xdr:rowOff>
    </xdr:from>
    <xdr:to>
      <xdr:col>50</xdr:col>
      <xdr:colOff>165100</xdr:colOff>
      <xdr:row>78</xdr:row>
      <xdr:rowOff>127144</xdr:rowOff>
    </xdr:to>
    <xdr:sp macro="" textlink="">
      <xdr:nvSpPr>
        <xdr:cNvPr id="425" name="楕円 424"/>
        <xdr:cNvSpPr/>
      </xdr:nvSpPr>
      <xdr:spPr>
        <a:xfrm>
          <a:off x="9588500" y="133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143671</xdr:rowOff>
    </xdr:from>
    <xdr:ext cx="534377" cy="259045"/>
    <xdr:sp macro="" textlink="">
      <xdr:nvSpPr>
        <xdr:cNvPr id="426" name="テキスト ボックス 425"/>
        <xdr:cNvSpPr txBox="1"/>
      </xdr:nvSpPr>
      <xdr:spPr>
        <a:xfrm>
          <a:off x="9372111" y="131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14137</xdr:rowOff>
    </xdr:from>
    <xdr:to>
      <xdr:col>46</xdr:col>
      <xdr:colOff>38100</xdr:colOff>
      <xdr:row>78</xdr:row>
      <xdr:rowOff>115737</xdr:rowOff>
    </xdr:to>
    <xdr:sp macro="" textlink="">
      <xdr:nvSpPr>
        <xdr:cNvPr id="427" name="楕円 426"/>
        <xdr:cNvSpPr/>
      </xdr:nvSpPr>
      <xdr:spPr>
        <a:xfrm>
          <a:off x="8699500" y="133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106864</xdr:rowOff>
    </xdr:from>
    <xdr:ext cx="534377" cy="259045"/>
    <xdr:sp macro="" textlink="">
      <xdr:nvSpPr>
        <xdr:cNvPr id="428" name="テキスト ボックス 427"/>
        <xdr:cNvSpPr txBox="1"/>
      </xdr:nvSpPr>
      <xdr:spPr>
        <a:xfrm>
          <a:off x="8483111" y="134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53863</xdr:rowOff>
    </xdr:from>
    <xdr:to>
      <xdr:col>41</xdr:col>
      <xdr:colOff>101600</xdr:colOff>
      <xdr:row>78</xdr:row>
      <xdr:rowOff>155463</xdr:rowOff>
    </xdr:to>
    <xdr:sp macro="" textlink="">
      <xdr:nvSpPr>
        <xdr:cNvPr id="429" name="楕円 428"/>
        <xdr:cNvSpPr/>
      </xdr:nvSpPr>
      <xdr:spPr>
        <a:xfrm>
          <a:off x="7810500" y="134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146590</xdr:rowOff>
    </xdr:from>
    <xdr:ext cx="534377" cy="259045"/>
    <xdr:sp macro="" textlink="">
      <xdr:nvSpPr>
        <xdr:cNvPr id="430" name="テキスト ボックス 429"/>
        <xdr:cNvSpPr txBox="1"/>
      </xdr:nvSpPr>
      <xdr:spPr>
        <a:xfrm>
          <a:off x="7594111" y="135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133683</xdr:rowOff>
    </xdr:from>
    <xdr:to>
      <xdr:col>36</xdr:col>
      <xdr:colOff>165100</xdr:colOff>
      <xdr:row>78</xdr:row>
      <xdr:rowOff>63833</xdr:rowOff>
    </xdr:to>
    <xdr:sp macro="" textlink="">
      <xdr:nvSpPr>
        <xdr:cNvPr id="431" name="楕円 430"/>
        <xdr:cNvSpPr/>
      </xdr:nvSpPr>
      <xdr:spPr>
        <a:xfrm>
          <a:off x="6921500" y="133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80360</xdr:rowOff>
    </xdr:from>
    <xdr:ext cx="534377" cy="259045"/>
    <xdr:sp macro="" textlink="">
      <xdr:nvSpPr>
        <xdr:cNvPr id="432" name="テキスト ボックス 431"/>
        <xdr:cNvSpPr txBox="1"/>
      </xdr:nvSpPr>
      <xdr:spPr>
        <a:xfrm>
          <a:off x="6705111" y="1311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66942</xdr:rowOff>
    </xdr:from>
    <xdr:to>
      <xdr:col>55</xdr:col>
      <xdr:colOff>0</xdr:colOff>
      <xdr:row>96</xdr:row>
      <xdr:rowOff>110613</xdr:rowOff>
    </xdr:to>
    <xdr:cxnSp macro="">
      <xdr:nvCxnSpPr>
        <xdr:cNvPr id="459" name="直線コネクタ 458"/>
        <xdr:cNvCxnSpPr/>
      </xdr:nvCxnSpPr>
      <xdr:spPr>
        <a:xfrm>
          <a:off x="9639300" y="16526142"/>
          <a:ext cx="838200" cy="4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128490</xdr:rowOff>
    </xdr:from>
    <xdr:to>
      <xdr:col>50</xdr:col>
      <xdr:colOff>114300</xdr:colOff>
      <xdr:row>96</xdr:row>
      <xdr:rowOff>66942</xdr:rowOff>
    </xdr:to>
    <xdr:cxnSp macro="">
      <xdr:nvCxnSpPr>
        <xdr:cNvPr id="462" name="直線コネクタ 461"/>
        <xdr:cNvCxnSpPr/>
      </xdr:nvCxnSpPr>
      <xdr:spPr>
        <a:xfrm>
          <a:off x="8750300" y="16416240"/>
          <a:ext cx="889000" cy="10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161691</xdr:rowOff>
    </xdr:from>
    <xdr:to>
      <xdr:col>50</xdr:col>
      <xdr:colOff>165100</xdr:colOff>
      <xdr:row>97</xdr:row>
      <xdr:rowOff>91841</xdr:rowOff>
    </xdr:to>
    <xdr:sp macro="" textlink="">
      <xdr:nvSpPr>
        <xdr:cNvPr id="463" name="フローチャート: 判断 462"/>
        <xdr:cNvSpPr/>
      </xdr:nvSpPr>
      <xdr:spPr>
        <a:xfrm>
          <a:off x="9588500" y="166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82968</xdr:rowOff>
    </xdr:from>
    <xdr:ext cx="534377" cy="259045"/>
    <xdr:sp macro="" textlink="">
      <xdr:nvSpPr>
        <xdr:cNvPr id="464" name="テキスト ボックス 463"/>
        <xdr:cNvSpPr txBox="1"/>
      </xdr:nvSpPr>
      <xdr:spPr>
        <a:xfrm>
          <a:off x="9372111" y="167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128490</xdr:rowOff>
    </xdr:from>
    <xdr:to>
      <xdr:col>45</xdr:col>
      <xdr:colOff>177800</xdr:colOff>
      <xdr:row>96</xdr:row>
      <xdr:rowOff>97729</xdr:rowOff>
    </xdr:to>
    <xdr:cxnSp macro="">
      <xdr:nvCxnSpPr>
        <xdr:cNvPr id="465" name="直線コネクタ 464"/>
        <xdr:cNvCxnSpPr/>
      </xdr:nvCxnSpPr>
      <xdr:spPr>
        <a:xfrm flipV="1">
          <a:off x="7861300" y="16416240"/>
          <a:ext cx="889000" cy="14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171255</xdr:rowOff>
    </xdr:from>
    <xdr:to>
      <xdr:col>46</xdr:col>
      <xdr:colOff>38100</xdr:colOff>
      <xdr:row>97</xdr:row>
      <xdr:rowOff>101405</xdr:rowOff>
    </xdr:to>
    <xdr:sp macro="" textlink="">
      <xdr:nvSpPr>
        <xdr:cNvPr id="466" name="フローチャート: 判断 465"/>
        <xdr:cNvSpPr/>
      </xdr:nvSpPr>
      <xdr:spPr>
        <a:xfrm>
          <a:off x="8699500" y="166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92532</xdr:rowOff>
    </xdr:from>
    <xdr:ext cx="534377" cy="259045"/>
    <xdr:sp macro="" textlink="">
      <xdr:nvSpPr>
        <xdr:cNvPr id="467" name="テキスト ボックス 466"/>
        <xdr:cNvSpPr txBox="1"/>
      </xdr:nvSpPr>
      <xdr:spPr>
        <a:xfrm>
          <a:off x="8483111" y="167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97729</xdr:rowOff>
    </xdr:from>
    <xdr:to>
      <xdr:col>41</xdr:col>
      <xdr:colOff>50800</xdr:colOff>
      <xdr:row>97</xdr:row>
      <xdr:rowOff>1868</xdr:rowOff>
    </xdr:to>
    <xdr:cxnSp macro="">
      <xdr:nvCxnSpPr>
        <xdr:cNvPr id="468" name="直線コネクタ 467"/>
        <xdr:cNvCxnSpPr/>
      </xdr:nvCxnSpPr>
      <xdr:spPr>
        <a:xfrm flipV="1">
          <a:off x="6972300" y="16556929"/>
          <a:ext cx="889000" cy="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1972</xdr:rowOff>
    </xdr:from>
    <xdr:to>
      <xdr:col>41</xdr:col>
      <xdr:colOff>101600</xdr:colOff>
      <xdr:row>97</xdr:row>
      <xdr:rowOff>103572</xdr:rowOff>
    </xdr:to>
    <xdr:sp macro="" textlink="">
      <xdr:nvSpPr>
        <xdr:cNvPr id="469" name="フローチャート: 判断 468"/>
        <xdr:cNvSpPr/>
      </xdr:nvSpPr>
      <xdr:spPr>
        <a:xfrm>
          <a:off x="7810500" y="1663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94699</xdr:rowOff>
    </xdr:from>
    <xdr:ext cx="534377" cy="259045"/>
    <xdr:sp macro="" textlink="">
      <xdr:nvSpPr>
        <xdr:cNvPr id="470" name="テキスト ボックス 469"/>
        <xdr:cNvSpPr txBox="1"/>
      </xdr:nvSpPr>
      <xdr:spPr>
        <a:xfrm>
          <a:off x="7594111" y="1672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157882</xdr:rowOff>
    </xdr:from>
    <xdr:to>
      <xdr:col>36</xdr:col>
      <xdr:colOff>165100</xdr:colOff>
      <xdr:row>97</xdr:row>
      <xdr:rowOff>88032</xdr:rowOff>
    </xdr:to>
    <xdr:sp macro="" textlink="">
      <xdr:nvSpPr>
        <xdr:cNvPr id="471" name="フローチャート: 判断 470"/>
        <xdr:cNvSpPr/>
      </xdr:nvSpPr>
      <xdr:spPr>
        <a:xfrm>
          <a:off x="6921500" y="166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79159</xdr:rowOff>
    </xdr:from>
    <xdr:ext cx="534377" cy="259045"/>
    <xdr:sp macro="" textlink="">
      <xdr:nvSpPr>
        <xdr:cNvPr id="472" name="テキスト ボックス 471"/>
        <xdr:cNvSpPr txBox="1"/>
      </xdr:nvSpPr>
      <xdr:spPr>
        <a:xfrm>
          <a:off x="6705111" y="1670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59813</xdr:rowOff>
    </xdr:from>
    <xdr:to>
      <xdr:col>55</xdr:col>
      <xdr:colOff>50800</xdr:colOff>
      <xdr:row>96</xdr:row>
      <xdr:rowOff>161413</xdr:rowOff>
    </xdr:to>
    <xdr:sp macro="" textlink="">
      <xdr:nvSpPr>
        <xdr:cNvPr id="478" name="楕円 477"/>
        <xdr:cNvSpPr/>
      </xdr:nvSpPr>
      <xdr:spPr>
        <a:xfrm>
          <a:off x="10426700" y="165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38240</xdr:rowOff>
    </xdr:from>
    <xdr:ext cx="534377" cy="259045"/>
    <xdr:sp macro="" textlink="">
      <xdr:nvSpPr>
        <xdr:cNvPr id="479" name="土木費該当値テキスト"/>
        <xdr:cNvSpPr txBox="1"/>
      </xdr:nvSpPr>
      <xdr:spPr>
        <a:xfrm>
          <a:off x="10528300" y="1649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16142</xdr:rowOff>
    </xdr:from>
    <xdr:to>
      <xdr:col>50</xdr:col>
      <xdr:colOff>165100</xdr:colOff>
      <xdr:row>96</xdr:row>
      <xdr:rowOff>117742</xdr:rowOff>
    </xdr:to>
    <xdr:sp macro="" textlink="">
      <xdr:nvSpPr>
        <xdr:cNvPr id="480" name="楕円 479"/>
        <xdr:cNvSpPr/>
      </xdr:nvSpPr>
      <xdr:spPr>
        <a:xfrm>
          <a:off x="9588500" y="164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134269</xdr:rowOff>
    </xdr:from>
    <xdr:ext cx="534377" cy="259045"/>
    <xdr:sp macro="" textlink="">
      <xdr:nvSpPr>
        <xdr:cNvPr id="481" name="テキスト ボックス 480"/>
        <xdr:cNvSpPr txBox="1"/>
      </xdr:nvSpPr>
      <xdr:spPr>
        <a:xfrm>
          <a:off x="9372111" y="162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77690</xdr:rowOff>
    </xdr:from>
    <xdr:to>
      <xdr:col>46</xdr:col>
      <xdr:colOff>38100</xdr:colOff>
      <xdr:row>96</xdr:row>
      <xdr:rowOff>7840</xdr:rowOff>
    </xdr:to>
    <xdr:sp macro="" textlink="">
      <xdr:nvSpPr>
        <xdr:cNvPr id="482" name="楕円 481"/>
        <xdr:cNvSpPr/>
      </xdr:nvSpPr>
      <xdr:spPr>
        <a:xfrm>
          <a:off x="8699500" y="1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24367</xdr:rowOff>
    </xdr:from>
    <xdr:ext cx="599010" cy="259045"/>
    <xdr:sp macro="" textlink="">
      <xdr:nvSpPr>
        <xdr:cNvPr id="483" name="テキスト ボックス 482"/>
        <xdr:cNvSpPr txBox="1"/>
      </xdr:nvSpPr>
      <xdr:spPr>
        <a:xfrm>
          <a:off x="8450795" y="1614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46929</xdr:rowOff>
    </xdr:from>
    <xdr:to>
      <xdr:col>41</xdr:col>
      <xdr:colOff>101600</xdr:colOff>
      <xdr:row>96</xdr:row>
      <xdr:rowOff>148529</xdr:rowOff>
    </xdr:to>
    <xdr:sp macro="" textlink="">
      <xdr:nvSpPr>
        <xdr:cNvPr id="484" name="楕円 483"/>
        <xdr:cNvSpPr/>
      </xdr:nvSpPr>
      <xdr:spPr>
        <a:xfrm>
          <a:off x="7810500" y="165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165056</xdr:rowOff>
    </xdr:from>
    <xdr:ext cx="534377" cy="259045"/>
    <xdr:sp macro="" textlink="">
      <xdr:nvSpPr>
        <xdr:cNvPr id="485" name="テキスト ボックス 484"/>
        <xdr:cNvSpPr txBox="1"/>
      </xdr:nvSpPr>
      <xdr:spPr>
        <a:xfrm>
          <a:off x="7594111" y="162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122518</xdr:rowOff>
    </xdr:from>
    <xdr:to>
      <xdr:col>36</xdr:col>
      <xdr:colOff>165100</xdr:colOff>
      <xdr:row>97</xdr:row>
      <xdr:rowOff>52668</xdr:rowOff>
    </xdr:to>
    <xdr:sp macro="" textlink="">
      <xdr:nvSpPr>
        <xdr:cNvPr id="486" name="楕円 485"/>
        <xdr:cNvSpPr/>
      </xdr:nvSpPr>
      <xdr:spPr>
        <a:xfrm>
          <a:off x="6921500" y="165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69195</xdr:rowOff>
    </xdr:from>
    <xdr:ext cx="534377" cy="259045"/>
    <xdr:sp macro="" textlink="">
      <xdr:nvSpPr>
        <xdr:cNvPr id="487" name="テキスト ボックス 486"/>
        <xdr:cNvSpPr txBox="1"/>
      </xdr:nvSpPr>
      <xdr:spPr>
        <a:xfrm>
          <a:off x="6705111" y="1635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65644</xdr:rowOff>
    </xdr:from>
    <xdr:to>
      <xdr:col>85</xdr:col>
      <xdr:colOff>127000</xdr:colOff>
      <xdr:row>38</xdr:row>
      <xdr:rowOff>700</xdr:rowOff>
    </xdr:to>
    <xdr:cxnSp macro="">
      <xdr:nvCxnSpPr>
        <xdr:cNvPr id="518" name="直線コネクタ 517"/>
        <xdr:cNvCxnSpPr/>
      </xdr:nvCxnSpPr>
      <xdr:spPr>
        <a:xfrm flipV="1">
          <a:off x="15481300" y="6409294"/>
          <a:ext cx="838200" cy="10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164312</xdr:rowOff>
    </xdr:from>
    <xdr:to>
      <xdr:col>81</xdr:col>
      <xdr:colOff>50800</xdr:colOff>
      <xdr:row>38</xdr:row>
      <xdr:rowOff>700</xdr:rowOff>
    </xdr:to>
    <xdr:cxnSp macro="">
      <xdr:nvCxnSpPr>
        <xdr:cNvPr id="521" name="直線コネクタ 520"/>
        <xdr:cNvCxnSpPr/>
      </xdr:nvCxnSpPr>
      <xdr:spPr>
        <a:xfrm>
          <a:off x="14592300" y="6507962"/>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56711</xdr:rowOff>
    </xdr:from>
    <xdr:to>
      <xdr:col>81</xdr:col>
      <xdr:colOff>101600</xdr:colOff>
      <xdr:row>37</xdr:row>
      <xdr:rowOff>158311</xdr:rowOff>
    </xdr:to>
    <xdr:sp macro="" textlink="">
      <xdr:nvSpPr>
        <xdr:cNvPr id="522" name="フローチャート: 判断 521"/>
        <xdr:cNvSpPr/>
      </xdr:nvSpPr>
      <xdr:spPr>
        <a:xfrm>
          <a:off x="15430500" y="640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3388</xdr:rowOff>
    </xdr:from>
    <xdr:ext cx="534377" cy="259045"/>
    <xdr:sp macro="" textlink="">
      <xdr:nvSpPr>
        <xdr:cNvPr id="523" name="テキスト ボックス 522"/>
        <xdr:cNvSpPr txBox="1"/>
      </xdr:nvSpPr>
      <xdr:spPr>
        <a:xfrm>
          <a:off x="15214111" y="61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164312</xdr:rowOff>
    </xdr:from>
    <xdr:to>
      <xdr:col>76</xdr:col>
      <xdr:colOff>114300</xdr:colOff>
      <xdr:row>38</xdr:row>
      <xdr:rowOff>5435</xdr:rowOff>
    </xdr:to>
    <xdr:cxnSp macro="">
      <xdr:nvCxnSpPr>
        <xdr:cNvPr id="524" name="直線コネクタ 523"/>
        <xdr:cNvCxnSpPr/>
      </xdr:nvCxnSpPr>
      <xdr:spPr>
        <a:xfrm flipV="1">
          <a:off x="13703300" y="650796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52607</xdr:rowOff>
    </xdr:from>
    <xdr:to>
      <xdr:col>76</xdr:col>
      <xdr:colOff>165100</xdr:colOff>
      <xdr:row>37</xdr:row>
      <xdr:rowOff>154207</xdr:rowOff>
    </xdr:to>
    <xdr:sp macro="" textlink="">
      <xdr:nvSpPr>
        <xdr:cNvPr id="525" name="フローチャート: 判断 524"/>
        <xdr:cNvSpPr/>
      </xdr:nvSpPr>
      <xdr:spPr>
        <a:xfrm>
          <a:off x="14541500" y="63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170734</xdr:rowOff>
    </xdr:from>
    <xdr:ext cx="534377" cy="259045"/>
    <xdr:sp macro="" textlink="">
      <xdr:nvSpPr>
        <xdr:cNvPr id="526" name="テキスト ボックス 525"/>
        <xdr:cNvSpPr txBox="1"/>
      </xdr:nvSpPr>
      <xdr:spPr>
        <a:xfrm>
          <a:off x="14325111" y="61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130425</xdr:rowOff>
    </xdr:from>
    <xdr:to>
      <xdr:col>71</xdr:col>
      <xdr:colOff>177800</xdr:colOff>
      <xdr:row>38</xdr:row>
      <xdr:rowOff>5435</xdr:rowOff>
    </xdr:to>
    <xdr:cxnSp macro="">
      <xdr:nvCxnSpPr>
        <xdr:cNvPr id="527" name="直線コネクタ 526"/>
        <xdr:cNvCxnSpPr/>
      </xdr:nvCxnSpPr>
      <xdr:spPr>
        <a:xfrm>
          <a:off x="12814300" y="6474075"/>
          <a:ext cx="8890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53837</xdr:rowOff>
    </xdr:from>
    <xdr:to>
      <xdr:col>72</xdr:col>
      <xdr:colOff>38100</xdr:colOff>
      <xdr:row>37</xdr:row>
      <xdr:rowOff>155437</xdr:rowOff>
    </xdr:to>
    <xdr:sp macro="" textlink="">
      <xdr:nvSpPr>
        <xdr:cNvPr id="528" name="フローチャート: 判断 527"/>
        <xdr:cNvSpPr/>
      </xdr:nvSpPr>
      <xdr:spPr>
        <a:xfrm>
          <a:off x="13652500" y="63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514</xdr:rowOff>
    </xdr:from>
    <xdr:ext cx="534377" cy="259045"/>
    <xdr:sp macro="" textlink="">
      <xdr:nvSpPr>
        <xdr:cNvPr id="529" name="テキスト ボックス 528"/>
        <xdr:cNvSpPr txBox="1"/>
      </xdr:nvSpPr>
      <xdr:spPr>
        <a:xfrm>
          <a:off x="13436111" y="61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41634</xdr:rowOff>
    </xdr:from>
    <xdr:to>
      <xdr:col>67</xdr:col>
      <xdr:colOff>101600</xdr:colOff>
      <xdr:row>37</xdr:row>
      <xdr:rowOff>143234</xdr:rowOff>
    </xdr:to>
    <xdr:sp macro="" textlink="">
      <xdr:nvSpPr>
        <xdr:cNvPr id="530" name="フローチャート: 判断 529"/>
        <xdr:cNvSpPr/>
      </xdr:nvSpPr>
      <xdr:spPr>
        <a:xfrm>
          <a:off x="12763500" y="63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159761</xdr:rowOff>
    </xdr:from>
    <xdr:ext cx="534377" cy="259045"/>
    <xdr:sp macro="" textlink="">
      <xdr:nvSpPr>
        <xdr:cNvPr id="531" name="テキスト ボックス 530"/>
        <xdr:cNvSpPr txBox="1"/>
      </xdr:nvSpPr>
      <xdr:spPr>
        <a:xfrm>
          <a:off x="12547111" y="61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14844</xdr:rowOff>
    </xdr:from>
    <xdr:to>
      <xdr:col>85</xdr:col>
      <xdr:colOff>177800</xdr:colOff>
      <xdr:row>37</xdr:row>
      <xdr:rowOff>116444</xdr:rowOff>
    </xdr:to>
    <xdr:sp macro="" textlink="">
      <xdr:nvSpPr>
        <xdr:cNvPr id="537" name="楕円 536"/>
        <xdr:cNvSpPr/>
      </xdr:nvSpPr>
      <xdr:spPr>
        <a:xfrm>
          <a:off x="16268700" y="63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164721</xdr:rowOff>
    </xdr:from>
    <xdr:ext cx="534377" cy="259045"/>
    <xdr:sp macro="" textlink="">
      <xdr:nvSpPr>
        <xdr:cNvPr id="538" name="消防費該当値テキスト"/>
        <xdr:cNvSpPr txBox="1"/>
      </xdr:nvSpPr>
      <xdr:spPr>
        <a:xfrm>
          <a:off x="16370300" y="633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121350</xdr:rowOff>
    </xdr:from>
    <xdr:to>
      <xdr:col>81</xdr:col>
      <xdr:colOff>101600</xdr:colOff>
      <xdr:row>38</xdr:row>
      <xdr:rowOff>51501</xdr:rowOff>
    </xdr:to>
    <xdr:sp macro="" textlink="">
      <xdr:nvSpPr>
        <xdr:cNvPr id="539" name="楕円 538"/>
        <xdr:cNvSpPr/>
      </xdr:nvSpPr>
      <xdr:spPr>
        <a:xfrm>
          <a:off x="15430500" y="6465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42627</xdr:rowOff>
    </xdr:from>
    <xdr:ext cx="534377" cy="259045"/>
    <xdr:sp macro="" textlink="">
      <xdr:nvSpPr>
        <xdr:cNvPr id="540" name="テキスト ボックス 539"/>
        <xdr:cNvSpPr txBox="1"/>
      </xdr:nvSpPr>
      <xdr:spPr>
        <a:xfrm>
          <a:off x="15214111" y="655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113512</xdr:rowOff>
    </xdr:from>
    <xdr:to>
      <xdr:col>76</xdr:col>
      <xdr:colOff>165100</xdr:colOff>
      <xdr:row>38</xdr:row>
      <xdr:rowOff>43662</xdr:rowOff>
    </xdr:to>
    <xdr:sp macro="" textlink="">
      <xdr:nvSpPr>
        <xdr:cNvPr id="541" name="楕円 540"/>
        <xdr:cNvSpPr/>
      </xdr:nvSpPr>
      <xdr:spPr>
        <a:xfrm>
          <a:off x="14541500" y="6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34789</xdr:rowOff>
    </xdr:from>
    <xdr:ext cx="534377" cy="259045"/>
    <xdr:sp macro="" textlink="">
      <xdr:nvSpPr>
        <xdr:cNvPr id="542" name="テキスト ボックス 541"/>
        <xdr:cNvSpPr txBox="1"/>
      </xdr:nvSpPr>
      <xdr:spPr>
        <a:xfrm>
          <a:off x="14325111" y="654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126086</xdr:rowOff>
    </xdr:from>
    <xdr:to>
      <xdr:col>72</xdr:col>
      <xdr:colOff>38100</xdr:colOff>
      <xdr:row>38</xdr:row>
      <xdr:rowOff>56235</xdr:rowOff>
    </xdr:to>
    <xdr:sp macro="" textlink="">
      <xdr:nvSpPr>
        <xdr:cNvPr id="543" name="楕円 542"/>
        <xdr:cNvSpPr/>
      </xdr:nvSpPr>
      <xdr:spPr>
        <a:xfrm>
          <a:off x="13652500" y="6469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47362</xdr:rowOff>
    </xdr:from>
    <xdr:ext cx="534377" cy="259045"/>
    <xdr:sp macro="" textlink="">
      <xdr:nvSpPr>
        <xdr:cNvPr id="544" name="テキスト ボックス 543"/>
        <xdr:cNvSpPr txBox="1"/>
      </xdr:nvSpPr>
      <xdr:spPr>
        <a:xfrm>
          <a:off x="13436111" y="656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79625</xdr:rowOff>
    </xdr:from>
    <xdr:to>
      <xdr:col>67</xdr:col>
      <xdr:colOff>101600</xdr:colOff>
      <xdr:row>38</xdr:row>
      <xdr:rowOff>9775</xdr:rowOff>
    </xdr:to>
    <xdr:sp macro="" textlink="">
      <xdr:nvSpPr>
        <xdr:cNvPr id="545" name="楕円 544"/>
        <xdr:cNvSpPr/>
      </xdr:nvSpPr>
      <xdr:spPr>
        <a:xfrm>
          <a:off x="12763500" y="6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902</xdr:rowOff>
    </xdr:from>
    <xdr:ext cx="534377" cy="259045"/>
    <xdr:sp macro="" textlink="">
      <xdr:nvSpPr>
        <xdr:cNvPr id="546" name="テキスト ボックス 545"/>
        <xdr:cNvSpPr txBox="1"/>
      </xdr:nvSpPr>
      <xdr:spPr>
        <a:xfrm>
          <a:off x="12547111" y="651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2" name="テキスト ボックス 561"/>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149171</xdr:rowOff>
    </xdr:from>
    <xdr:to>
      <xdr:col>85</xdr:col>
      <xdr:colOff>126364</xdr:colOff>
      <xdr:row>58</xdr:row>
      <xdr:rowOff>4617</xdr:rowOff>
    </xdr:to>
    <xdr:cxnSp macro="">
      <xdr:nvCxnSpPr>
        <xdr:cNvPr id="572" name="直線コネクタ 571"/>
        <xdr:cNvCxnSpPr/>
      </xdr:nvCxnSpPr>
      <xdr:spPr>
        <a:xfrm flipV="1">
          <a:off x="16317595" y="8721671"/>
          <a:ext cx="1269" cy="122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8444</xdr:rowOff>
    </xdr:from>
    <xdr:ext cx="534377" cy="259045"/>
    <xdr:sp macro="" textlink="">
      <xdr:nvSpPr>
        <xdr:cNvPr id="573" name="教育費最小値テキスト"/>
        <xdr:cNvSpPr txBox="1"/>
      </xdr:nvSpPr>
      <xdr:spPr>
        <a:xfrm>
          <a:off x="16370300" y="99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4617</xdr:rowOff>
    </xdr:from>
    <xdr:to>
      <xdr:col>86</xdr:col>
      <xdr:colOff>25400</xdr:colOff>
      <xdr:row>58</xdr:row>
      <xdr:rowOff>4617</xdr:rowOff>
    </xdr:to>
    <xdr:cxnSp macro="">
      <xdr:nvCxnSpPr>
        <xdr:cNvPr id="574" name="直線コネクタ 573"/>
        <xdr:cNvCxnSpPr/>
      </xdr:nvCxnSpPr>
      <xdr:spPr>
        <a:xfrm>
          <a:off x="16230600" y="994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95848</xdr:rowOff>
    </xdr:from>
    <xdr:ext cx="599010" cy="259045"/>
    <xdr:sp macro="" textlink="">
      <xdr:nvSpPr>
        <xdr:cNvPr id="575" name="教育費最大値テキスト"/>
        <xdr:cNvSpPr txBox="1"/>
      </xdr:nvSpPr>
      <xdr:spPr>
        <a:xfrm>
          <a:off x="16370300" y="849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149171</xdr:rowOff>
    </xdr:from>
    <xdr:to>
      <xdr:col>86</xdr:col>
      <xdr:colOff>25400</xdr:colOff>
      <xdr:row>50</xdr:row>
      <xdr:rowOff>149171</xdr:rowOff>
    </xdr:to>
    <xdr:cxnSp macro="">
      <xdr:nvCxnSpPr>
        <xdr:cNvPr id="576" name="直線コネクタ 575"/>
        <xdr:cNvCxnSpPr/>
      </xdr:nvCxnSpPr>
      <xdr:spPr>
        <a:xfrm>
          <a:off x="16230600" y="872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15675</xdr:rowOff>
    </xdr:from>
    <xdr:to>
      <xdr:col>85</xdr:col>
      <xdr:colOff>127000</xdr:colOff>
      <xdr:row>57</xdr:row>
      <xdr:rowOff>110145</xdr:rowOff>
    </xdr:to>
    <xdr:cxnSp macro="">
      <xdr:nvCxnSpPr>
        <xdr:cNvPr id="577" name="直線コネクタ 576"/>
        <xdr:cNvCxnSpPr/>
      </xdr:nvCxnSpPr>
      <xdr:spPr>
        <a:xfrm flipV="1">
          <a:off x="15481300" y="9788325"/>
          <a:ext cx="838200" cy="9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70949</xdr:rowOff>
    </xdr:from>
    <xdr:ext cx="534377" cy="259045"/>
    <xdr:sp macro="" textlink="">
      <xdr:nvSpPr>
        <xdr:cNvPr id="578" name="教育費平均値テキスト"/>
        <xdr:cNvSpPr txBox="1"/>
      </xdr:nvSpPr>
      <xdr:spPr>
        <a:xfrm>
          <a:off x="16370300" y="9500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48072</xdr:rowOff>
    </xdr:from>
    <xdr:to>
      <xdr:col>85</xdr:col>
      <xdr:colOff>177800</xdr:colOff>
      <xdr:row>56</xdr:row>
      <xdr:rowOff>149672</xdr:rowOff>
    </xdr:to>
    <xdr:sp macro="" textlink="">
      <xdr:nvSpPr>
        <xdr:cNvPr id="579" name="フローチャート: 判断 578"/>
        <xdr:cNvSpPr/>
      </xdr:nvSpPr>
      <xdr:spPr>
        <a:xfrm>
          <a:off x="16268700" y="9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110145</xdr:rowOff>
    </xdr:from>
    <xdr:to>
      <xdr:col>81</xdr:col>
      <xdr:colOff>50800</xdr:colOff>
      <xdr:row>58</xdr:row>
      <xdr:rowOff>9176</xdr:rowOff>
    </xdr:to>
    <xdr:cxnSp macro="">
      <xdr:nvCxnSpPr>
        <xdr:cNvPr id="580" name="直線コネクタ 579"/>
        <xdr:cNvCxnSpPr/>
      </xdr:nvCxnSpPr>
      <xdr:spPr>
        <a:xfrm flipV="1">
          <a:off x="14592300" y="9882795"/>
          <a:ext cx="889000" cy="7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79913</xdr:rowOff>
    </xdr:from>
    <xdr:to>
      <xdr:col>81</xdr:col>
      <xdr:colOff>101600</xdr:colOff>
      <xdr:row>57</xdr:row>
      <xdr:rowOff>10063</xdr:rowOff>
    </xdr:to>
    <xdr:sp macro="" textlink="">
      <xdr:nvSpPr>
        <xdr:cNvPr id="581" name="フローチャート: 判断 580"/>
        <xdr:cNvSpPr/>
      </xdr:nvSpPr>
      <xdr:spPr>
        <a:xfrm>
          <a:off x="15430500" y="968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26590</xdr:rowOff>
    </xdr:from>
    <xdr:ext cx="534377" cy="259045"/>
    <xdr:sp macro="" textlink="">
      <xdr:nvSpPr>
        <xdr:cNvPr id="582" name="テキスト ボックス 581"/>
        <xdr:cNvSpPr txBox="1"/>
      </xdr:nvSpPr>
      <xdr:spPr>
        <a:xfrm>
          <a:off x="15214111" y="945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9176</xdr:rowOff>
    </xdr:from>
    <xdr:to>
      <xdr:col>76</xdr:col>
      <xdr:colOff>114300</xdr:colOff>
      <xdr:row>58</xdr:row>
      <xdr:rowOff>19352</xdr:rowOff>
    </xdr:to>
    <xdr:cxnSp macro="">
      <xdr:nvCxnSpPr>
        <xdr:cNvPr id="583" name="直線コネクタ 582"/>
        <xdr:cNvCxnSpPr/>
      </xdr:nvCxnSpPr>
      <xdr:spPr>
        <a:xfrm flipV="1">
          <a:off x="13703300" y="9953276"/>
          <a:ext cx="889000" cy="1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116143</xdr:rowOff>
    </xdr:from>
    <xdr:to>
      <xdr:col>76</xdr:col>
      <xdr:colOff>165100</xdr:colOff>
      <xdr:row>57</xdr:row>
      <xdr:rowOff>46293</xdr:rowOff>
    </xdr:to>
    <xdr:sp macro="" textlink="">
      <xdr:nvSpPr>
        <xdr:cNvPr id="584" name="フローチャート: 判断 583"/>
        <xdr:cNvSpPr/>
      </xdr:nvSpPr>
      <xdr:spPr>
        <a:xfrm>
          <a:off x="145415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62820</xdr:rowOff>
    </xdr:from>
    <xdr:ext cx="534377" cy="259045"/>
    <xdr:sp macro="" textlink="">
      <xdr:nvSpPr>
        <xdr:cNvPr id="585" name="テキスト ボックス 584"/>
        <xdr:cNvSpPr txBox="1"/>
      </xdr:nvSpPr>
      <xdr:spPr>
        <a:xfrm>
          <a:off x="14325111" y="949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19352</xdr:rowOff>
    </xdr:from>
    <xdr:to>
      <xdr:col>71</xdr:col>
      <xdr:colOff>177800</xdr:colOff>
      <xdr:row>58</xdr:row>
      <xdr:rowOff>28633</xdr:rowOff>
    </xdr:to>
    <xdr:cxnSp macro="">
      <xdr:nvCxnSpPr>
        <xdr:cNvPr id="586" name="直線コネクタ 585"/>
        <xdr:cNvCxnSpPr/>
      </xdr:nvCxnSpPr>
      <xdr:spPr>
        <a:xfrm flipV="1">
          <a:off x="12814300" y="9963452"/>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145671</xdr:rowOff>
    </xdr:from>
    <xdr:to>
      <xdr:col>72</xdr:col>
      <xdr:colOff>38100</xdr:colOff>
      <xdr:row>57</xdr:row>
      <xdr:rowOff>75821</xdr:rowOff>
    </xdr:to>
    <xdr:sp macro="" textlink="">
      <xdr:nvSpPr>
        <xdr:cNvPr id="587" name="フローチャート: 判断 586"/>
        <xdr:cNvSpPr/>
      </xdr:nvSpPr>
      <xdr:spPr>
        <a:xfrm>
          <a:off x="13652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92348</xdr:rowOff>
    </xdr:from>
    <xdr:ext cx="534377" cy="259045"/>
    <xdr:sp macro="" textlink="">
      <xdr:nvSpPr>
        <xdr:cNvPr id="588" name="テキスト ボックス 587"/>
        <xdr:cNvSpPr txBox="1"/>
      </xdr:nvSpPr>
      <xdr:spPr>
        <a:xfrm>
          <a:off x="13436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139989</xdr:rowOff>
    </xdr:from>
    <xdr:to>
      <xdr:col>67</xdr:col>
      <xdr:colOff>101600</xdr:colOff>
      <xdr:row>57</xdr:row>
      <xdr:rowOff>70139</xdr:rowOff>
    </xdr:to>
    <xdr:sp macro="" textlink="">
      <xdr:nvSpPr>
        <xdr:cNvPr id="589" name="フローチャート: 判断 588"/>
        <xdr:cNvSpPr/>
      </xdr:nvSpPr>
      <xdr:spPr>
        <a:xfrm>
          <a:off x="12763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86666</xdr:rowOff>
    </xdr:from>
    <xdr:ext cx="534377" cy="259045"/>
    <xdr:sp macro="" textlink="">
      <xdr:nvSpPr>
        <xdr:cNvPr id="590" name="テキスト ボックス 589"/>
        <xdr:cNvSpPr txBox="1"/>
      </xdr:nvSpPr>
      <xdr:spPr>
        <a:xfrm>
          <a:off x="12547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136325</xdr:rowOff>
    </xdr:from>
    <xdr:to>
      <xdr:col>85</xdr:col>
      <xdr:colOff>177800</xdr:colOff>
      <xdr:row>57</xdr:row>
      <xdr:rowOff>66475</xdr:rowOff>
    </xdr:to>
    <xdr:sp macro="" textlink="">
      <xdr:nvSpPr>
        <xdr:cNvPr id="596" name="楕円 595"/>
        <xdr:cNvSpPr/>
      </xdr:nvSpPr>
      <xdr:spPr>
        <a:xfrm>
          <a:off x="16268700" y="973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114752</xdr:rowOff>
    </xdr:from>
    <xdr:ext cx="534377" cy="259045"/>
    <xdr:sp macro="" textlink="">
      <xdr:nvSpPr>
        <xdr:cNvPr id="597" name="教育費該当値テキスト"/>
        <xdr:cNvSpPr txBox="1"/>
      </xdr:nvSpPr>
      <xdr:spPr>
        <a:xfrm>
          <a:off x="16370300" y="971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59345</xdr:rowOff>
    </xdr:from>
    <xdr:to>
      <xdr:col>81</xdr:col>
      <xdr:colOff>101600</xdr:colOff>
      <xdr:row>57</xdr:row>
      <xdr:rowOff>160945</xdr:rowOff>
    </xdr:to>
    <xdr:sp macro="" textlink="">
      <xdr:nvSpPr>
        <xdr:cNvPr id="598" name="楕円 597"/>
        <xdr:cNvSpPr/>
      </xdr:nvSpPr>
      <xdr:spPr>
        <a:xfrm>
          <a:off x="15430500" y="98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152072</xdr:rowOff>
    </xdr:from>
    <xdr:ext cx="534377" cy="259045"/>
    <xdr:sp macro="" textlink="">
      <xdr:nvSpPr>
        <xdr:cNvPr id="599" name="テキスト ボックス 598"/>
        <xdr:cNvSpPr txBox="1"/>
      </xdr:nvSpPr>
      <xdr:spPr>
        <a:xfrm>
          <a:off x="15214111" y="992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129826</xdr:rowOff>
    </xdr:from>
    <xdr:to>
      <xdr:col>76</xdr:col>
      <xdr:colOff>165100</xdr:colOff>
      <xdr:row>58</xdr:row>
      <xdr:rowOff>59976</xdr:rowOff>
    </xdr:to>
    <xdr:sp macro="" textlink="">
      <xdr:nvSpPr>
        <xdr:cNvPr id="600" name="楕円 599"/>
        <xdr:cNvSpPr/>
      </xdr:nvSpPr>
      <xdr:spPr>
        <a:xfrm>
          <a:off x="14541500" y="9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51103</xdr:rowOff>
    </xdr:from>
    <xdr:ext cx="534377" cy="259045"/>
    <xdr:sp macro="" textlink="">
      <xdr:nvSpPr>
        <xdr:cNvPr id="601" name="テキスト ボックス 600"/>
        <xdr:cNvSpPr txBox="1"/>
      </xdr:nvSpPr>
      <xdr:spPr>
        <a:xfrm>
          <a:off x="14325111" y="99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140002</xdr:rowOff>
    </xdr:from>
    <xdr:to>
      <xdr:col>72</xdr:col>
      <xdr:colOff>38100</xdr:colOff>
      <xdr:row>58</xdr:row>
      <xdr:rowOff>70152</xdr:rowOff>
    </xdr:to>
    <xdr:sp macro="" textlink="">
      <xdr:nvSpPr>
        <xdr:cNvPr id="602" name="楕円 601"/>
        <xdr:cNvSpPr/>
      </xdr:nvSpPr>
      <xdr:spPr>
        <a:xfrm>
          <a:off x="13652500" y="99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61279</xdr:rowOff>
    </xdr:from>
    <xdr:ext cx="534377" cy="259045"/>
    <xdr:sp macro="" textlink="">
      <xdr:nvSpPr>
        <xdr:cNvPr id="603" name="テキスト ボックス 602"/>
        <xdr:cNvSpPr txBox="1"/>
      </xdr:nvSpPr>
      <xdr:spPr>
        <a:xfrm>
          <a:off x="13436111" y="100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149283</xdr:rowOff>
    </xdr:from>
    <xdr:to>
      <xdr:col>67</xdr:col>
      <xdr:colOff>101600</xdr:colOff>
      <xdr:row>58</xdr:row>
      <xdr:rowOff>79433</xdr:rowOff>
    </xdr:to>
    <xdr:sp macro="" textlink="">
      <xdr:nvSpPr>
        <xdr:cNvPr id="604" name="楕円 603"/>
        <xdr:cNvSpPr/>
      </xdr:nvSpPr>
      <xdr:spPr>
        <a:xfrm>
          <a:off x="12763500" y="99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70560</xdr:rowOff>
    </xdr:from>
    <xdr:ext cx="534377" cy="259045"/>
    <xdr:sp macro="" textlink="">
      <xdr:nvSpPr>
        <xdr:cNvPr id="605" name="テキスト ボックス 604"/>
        <xdr:cNvSpPr txBox="1"/>
      </xdr:nvSpPr>
      <xdr:spPr>
        <a:xfrm>
          <a:off x="12547111" y="100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9" name="直線コネクタ 628"/>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30" name="災害復旧費最小値テキスト"/>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2" name="災害復旧費最大値テキスト"/>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3" name="直線コネクタ 632"/>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57996</xdr:rowOff>
    </xdr:from>
    <xdr:to>
      <xdr:col>85</xdr:col>
      <xdr:colOff>127000</xdr:colOff>
      <xdr:row>77</xdr:row>
      <xdr:rowOff>91641</xdr:rowOff>
    </xdr:to>
    <xdr:cxnSp macro="">
      <xdr:nvCxnSpPr>
        <xdr:cNvPr id="634" name="直線コネクタ 633"/>
        <xdr:cNvCxnSpPr/>
      </xdr:nvCxnSpPr>
      <xdr:spPr>
        <a:xfrm>
          <a:off x="15481300" y="13259646"/>
          <a:ext cx="8382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117053</xdr:rowOff>
    </xdr:from>
    <xdr:ext cx="534377" cy="259045"/>
    <xdr:sp macro="" textlink="">
      <xdr:nvSpPr>
        <xdr:cNvPr id="635" name="災害復旧費平均値テキスト"/>
        <xdr:cNvSpPr txBox="1"/>
      </xdr:nvSpPr>
      <xdr:spPr>
        <a:xfrm>
          <a:off x="16370300" y="13490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6" name="フローチャート: 判断 635"/>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57996</xdr:rowOff>
    </xdr:from>
    <xdr:to>
      <xdr:col>81</xdr:col>
      <xdr:colOff>50800</xdr:colOff>
      <xdr:row>77</xdr:row>
      <xdr:rowOff>114357</xdr:rowOff>
    </xdr:to>
    <xdr:cxnSp macro="">
      <xdr:nvCxnSpPr>
        <xdr:cNvPr id="637" name="直線コネクタ 636"/>
        <xdr:cNvCxnSpPr/>
      </xdr:nvCxnSpPr>
      <xdr:spPr>
        <a:xfrm flipV="1">
          <a:off x="14592300" y="13259646"/>
          <a:ext cx="889000" cy="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140216</xdr:rowOff>
    </xdr:from>
    <xdr:to>
      <xdr:col>81</xdr:col>
      <xdr:colOff>101600</xdr:colOff>
      <xdr:row>79</xdr:row>
      <xdr:rowOff>70366</xdr:rowOff>
    </xdr:to>
    <xdr:sp macro="" textlink="">
      <xdr:nvSpPr>
        <xdr:cNvPr id="638" name="フローチャート: 判断 637"/>
        <xdr:cNvSpPr/>
      </xdr:nvSpPr>
      <xdr:spPr>
        <a:xfrm>
          <a:off x="15430500" y="1351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61493</xdr:rowOff>
    </xdr:from>
    <xdr:ext cx="534377" cy="259045"/>
    <xdr:sp macro="" textlink="">
      <xdr:nvSpPr>
        <xdr:cNvPr id="639" name="テキスト ボックス 638"/>
        <xdr:cNvSpPr txBox="1"/>
      </xdr:nvSpPr>
      <xdr:spPr>
        <a:xfrm>
          <a:off x="15214111" y="136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114357</xdr:rowOff>
    </xdr:from>
    <xdr:to>
      <xdr:col>76</xdr:col>
      <xdr:colOff>114300</xdr:colOff>
      <xdr:row>77</xdr:row>
      <xdr:rowOff>136784</xdr:rowOff>
    </xdr:to>
    <xdr:cxnSp macro="">
      <xdr:nvCxnSpPr>
        <xdr:cNvPr id="640" name="直線コネクタ 639"/>
        <xdr:cNvCxnSpPr/>
      </xdr:nvCxnSpPr>
      <xdr:spPr>
        <a:xfrm flipV="1">
          <a:off x="13703300" y="13316007"/>
          <a:ext cx="8890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139305</xdr:rowOff>
    </xdr:from>
    <xdr:to>
      <xdr:col>76</xdr:col>
      <xdr:colOff>165100</xdr:colOff>
      <xdr:row>79</xdr:row>
      <xdr:rowOff>69455</xdr:rowOff>
    </xdr:to>
    <xdr:sp macro="" textlink="">
      <xdr:nvSpPr>
        <xdr:cNvPr id="641" name="フローチャート: 判断 640"/>
        <xdr:cNvSpPr/>
      </xdr:nvSpPr>
      <xdr:spPr>
        <a:xfrm>
          <a:off x="14541500" y="1351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60582</xdr:rowOff>
    </xdr:from>
    <xdr:ext cx="534377" cy="259045"/>
    <xdr:sp macro="" textlink="">
      <xdr:nvSpPr>
        <xdr:cNvPr id="642" name="テキスト ボックス 641"/>
        <xdr:cNvSpPr txBox="1"/>
      </xdr:nvSpPr>
      <xdr:spPr>
        <a:xfrm>
          <a:off x="14325111" y="1360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102290</xdr:rowOff>
    </xdr:from>
    <xdr:to>
      <xdr:col>71</xdr:col>
      <xdr:colOff>177800</xdr:colOff>
      <xdr:row>77</xdr:row>
      <xdr:rowOff>136784</xdr:rowOff>
    </xdr:to>
    <xdr:cxnSp macro="">
      <xdr:nvCxnSpPr>
        <xdr:cNvPr id="643" name="直線コネクタ 642"/>
        <xdr:cNvCxnSpPr/>
      </xdr:nvCxnSpPr>
      <xdr:spPr>
        <a:xfrm>
          <a:off x="12814300" y="13303940"/>
          <a:ext cx="889000" cy="3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44" name="フローチャート: 判断 643"/>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45" name="テキスト ボックス 644"/>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156502</xdr:rowOff>
    </xdr:from>
    <xdr:to>
      <xdr:col>67</xdr:col>
      <xdr:colOff>101600</xdr:colOff>
      <xdr:row>79</xdr:row>
      <xdr:rowOff>86652</xdr:rowOff>
    </xdr:to>
    <xdr:sp macro="" textlink="">
      <xdr:nvSpPr>
        <xdr:cNvPr id="646" name="フローチャート: 判断 645"/>
        <xdr:cNvSpPr/>
      </xdr:nvSpPr>
      <xdr:spPr>
        <a:xfrm>
          <a:off x="12763500" y="1352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77779</xdr:rowOff>
    </xdr:from>
    <xdr:ext cx="469744" cy="259045"/>
    <xdr:sp macro="" textlink="">
      <xdr:nvSpPr>
        <xdr:cNvPr id="647" name="テキスト ボックス 646"/>
        <xdr:cNvSpPr txBox="1"/>
      </xdr:nvSpPr>
      <xdr:spPr>
        <a:xfrm>
          <a:off x="12579428" y="1362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40841</xdr:rowOff>
    </xdr:from>
    <xdr:to>
      <xdr:col>85</xdr:col>
      <xdr:colOff>177800</xdr:colOff>
      <xdr:row>77</xdr:row>
      <xdr:rowOff>142441</xdr:rowOff>
    </xdr:to>
    <xdr:sp macro="" textlink="">
      <xdr:nvSpPr>
        <xdr:cNvPr id="653" name="楕円 652"/>
        <xdr:cNvSpPr/>
      </xdr:nvSpPr>
      <xdr:spPr>
        <a:xfrm>
          <a:off x="16268700" y="132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63718</xdr:rowOff>
    </xdr:from>
    <xdr:ext cx="599010" cy="259045"/>
    <xdr:sp macro="" textlink="">
      <xdr:nvSpPr>
        <xdr:cNvPr id="654" name="災害復旧費該当値テキスト"/>
        <xdr:cNvSpPr txBox="1"/>
      </xdr:nvSpPr>
      <xdr:spPr>
        <a:xfrm>
          <a:off x="16370300" y="1309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7196</xdr:rowOff>
    </xdr:from>
    <xdr:to>
      <xdr:col>81</xdr:col>
      <xdr:colOff>101600</xdr:colOff>
      <xdr:row>77</xdr:row>
      <xdr:rowOff>108796</xdr:rowOff>
    </xdr:to>
    <xdr:sp macro="" textlink="">
      <xdr:nvSpPr>
        <xdr:cNvPr id="655" name="楕円 654"/>
        <xdr:cNvSpPr/>
      </xdr:nvSpPr>
      <xdr:spPr>
        <a:xfrm>
          <a:off x="15430500" y="132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125323</xdr:rowOff>
    </xdr:from>
    <xdr:ext cx="599010" cy="259045"/>
    <xdr:sp macro="" textlink="">
      <xdr:nvSpPr>
        <xdr:cNvPr id="656" name="テキスト ボックス 655"/>
        <xdr:cNvSpPr txBox="1"/>
      </xdr:nvSpPr>
      <xdr:spPr>
        <a:xfrm>
          <a:off x="15181795" y="1298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63557</xdr:rowOff>
    </xdr:from>
    <xdr:to>
      <xdr:col>76</xdr:col>
      <xdr:colOff>165100</xdr:colOff>
      <xdr:row>77</xdr:row>
      <xdr:rowOff>165157</xdr:rowOff>
    </xdr:to>
    <xdr:sp macro="" textlink="">
      <xdr:nvSpPr>
        <xdr:cNvPr id="657" name="楕円 656"/>
        <xdr:cNvSpPr/>
      </xdr:nvSpPr>
      <xdr:spPr>
        <a:xfrm>
          <a:off x="14541500" y="132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10234</xdr:rowOff>
    </xdr:from>
    <xdr:ext cx="599010" cy="259045"/>
    <xdr:sp macro="" textlink="">
      <xdr:nvSpPr>
        <xdr:cNvPr id="658" name="テキスト ボックス 657"/>
        <xdr:cNvSpPr txBox="1"/>
      </xdr:nvSpPr>
      <xdr:spPr>
        <a:xfrm>
          <a:off x="14292795" y="1304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85984</xdr:rowOff>
    </xdr:from>
    <xdr:to>
      <xdr:col>72</xdr:col>
      <xdr:colOff>38100</xdr:colOff>
      <xdr:row>78</xdr:row>
      <xdr:rowOff>16134</xdr:rowOff>
    </xdr:to>
    <xdr:sp macro="" textlink="">
      <xdr:nvSpPr>
        <xdr:cNvPr id="659" name="楕円 658"/>
        <xdr:cNvSpPr/>
      </xdr:nvSpPr>
      <xdr:spPr>
        <a:xfrm>
          <a:off x="13652500" y="132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32661</xdr:rowOff>
    </xdr:from>
    <xdr:ext cx="599010" cy="259045"/>
    <xdr:sp macro="" textlink="">
      <xdr:nvSpPr>
        <xdr:cNvPr id="660" name="テキスト ボックス 659"/>
        <xdr:cNvSpPr txBox="1"/>
      </xdr:nvSpPr>
      <xdr:spPr>
        <a:xfrm>
          <a:off x="13403795" y="1306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51490</xdr:rowOff>
    </xdr:from>
    <xdr:to>
      <xdr:col>67</xdr:col>
      <xdr:colOff>101600</xdr:colOff>
      <xdr:row>77</xdr:row>
      <xdr:rowOff>153090</xdr:rowOff>
    </xdr:to>
    <xdr:sp macro="" textlink="">
      <xdr:nvSpPr>
        <xdr:cNvPr id="661" name="楕円 660"/>
        <xdr:cNvSpPr/>
      </xdr:nvSpPr>
      <xdr:spPr>
        <a:xfrm>
          <a:off x="12763500" y="132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169617</xdr:rowOff>
    </xdr:from>
    <xdr:ext cx="599010" cy="259045"/>
    <xdr:sp macro="" textlink="">
      <xdr:nvSpPr>
        <xdr:cNvPr id="662" name="テキスト ボックス 661"/>
        <xdr:cNvSpPr txBox="1"/>
      </xdr:nvSpPr>
      <xdr:spPr>
        <a:xfrm>
          <a:off x="12514795" y="1302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6" name="直線コネクタ 685"/>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7" name="公債費最小値テキスト"/>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8" name="直線コネクタ 687"/>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9" name="公債費最大値テキスト"/>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90" name="直線コネクタ 689"/>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63340</xdr:rowOff>
    </xdr:from>
    <xdr:to>
      <xdr:col>85</xdr:col>
      <xdr:colOff>127000</xdr:colOff>
      <xdr:row>96</xdr:row>
      <xdr:rowOff>65962</xdr:rowOff>
    </xdr:to>
    <xdr:cxnSp macro="">
      <xdr:nvCxnSpPr>
        <xdr:cNvPr id="691" name="直線コネクタ 690"/>
        <xdr:cNvCxnSpPr/>
      </xdr:nvCxnSpPr>
      <xdr:spPr>
        <a:xfrm flipV="1">
          <a:off x="15481300" y="16522540"/>
          <a:ext cx="8382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2" name="公債費平均値テキスト"/>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3" name="フローチャート: 判断 692"/>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32745</xdr:rowOff>
    </xdr:from>
    <xdr:to>
      <xdr:col>81</xdr:col>
      <xdr:colOff>50800</xdr:colOff>
      <xdr:row>96</xdr:row>
      <xdr:rowOff>65962</xdr:rowOff>
    </xdr:to>
    <xdr:cxnSp macro="">
      <xdr:nvCxnSpPr>
        <xdr:cNvPr id="694" name="直線コネクタ 693"/>
        <xdr:cNvCxnSpPr/>
      </xdr:nvCxnSpPr>
      <xdr:spPr>
        <a:xfrm>
          <a:off x="14592300" y="16491945"/>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109565</xdr:rowOff>
    </xdr:from>
    <xdr:to>
      <xdr:col>81</xdr:col>
      <xdr:colOff>101600</xdr:colOff>
      <xdr:row>96</xdr:row>
      <xdr:rowOff>39715</xdr:rowOff>
    </xdr:to>
    <xdr:sp macro="" textlink="">
      <xdr:nvSpPr>
        <xdr:cNvPr id="695" name="フローチャート: 判断 694"/>
        <xdr:cNvSpPr/>
      </xdr:nvSpPr>
      <xdr:spPr>
        <a:xfrm>
          <a:off x="15430500" y="163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56242</xdr:rowOff>
    </xdr:from>
    <xdr:ext cx="534377" cy="259045"/>
    <xdr:sp macro="" textlink="">
      <xdr:nvSpPr>
        <xdr:cNvPr id="696" name="テキスト ボックス 695"/>
        <xdr:cNvSpPr txBox="1"/>
      </xdr:nvSpPr>
      <xdr:spPr>
        <a:xfrm>
          <a:off x="15214111" y="161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6784</xdr:rowOff>
    </xdr:from>
    <xdr:to>
      <xdr:col>76</xdr:col>
      <xdr:colOff>114300</xdr:colOff>
      <xdr:row>96</xdr:row>
      <xdr:rowOff>32745</xdr:rowOff>
    </xdr:to>
    <xdr:cxnSp macro="">
      <xdr:nvCxnSpPr>
        <xdr:cNvPr id="697" name="直線コネクタ 696"/>
        <xdr:cNvCxnSpPr/>
      </xdr:nvCxnSpPr>
      <xdr:spPr>
        <a:xfrm>
          <a:off x="13703300" y="16465984"/>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124355</xdr:rowOff>
    </xdr:from>
    <xdr:to>
      <xdr:col>76</xdr:col>
      <xdr:colOff>165100</xdr:colOff>
      <xdr:row>96</xdr:row>
      <xdr:rowOff>54505</xdr:rowOff>
    </xdr:to>
    <xdr:sp macro="" textlink="">
      <xdr:nvSpPr>
        <xdr:cNvPr id="698" name="フローチャート: 判断 697"/>
        <xdr:cNvSpPr/>
      </xdr:nvSpPr>
      <xdr:spPr>
        <a:xfrm>
          <a:off x="14541500" y="1641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71032</xdr:rowOff>
    </xdr:from>
    <xdr:ext cx="534377" cy="259045"/>
    <xdr:sp macro="" textlink="">
      <xdr:nvSpPr>
        <xdr:cNvPr id="699" name="テキスト ボックス 698"/>
        <xdr:cNvSpPr txBox="1"/>
      </xdr:nvSpPr>
      <xdr:spPr>
        <a:xfrm>
          <a:off x="14325111" y="161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92075</xdr:rowOff>
    </xdr:from>
    <xdr:to>
      <xdr:col>71</xdr:col>
      <xdr:colOff>177800</xdr:colOff>
      <xdr:row>96</xdr:row>
      <xdr:rowOff>6784</xdr:rowOff>
    </xdr:to>
    <xdr:cxnSp macro="">
      <xdr:nvCxnSpPr>
        <xdr:cNvPr id="700" name="直線コネクタ 699"/>
        <xdr:cNvCxnSpPr/>
      </xdr:nvCxnSpPr>
      <xdr:spPr>
        <a:xfrm>
          <a:off x="12814300" y="16379825"/>
          <a:ext cx="889000" cy="8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102639</xdr:rowOff>
    </xdr:from>
    <xdr:to>
      <xdr:col>72</xdr:col>
      <xdr:colOff>38100</xdr:colOff>
      <xdr:row>96</xdr:row>
      <xdr:rowOff>32789</xdr:rowOff>
    </xdr:to>
    <xdr:sp macro="" textlink="">
      <xdr:nvSpPr>
        <xdr:cNvPr id="701" name="フローチャート: 判断 700"/>
        <xdr:cNvSpPr/>
      </xdr:nvSpPr>
      <xdr:spPr>
        <a:xfrm>
          <a:off x="13652500" y="16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49316</xdr:rowOff>
    </xdr:from>
    <xdr:ext cx="534377" cy="259045"/>
    <xdr:sp macro="" textlink="">
      <xdr:nvSpPr>
        <xdr:cNvPr id="702" name="テキスト ボックス 701"/>
        <xdr:cNvSpPr txBox="1"/>
      </xdr:nvSpPr>
      <xdr:spPr>
        <a:xfrm>
          <a:off x="13436111" y="16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96428</xdr:rowOff>
    </xdr:from>
    <xdr:to>
      <xdr:col>67</xdr:col>
      <xdr:colOff>101600</xdr:colOff>
      <xdr:row>96</xdr:row>
      <xdr:rowOff>26578</xdr:rowOff>
    </xdr:to>
    <xdr:sp macro="" textlink="">
      <xdr:nvSpPr>
        <xdr:cNvPr id="703" name="フローチャート: 判断 702"/>
        <xdr:cNvSpPr/>
      </xdr:nvSpPr>
      <xdr:spPr>
        <a:xfrm>
          <a:off x="12763500" y="1638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17705</xdr:rowOff>
    </xdr:from>
    <xdr:ext cx="534377" cy="259045"/>
    <xdr:sp macro="" textlink="">
      <xdr:nvSpPr>
        <xdr:cNvPr id="704" name="テキスト ボックス 703"/>
        <xdr:cNvSpPr txBox="1"/>
      </xdr:nvSpPr>
      <xdr:spPr>
        <a:xfrm>
          <a:off x="12547111" y="1647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12540</xdr:rowOff>
    </xdr:from>
    <xdr:to>
      <xdr:col>85</xdr:col>
      <xdr:colOff>177800</xdr:colOff>
      <xdr:row>96</xdr:row>
      <xdr:rowOff>114140</xdr:rowOff>
    </xdr:to>
    <xdr:sp macro="" textlink="">
      <xdr:nvSpPr>
        <xdr:cNvPr id="710" name="楕円 709"/>
        <xdr:cNvSpPr/>
      </xdr:nvSpPr>
      <xdr:spPr>
        <a:xfrm>
          <a:off x="16268700" y="164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162417</xdr:rowOff>
    </xdr:from>
    <xdr:ext cx="534377" cy="259045"/>
    <xdr:sp macro="" textlink="">
      <xdr:nvSpPr>
        <xdr:cNvPr id="711" name="公債費該当値テキスト"/>
        <xdr:cNvSpPr txBox="1"/>
      </xdr:nvSpPr>
      <xdr:spPr>
        <a:xfrm>
          <a:off x="16370300" y="1645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15162</xdr:rowOff>
    </xdr:from>
    <xdr:to>
      <xdr:col>81</xdr:col>
      <xdr:colOff>101600</xdr:colOff>
      <xdr:row>96</xdr:row>
      <xdr:rowOff>116762</xdr:rowOff>
    </xdr:to>
    <xdr:sp macro="" textlink="">
      <xdr:nvSpPr>
        <xdr:cNvPr id="712" name="楕円 711"/>
        <xdr:cNvSpPr/>
      </xdr:nvSpPr>
      <xdr:spPr>
        <a:xfrm>
          <a:off x="15430500" y="1647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107889</xdr:rowOff>
    </xdr:from>
    <xdr:ext cx="534377" cy="259045"/>
    <xdr:sp macro="" textlink="">
      <xdr:nvSpPr>
        <xdr:cNvPr id="713" name="テキスト ボックス 712"/>
        <xdr:cNvSpPr txBox="1"/>
      </xdr:nvSpPr>
      <xdr:spPr>
        <a:xfrm>
          <a:off x="15214111" y="1656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153395</xdr:rowOff>
    </xdr:from>
    <xdr:to>
      <xdr:col>76</xdr:col>
      <xdr:colOff>165100</xdr:colOff>
      <xdr:row>96</xdr:row>
      <xdr:rowOff>83545</xdr:rowOff>
    </xdr:to>
    <xdr:sp macro="" textlink="">
      <xdr:nvSpPr>
        <xdr:cNvPr id="714" name="楕円 713"/>
        <xdr:cNvSpPr/>
      </xdr:nvSpPr>
      <xdr:spPr>
        <a:xfrm>
          <a:off x="14541500" y="1644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74672</xdr:rowOff>
    </xdr:from>
    <xdr:ext cx="534377" cy="259045"/>
    <xdr:sp macro="" textlink="">
      <xdr:nvSpPr>
        <xdr:cNvPr id="715" name="テキスト ボックス 714"/>
        <xdr:cNvSpPr txBox="1"/>
      </xdr:nvSpPr>
      <xdr:spPr>
        <a:xfrm>
          <a:off x="14325111" y="165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127434</xdr:rowOff>
    </xdr:from>
    <xdr:to>
      <xdr:col>72</xdr:col>
      <xdr:colOff>38100</xdr:colOff>
      <xdr:row>96</xdr:row>
      <xdr:rowOff>57584</xdr:rowOff>
    </xdr:to>
    <xdr:sp macro="" textlink="">
      <xdr:nvSpPr>
        <xdr:cNvPr id="716" name="楕円 715"/>
        <xdr:cNvSpPr/>
      </xdr:nvSpPr>
      <xdr:spPr>
        <a:xfrm>
          <a:off x="13652500" y="164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48711</xdr:rowOff>
    </xdr:from>
    <xdr:ext cx="534377" cy="259045"/>
    <xdr:sp macro="" textlink="">
      <xdr:nvSpPr>
        <xdr:cNvPr id="717" name="テキスト ボックス 716"/>
        <xdr:cNvSpPr txBox="1"/>
      </xdr:nvSpPr>
      <xdr:spPr>
        <a:xfrm>
          <a:off x="13436111" y="165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41275</xdr:rowOff>
    </xdr:from>
    <xdr:to>
      <xdr:col>67</xdr:col>
      <xdr:colOff>101600</xdr:colOff>
      <xdr:row>95</xdr:row>
      <xdr:rowOff>142875</xdr:rowOff>
    </xdr:to>
    <xdr:sp macro="" textlink="">
      <xdr:nvSpPr>
        <xdr:cNvPr id="718" name="楕円 717"/>
        <xdr:cNvSpPr/>
      </xdr:nvSpPr>
      <xdr:spPr>
        <a:xfrm>
          <a:off x="12763500" y="163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159402</xdr:rowOff>
    </xdr:from>
    <xdr:ext cx="534377" cy="259045"/>
    <xdr:sp macro="" textlink="">
      <xdr:nvSpPr>
        <xdr:cNvPr id="719" name="テキスト ボックス 718"/>
        <xdr:cNvSpPr txBox="1"/>
      </xdr:nvSpPr>
      <xdr:spPr>
        <a:xfrm>
          <a:off x="12547111" y="161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3" name="直線コネクタ 742"/>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6" name="諸支出金最大値テキスト"/>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7" name="直線コネクタ 746"/>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9" name="諸支出金平均値テキスト"/>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50" name="フローチャート: 判断 749"/>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2" name="フローチャート: 判断 751"/>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3" name="テキスト ボックス 752"/>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144145</xdr:rowOff>
    </xdr:from>
    <xdr:to>
      <xdr:col>107</xdr:col>
      <xdr:colOff>101600</xdr:colOff>
      <xdr:row>39</xdr:row>
      <xdr:rowOff>74295</xdr:rowOff>
    </xdr:to>
    <xdr:sp macro="" textlink="">
      <xdr:nvSpPr>
        <xdr:cNvPr id="755" name="フローチャート: 判断 754"/>
        <xdr:cNvSpPr/>
      </xdr:nvSpPr>
      <xdr:spPr>
        <a:xfrm>
          <a:off x="20383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90822</xdr:rowOff>
    </xdr:from>
    <xdr:ext cx="313932" cy="259045"/>
    <xdr:sp macro="" textlink="">
      <xdr:nvSpPr>
        <xdr:cNvPr id="756" name="テキスト ボックス 755"/>
        <xdr:cNvSpPr txBox="1"/>
      </xdr:nvSpPr>
      <xdr:spPr>
        <a:xfrm>
          <a:off x="20277333" y="6434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104140</xdr:rowOff>
    </xdr:from>
    <xdr:to>
      <xdr:col>102</xdr:col>
      <xdr:colOff>165100</xdr:colOff>
      <xdr:row>39</xdr:row>
      <xdr:rowOff>34290</xdr:rowOff>
    </xdr:to>
    <xdr:sp macro="" textlink="">
      <xdr:nvSpPr>
        <xdr:cNvPr id="758" name="フローチャート: 判断 757"/>
        <xdr:cNvSpPr/>
      </xdr:nvSpPr>
      <xdr:spPr>
        <a:xfrm>
          <a:off x="19494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50817</xdr:rowOff>
    </xdr:from>
    <xdr:ext cx="313932" cy="259045"/>
    <xdr:sp macro="" textlink="">
      <xdr:nvSpPr>
        <xdr:cNvPr id="759" name="テキスト ボックス 758"/>
        <xdr:cNvSpPr txBox="1"/>
      </xdr:nvSpPr>
      <xdr:spPr>
        <a:xfrm>
          <a:off x="19388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60" name="フローチャート: 判断 759"/>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87012</xdr:rowOff>
    </xdr:from>
    <xdr:ext cx="313932" cy="259045"/>
    <xdr:sp macro="" textlink="">
      <xdr:nvSpPr>
        <xdr:cNvPr id="761" name="テキスト ボックス 760"/>
        <xdr:cNvSpPr txBox="1"/>
      </xdr:nvSpPr>
      <xdr:spPr>
        <a:xfrm>
          <a:off x="18499333" y="64306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218,540</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+11,197</a:t>
          </a:r>
          <a:r>
            <a:rPr kumimoji="1" lang="ja-JP" altLang="en-US"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、全国・県平均及び類似団体と比較</a:t>
          </a:r>
          <a:r>
            <a:rPr kumimoji="1" lang="ja-JP" altLang="en-US" sz="1100">
              <a:solidFill>
                <a:schemeClr val="dk1"/>
              </a:solidFill>
              <a:effectLst/>
              <a:latin typeface="+mn-lt"/>
              <a:ea typeface="+mn-ea"/>
              <a:cs typeface="+mn-cs"/>
            </a:rPr>
            <a:t>しても</a:t>
          </a:r>
          <a:r>
            <a:rPr kumimoji="1" lang="ja-JP" altLang="ja-JP" sz="1100">
              <a:solidFill>
                <a:schemeClr val="dk1"/>
              </a:solidFill>
              <a:effectLst/>
              <a:latin typeface="+mn-lt"/>
              <a:ea typeface="+mn-ea"/>
              <a:cs typeface="+mn-cs"/>
            </a:rPr>
            <a:t>高い水準を示している。民生費の令和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年度決算額の内訳を見ると扶助費（</a:t>
          </a:r>
          <a:r>
            <a:rPr kumimoji="1" lang="en-US" altLang="ja-JP" sz="1100">
              <a:solidFill>
                <a:schemeClr val="dk1"/>
              </a:solidFill>
              <a:effectLst/>
              <a:latin typeface="+mn-lt"/>
              <a:ea typeface="+mn-ea"/>
              <a:cs typeface="+mn-cs"/>
            </a:rPr>
            <a:t>45.8</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34.6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）の占める割合が高くなっていることが確認できる。扶助費の抑制は性質上容易ではないが適正な対応に努めるとともに、繰出金についても繰出基準に基づくよう引き続き努めていく。土木費についても、</a:t>
          </a:r>
          <a:r>
            <a:rPr kumimoji="1" lang="ja-JP" altLang="en-US" sz="1100">
              <a:solidFill>
                <a:schemeClr val="dk1"/>
              </a:solidFill>
              <a:effectLst/>
              <a:latin typeface="+mn-lt"/>
              <a:ea typeface="+mn-ea"/>
              <a:cs typeface="+mn-cs"/>
            </a:rPr>
            <a:t>道路橋りょう費の決算額の減（前年度比▲</a:t>
          </a:r>
          <a:r>
            <a:rPr kumimoji="1" lang="en-US" altLang="ja-JP" sz="1100">
              <a:solidFill>
                <a:schemeClr val="dk1"/>
              </a:solidFill>
              <a:effectLst/>
              <a:latin typeface="+mn-lt"/>
              <a:ea typeface="+mn-ea"/>
              <a:cs typeface="+mn-cs"/>
            </a:rPr>
            <a:t>307,370</a:t>
          </a:r>
          <a:r>
            <a:rPr kumimoji="1" lang="ja-JP" altLang="en-US" sz="1100">
              <a:solidFill>
                <a:schemeClr val="dk1"/>
              </a:solidFill>
              <a:effectLst/>
              <a:latin typeface="+mn-lt"/>
              <a:ea typeface="+mn-ea"/>
              <a:cs typeface="+mn-cs"/>
            </a:rPr>
            <a:t>千円）等により</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81,362</a:t>
          </a:r>
          <a:r>
            <a:rPr kumimoji="1" lang="ja-JP" altLang="ja-JP" sz="1100">
              <a:solidFill>
                <a:schemeClr val="dk1"/>
              </a:solidFill>
              <a:effectLst/>
              <a:latin typeface="+mn-lt"/>
              <a:ea typeface="+mn-ea"/>
              <a:cs typeface="+mn-cs"/>
            </a:rPr>
            <a:t>円となったが、全国・県平と比較すると高い水準である。災害復旧費は性質別歳出決算分析と同様に平成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及びそれ以降継続して発生する各種災害等により全国・県平均を大きく上回っている状況が続いている。公債費については、償還額を超えない程度に借入を抑制してきたことから、徐々に減少してきているが、総合体育館建設事業等の大型事業の実施により、今後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dk1"/>
              </a:solidFill>
              <a:effectLst/>
              <a:latin typeface="+mn-lt"/>
              <a:ea typeface="+mn-ea"/>
              <a:cs typeface="+mn-cs"/>
            </a:rPr>
            <a:t>　実質収支額については、前年度比</a:t>
          </a:r>
          <a:r>
            <a:rPr kumimoji="1" lang="en-US" altLang="ja-JP" sz="800">
              <a:solidFill>
                <a:schemeClr val="dk1"/>
              </a:solidFill>
              <a:effectLst/>
              <a:latin typeface="+mn-lt"/>
              <a:ea typeface="+mn-ea"/>
              <a:cs typeface="+mn-cs"/>
            </a:rPr>
            <a:t>+126,891</a:t>
          </a:r>
          <a:r>
            <a:rPr kumimoji="1" lang="ja-JP" altLang="en-US" sz="800">
              <a:solidFill>
                <a:schemeClr val="dk1"/>
              </a:solidFill>
              <a:effectLst/>
              <a:latin typeface="+mn-lt"/>
              <a:ea typeface="+mn-ea"/>
              <a:cs typeface="+mn-cs"/>
            </a:rPr>
            <a:t>千円の</a:t>
          </a:r>
          <a:r>
            <a:rPr kumimoji="1" lang="en-US" altLang="ja-JP" sz="800">
              <a:solidFill>
                <a:schemeClr val="dk1"/>
              </a:solidFill>
              <a:effectLst/>
              <a:latin typeface="+mn-lt"/>
              <a:ea typeface="+mn-ea"/>
              <a:cs typeface="+mn-cs"/>
            </a:rPr>
            <a:t>384,216</a:t>
          </a:r>
          <a:r>
            <a:rPr kumimoji="1" lang="ja-JP" altLang="en-US" sz="800">
              <a:solidFill>
                <a:schemeClr val="dk1"/>
              </a:solidFill>
              <a:effectLst/>
              <a:latin typeface="+mn-lt"/>
              <a:ea typeface="+mn-ea"/>
              <a:cs typeface="+mn-cs"/>
            </a:rPr>
            <a:t>千円となり、実質収支比率は、前年度より</a:t>
          </a:r>
          <a:r>
            <a:rPr kumimoji="1" lang="en-US" altLang="ja-JP" sz="800">
              <a:solidFill>
                <a:schemeClr val="dk1"/>
              </a:solidFill>
              <a:effectLst/>
              <a:latin typeface="+mn-lt"/>
              <a:ea typeface="+mn-ea"/>
              <a:cs typeface="+mn-cs"/>
            </a:rPr>
            <a:t>+1.6</a:t>
          </a:r>
          <a:r>
            <a:rPr kumimoji="1" lang="ja-JP" altLang="en-US" sz="800">
              <a:solidFill>
                <a:schemeClr val="dk1"/>
              </a:solidFill>
              <a:effectLst/>
              <a:latin typeface="+mn-lt"/>
              <a:ea typeface="+mn-ea"/>
              <a:cs typeface="+mn-cs"/>
            </a:rPr>
            <a:t>ポイントの</a:t>
          </a:r>
          <a:r>
            <a:rPr kumimoji="1" lang="en-US" altLang="ja-JP" sz="800">
              <a:solidFill>
                <a:schemeClr val="dk1"/>
              </a:solidFill>
              <a:effectLst/>
              <a:latin typeface="+mn-lt"/>
              <a:ea typeface="+mn-ea"/>
              <a:cs typeface="+mn-cs"/>
            </a:rPr>
            <a:t>5.22</a:t>
          </a:r>
          <a:r>
            <a:rPr kumimoji="1" lang="ja-JP" altLang="en-US" sz="800">
              <a:solidFill>
                <a:schemeClr val="dk1"/>
              </a:solidFill>
              <a:effectLst/>
              <a:latin typeface="+mn-lt"/>
              <a:ea typeface="+mn-ea"/>
              <a:cs typeface="+mn-cs"/>
            </a:rPr>
            <a:t>となった。新型コロナウイルス感染症対応のため、歳出が前年度比</a:t>
          </a:r>
          <a:r>
            <a:rPr kumimoji="1" lang="en-US" altLang="ja-JP" sz="800">
              <a:solidFill>
                <a:schemeClr val="dk1"/>
              </a:solidFill>
              <a:effectLst/>
              <a:latin typeface="+mn-lt"/>
              <a:ea typeface="+mn-ea"/>
              <a:cs typeface="+mn-cs"/>
            </a:rPr>
            <a:t>+1,624,547</a:t>
          </a:r>
          <a:r>
            <a:rPr kumimoji="1" lang="ja-JP" altLang="en-US" sz="800">
              <a:solidFill>
                <a:schemeClr val="dk1"/>
              </a:solidFill>
              <a:effectLst/>
              <a:latin typeface="+mn-lt"/>
              <a:ea typeface="+mn-ea"/>
              <a:cs typeface="+mn-cs"/>
            </a:rPr>
            <a:t>千円となったが、その多くは国庫支出金により補填されたこと、また普通交付税が前年度比</a:t>
          </a:r>
          <a:r>
            <a:rPr kumimoji="1" lang="en-US" altLang="ja-JP" sz="800">
              <a:solidFill>
                <a:schemeClr val="dk1"/>
              </a:solidFill>
              <a:effectLst/>
              <a:latin typeface="+mn-lt"/>
              <a:ea typeface="+mn-ea"/>
              <a:cs typeface="+mn-cs"/>
            </a:rPr>
            <a:t>+128,732</a:t>
          </a:r>
          <a:r>
            <a:rPr kumimoji="1" lang="ja-JP" altLang="en-US" sz="800">
              <a:solidFill>
                <a:schemeClr val="dk1"/>
              </a:solidFill>
              <a:effectLst/>
              <a:latin typeface="+mn-lt"/>
              <a:ea typeface="+mn-ea"/>
              <a:cs typeface="+mn-cs"/>
            </a:rPr>
            <a:t>千円、消費税率引き上げにより地方消費税交付金が前年度比</a:t>
          </a:r>
          <a:r>
            <a:rPr kumimoji="1" lang="en-US" altLang="ja-JP" sz="800">
              <a:solidFill>
                <a:schemeClr val="dk1"/>
              </a:solidFill>
              <a:effectLst/>
              <a:latin typeface="+mn-lt"/>
              <a:ea typeface="+mn-ea"/>
              <a:cs typeface="+mn-cs"/>
            </a:rPr>
            <a:t>+58,941</a:t>
          </a:r>
          <a:r>
            <a:rPr kumimoji="1" lang="ja-JP" altLang="en-US" sz="800">
              <a:solidFill>
                <a:schemeClr val="dk1"/>
              </a:solidFill>
              <a:effectLst/>
              <a:latin typeface="+mn-lt"/>
              <a:ea typeface="+mn-ea"/>
              <a:cs typeface="+mn-cs"/>
            </a:rPr>
            <a:t>千円、地方譲与税が</a:t>
          </a:r>
          <a:r>
            <a:rPr kumimoji="1" lang="en-US" altLang="ja-JP" sz="800">
              <a:solidFill>
                <a:schemeClr val="dk1"/>
              </a:solidFill>
              <a:effectLst/>
              <a:latin typeface="+mn-lt"/>
              <a:ea typeface="+mn-ea"/>
              <a:cs typeface="+mn-cs"/>
            </a:rPr>
            <a:t>+27,411</a:t>
          </a:r>
          <a:r>
            <a:rPr kumimoji="1" lang="ja-JP" altLang="en-US" sz="800">
              <a:solidFill>
                <a:schemeClr val="dk1"/>
              </a:solidFill>
              <a:effectLst/>
              <a:latin typeface="+mn-lt"/>
              <a:ea typeface="+mn-ea"/>
              <a:cs typeface="+mn-cs"/>
            </a:rPr>
            <a:t>千円等となったことから歳入が前年度比</a:t>
          </a:r>
          <a:r>
            <a:rPr kumimoji="1" lang="en-US" altLang="ja-JP" sz="800">
              <a:solidFill>
                <a:schemeClr val="dk1"/>
              </a:solidFill>
              <a:effectLst/>
              <a:latin typeface="+mn-lt"/>
              <a:ea typeface="+mn-ea"/>
              <a:cs typeface="+mn-cs"/>
            </a:rPr>
            <a:t>+1,909,971</a:t>
          </a:r>
          <a:r>
            <a:rPr kumimoji="1" lang="ja-JP" altLang="en-US" sz="800">
              <a:solidFill>
                <a:schemeClr val="dk1"/>
              </a:solidFill>
              <a:effectLst/>
              <a:latin typeface="+mn-lt"/>
              <a:ea typeface="+mn-ea"/>
              <a:cs typeface="+mn-cs"/>
            </a:rPr>
            <a:t>千円となり、実質収支額が増加した。標準財政規模も前年度比</a:t>
          </a:r>
          <a:r>
            <a:rPr kumimoji="1" lang="en-US" altLang="ja-JP" sz="800">
              <a:solidFill>
                <a:schemeClr val="dk1"/>
              </a:solidFill>
              <a:effectLst/>
              <a:latin typeface="+mn-lt"/>
              <a:ea typeface="+mn-ea"/>
              <a:cs typeface="+mn-cs"/>
            </a:rPr>
            <a:t>+251,467</a:t>
          </a:r>
          <a:r>
            <a:rPr kumimoji="1" lang="ja-JP" altLang="en-US" sz="800">
              <a:solidFill>
                <a:schemeClr val="dk1"/>
              </a:solidFill>
              <a:effectLst/>
              <a:latin typeface="+mn-lt"/>
              <a:ea typeface="+mn-ea"/>
              <a:cs typeface="+mn-cs"/>
            </a:rPr>
            <a:t>千円となったが、実質収支の増加により、実質収支比率も増加した。</a:t>
          </a:r>
          <a:endParaRPr kumimoji="1" lang="en-US" altLang="ja-JP" sz="800">
            <a:solidFill>
              <a:schemeClr val="dk1"/>
            </a:solidFill>
            <a:effectLst/>
            <a:latin typeface="+mn-lt"/>
            <a:ea typeface="+mn-ea"/>
            <a:cs typeface="+mn-cs"/>
          </a:endParaRPr>
        </a:p>
        <a:p>
          <a:r>
            <a:rPr lang="ja-JP" altLang="en-US" sz="800">
              <a:effectLst/>
            </a:rPr>
            <a:t>　また、実質単年度収支は前年度比▲</a:t>
          </a:r>
          <a:r>
            <a:rPr lang="en-US" altLang="ja-JP" sz="800">
              <a:effectLst/>
            </a:rPr>
            <a:t>431,163</a:t>
          </a:r>
          <a:r>
            <a:rPr lang="ja-JP" altLang="en-US" sz="800">
              <a:effectLst/>
            </a:rPr>
            <a:t>千円の▲</a:t>
          </a:r>
          <a:r>
            <a:rPr lang="en-US" altLang="ja-JP" sz="800">
              <a:effectLst/>
            </a:rPr>
            <a:t>265,952</a:t>
          </a:r>
          <a:r>
            <a:rPr lang="ja-JP" altLang="en-US" sz="800">
              <a:effectLst/>
            </a:rPr>
            <a:t>千円となった。単年度収支は前年度比</a:t>
          </a:r>
          <a:r>
            <a:rPr lang="en-US" altLang="ja-JP" sz="800">
              <a:effectLst/>
            </a:rPr>
            <a:t>+4,609</a:t>
          </a:r>
          <a:r>
            <a:rPr lang="ja-JP" altLang="en-US" sz="800">
              <a:effectLst/>
            </a:rPr>
            <a:t>千円の</a:t>
          </a:r>
          <a:r>
            <a:rPr lang="en-US" altLang="ja-JP" sz="800">
              <a:effectLst/>
            </a:rPr>
            <a:t>126,891</a:t>
          </a:r>
          <a:r>
            <a:rPr lang="ja-JP" altLang="en-US" sz="800">
              <a:effectLst/>
            </a:rPr>
            <a:t>千円となったが、財政調整基金の積立金が前年度比▲</a:t>
          </a:r>
          <a:r>
            <a:rPr lang="en-US" altLang="ja-JP" sz="800">
              <a:effectLst/>
            </a:rPr>
            <a:t>42,739</a:t>
          </a:r>
          <a:r>
            <a:rPr lang="ja-JP" altLang="en-US" sz="800">
              <a:effectLst/>
            </a:rPr>
            <a:t>千円の</a:t>
          </a:r>
          <a:r>
            <a:rPr lang="en-US" altLang="ja-JP" sz="800">
              <a:effectLst/>
            </a:rPr>
            <a:t>190</a:t>
          </a:r>
          <a:r>
            <a:rPr lang="ja-JP" altLang="en-US" sz="800">
              <a:effectLst/>
            </a:rPr>
            <a:t>千円となったこと、</a:t>
          </a:r>
          <a:r>
            <a:rPr lang="en-US" altLang="ja-JP" sz="800">
              <a:effectLst/>
            </a:rPr>
            <a:t>H30</a:t>
          </a:r>
          <a:r>
            <a:rPr lang="ja-JP" altLang="en-US" sz="800">
              <a:effectLst/>
            </a:rPr>
            <a:t>と</a:t>
          </a:r>
          <a:r>
            <a:rPr lang="en-US" altLang="ja-JP" sz="800">
              <a:effectLst/>
            </a:rPr>
            <a:t>R1</a:t>
          </a:r>
          <a:r>
            <a:rPr lang="ja-JP" altLang="en-US" sz="800">
              <a:effectLst/>
            </a:rPr>
            <a:t>年度は行わなかった財政調整基金の取崩しを</a:t>
          </a:r>
          <a:r>
            <a:rPr lang="en-US" altLang="ja-JP" sz="800">
              <a:effectLst/>
            </a:rPr>
            <a:t>393,033</a:t>
          </a:r>
          <a:r>
            <a:rPr lang="ja-JP" altLang="en-US" sz="800">
              <a:effectLst/>
            </a:rPr>
            <a:t>千円行っていることが要因となり、実質単年度収支が大きく減少した。</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連結決算となるすべての会計において黒字決算となった。しかし、本来独立採算を求められ</a:t>
          </a:r>
          <a:r>
            <a:rPr kumimoji="1" lang="ja-JP" altLang="en-US" sz="1100">
              <a:solidFill>
                <a:schemeClr val="dk1"/>
              </a:solidFill>
              <a:effectLst/>
              <a:latin typeface="+mn-lt"/>
              <a:ea typeface="+mn-ea"/>
              <a:cs typeface="+mn-cs"/>
            </a:rPr>
            <a:t>る公営企業の</a:t>
          </a:r>
          <a:r>
            <a:rPr kumimoji="1" lang="ja-JP" altLang="ja-JP" sz="1100">
              <a:solidFill>
                <a:schemeClr val="dk1"/>
              </a:solidFill>
              <a:effectLst/>
              <a:latin typeface="+mn-lt"/>
              <a:ea typeface="+mn-ea"/>
              <a:cs typeface="+mn-cs"/>
            </a:rPr>
            <a:t>水道事業、病院事業、簡易水道事業、国民宿舎事業においては、一般会計からの繰入金が併せて</a:t>
          </a:r>
          <a:r>
            <a:rPr kumimoji="1" lang="en-US" altLang="ja-JP" sz="1100">
              <a:solidFill>
                <a:schemeClr val="dk1"/>
              </a:solidFill>
              <a:effectLst/>
              <a:latin typeface="+mn-lt"/>
              <a:ea typeface="+mn-ea"/>
              <a:cs typeface="+mn-cs"/>
            </a:rPr>
            <a:t>465,761</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　病院事業については病院建設</a:t>
          </a:r>
          <a:r>
            <a:rPr kumimoji="1" lang="ja-JP" altLang="en-US" sz="1100">
              <a:solidFill>
                <a:schemeClr val="dk1"/>
              </a:solidFill>
              <a:effectLst/>
              <a:latin typeface="+mn-lt"/>
              <a:ea typeface="+mn-ea"/>
              <a:cs typeface="+mn-cs"/>
            </a:rPr>
            <a:t>時に発行した</a:t>
          </a:r>
          <a:r>
            <a:rPr kumimoji="1" lang="ja-JP" altLang="ja-JP" sz="1100">
              <a:solidFill>
                <a:schemeClr val="dk1"/>
              </a:solidFill>
              <a:effectLst/>
              <a:latin typeface="+mn-lt"/>
              <a:ea typeface="+mn-ea"/>
              <a:cs typeface="+mn-cs"/>
            </a:rPr>
            <a:t>地方債の償還が毎年度</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千円を超えている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簡易水道事業</a:t>
          </a:r>
          <a:r>
            <a:rPr kumimoji="1" lang="ja-JP" altLang="en-US" sz="1100">
              <a:solidFill>
                <a:schemeClr val="dk1"/>
              </a:solidFill>
              <a:effectLst/>
              <a:latin typeface="+mn-lt"/>
              <a:ea typeface="+mn-ea"/>
              <a:cs typeface="+mn-cs"/>
            </a:rPr>
            <a:t>は一部を残し、令和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日に上水道と統合したため、</a:t>
          </a:r>
          <a:r>
            <a:rPr kumimoji="1" lang="ja-JP" altLang="ja-JP" sz="1100">
              <a:solidFill>
                <a:schemeClr val="dk1"/>
              </a:solidFill>
              <a:effectLst/>
              <a:latin typeface="+mn-lt"/>
              <a:ea typeface="+mn-ea"/>
              <a:cs typeface="+mn-cs"/>
            </a:rPr>
            <a:t>簡易水道事業としての地方債発行なくなるものの、統合した水道事業としての施設更新</a:t>
          </a:r>
          <a:r>
            <a:rPr kumimoji="1" lang="ja-JP" altLang="en-US" sz="1100">
              <a:solidFill>
                <a:schemeClr val="dk1"/>
              </a:solidFill>
              <a:effectLst/>
              <a:latin typeface="+mn-lt"/>
              <a:ea typeface="+mn-ea"/>
              <a:cs typeface="+mn-cs"/>
            </a:rPr>
            <a:t>が今後</a:t>
          </a:r>
          <a:r>
            <a:rPr kumimoji="1" lang="ja-JP" altLang="ja-JP" sz="1100">
              <a:solidFill>
                <a:schemeClr val="dk1"/>
              </a:solidFill>
              <a:effectLst/>
              <a:latin typeface="+mn-lt"/>
              <a:ea typeface="+mn-ea"/>
              <a:cs typeface="+mn-cs"/>
            </a:rPr>
            <a:t>見込まれることから、引き続き財政負担の増加が見込まれる。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国民宿舎事業については、建設時に発行した地方債の償還が令和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年度に完了することから、今後の操出金は減少が見込まれる。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16&#12294;&#20999;&#12288;&#20196;&#21644;2&#24180;&#24230;&#36001;&#25919;&#29366;&#27841;&#36039;&#26009;&#38598;&#12398;&#20316;&#25104;&#12395;&#12388;&#12356;&#12390;&#65288;2&#22238;&#30446;&#12539;&#22320;&#26041;&#20844;&#20250;&#35336;&#38306;&#20418;&#65289;/&#12304;&#36001;&#25919;&#29366;&#27841;&#36039;&#26009;&#38598;&#12305;_434477_&#23665;&#37117;&#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47.7</v>
          </cell>
          <cell r="BX51">
            <v>35.700000000000003</v>
          </cell>
          <cell r="CF51">
            <v>25.5</v>
          </cell>
          <cell r="CN51">
            <v>16.600000000000001</v>
          </cell>
          <cell r="CV51">
            <v>6</v>
          </cell>
        </row>
        <row r="53">
          <cell r="BP53">
            <v>53</v>
          </cell>
          <cell r="BX53">
            <v>54.6</v>
          </cell>
          <cell r="CF53">
            <v>55.7</v>
          </cell>
          <cell r="CN53">
            <v>56.7</v>
          </cell>
          <cell r="CV53">
            <v>57.4</v>
          </cell>
        </row>
        <row r="55">
          <cell r="AN55" t="str">
            <v>類似団体内平均値</v>
          </cell>
          <cell r="BP55">
            <v>24</v>
          </cell>
          <cell r="BX55">
            <v>19.8</v>
          </cell>
          <cell r="CF55">
            <v>19.8</v>
          </cell>
          <cell r="CN55">
            <v>20</v>
          </cell>
          <cell r="CV55">
            <v>32.4</v>
          </cell>
        </row>
        <row r="57">
          <cell r="BP57">
            <v>56.1</v>
          </cell>
          <cell r="BX57">
            <v>58.6</v>
          </cell>
          <cell r="CF57">
            <v>59.7</v>
          </cell>
          <cell r="CN57">
            <v>60.7</v>
          </cell>
          <cell r="CV57">
            <v>64.2</v>
          </cell>
        </row>
        <row r="72">
          <cell r="BP72" t="str">
            <v>H28</v>
          </cell>
          <cell r="BX72" t="str">
            <v>H29</v>
          </cell>
          <cell r="CF72" t="str">
            <v>H30</v>
          </cell>
          <cell r="CN72" t="str">
            <v>R01</v>
          </cell>
          <cell r="CV72" t="str">
            <v>R02</v>
          </cell>
        </row>
        <row r="73">
          <cell r="AN73" t="str">
            <v>当該団体値</v>
          </cell>
          <cell r="BP73">
            <v>47.7</v>
          </cell>
          <cell r="BX73">
            <v>35.700000000000003</v>
          </cell>
          <cell r="CF73">
            <v>25.5</v>
          </cell>
          <cell r="CN73">
            <v>16.600000000000001</v>
          </cell>
          <cell r="CV73">
            <v>6</v>
          </cell>
        </row>
        <row r="75">
          <cell r="BP75">
            <v>6.3</v>
          </cell>
          <cell r="BX75">
            <v>5.9</v>
          </cell>
          <cell r="CF75">
            <v>5.3</v>
          </cell>
          <cell r="CN75">
            <v>4.8</v>
          </cell>
          <cell r="CV75">
            <v>4.8</v>
          </cell>
        </row>
        <row r="77">
          <cell r="AN77" t="str">
            <v>類似団体内平均値</v>
          </cell>
          <cell r="BP77">
            <v>24</v>
          </cell>
          <cell r="BX77">
            <v>19.8</v>
          </cell>
          <cell r="CF77">
            <v>19.8</v>
          </cell>
          <cell r="CN77">
            <v>20</v>
          </cell>
          <cell r="CV77">
            <v>32.4</v>
          </cell>
        </row>
        <row r="79">
          <cell r="BP79">
            <v>9.1</v>
          </cell>
          <cell r="BX79">
            <v>8.9</v>
          </cell>
          <cell r="CF79">
            <v>8.8000000000000007</v>
          </cell>
          <cell r="CN79">
            <v>8.9</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6"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16042958</v>
      </c>
      <c r="BO4" s="426"/>
      <c r="BP4" s="426"/>
      <c r="BQ4" s="426"/>
      <c r="BR4" s="426"/>
      <c r="BS4" s="426"/>
      <c r="BT4" s="426"/>
      <c r="BU4" s="427"/>
      <c r="BV4" s="425">
        <v>14132987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5.2</v>
      </c>
      <c r="CU4" s="610"/>
      <c r="CV4" s="610"/>
      <c r="CW4" s="610"/>
      <c r="CX4" s="610"/>
      <c r="CY4" s="610"/>
      <c r="CZ4" s="610"/>
      <c r="DA4" s="611"/>
      <c r="DB4" s="609">
        <v>3.6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15219414</v>
      </c>
      <c r="BO5" s="431"/>
      <c r="BP5" s="431"/>
      <c r="BQ5" s="431"/>
      <c r="BR5" s="431"/>
      <c r="BS5" s="431"/>
      <c r="BT5" s="431"/>
      <c r="BU5" s="432"/>
      <c r="BV5" s="430">
        <v>13594867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82.8</v>
      </c>
      <c r="CU5" s="401"/>
      <c r="CV5" s="401"/>
      <c r="CW5" s="401"/>
      <c r="CX5" s="401"/>
      <c r="CY5" s="401"/>
      <c r="CZ5" s="401"/>
      <c r="DA5" s="402"/>
      <c r="DB5" s="400">
        <v>84.3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823544</v>
      </c>
      <c r="BO6" s="431"/>
      <c r="BP6" s="431"/>
      <c r="BQ6" s="431"/>
      <c r="BR6" s="431"/>
      <c r="BS6" s="431"/>
      <c r="BT6" s="431"/>
      <c r="BU6" s="432"/>
      <c r="BV6" s="430">
        <v>538120</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85.1</v>
      </c>
      <c r="CU6" s="584"/>
      <c r="CV6" s="584"/>
      <c r="CW6" s="584"/>
      <c r="CX6" s="584"/>
      <c r="CY6" s="584"/>
      <c r="CZ6" s="584"/>
      <c r="DA6" s="585"/>
      <c r="DB6" s="583">
        <v>86.8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439328</v>
      </c>
      <c r="BO7" s="431"/>
      <c r="BP7" s="431"/>
      <c r="BQ7" s="431"/>
      <c r="BR7" s="431"/>
      <c r="BS7" s="431"/>
      <c r="BT7" s="431"/>
      <c r="BU7" s="432"/>
      <c r="BV7" s="430">
        <v>280795</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7366767</v>
      </c>
      <c r="CU7" s="431"/>
      <c r="CV7" s="431"/>
      <c r="CW7" s="431"/>
      <c r="CX7" s="431"/>
      <c r="CY7" s="431"/>
      <c r="CZ7" s="431"/>
      <c r="DA7" s="432"/>
      <c r="DB7" s="430">
        <v>7115300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384216</v>
      </c>
      <c r="BO8" s="431"/>
      <c r="BP8" s="431"/>
      <c r="BQ8" s="431"/>
      <c r="BR8" s="431"/>
      <c r="BS8" s="431"/>
      <c r="BT8" s="431"/>
      <c r="BU8" s="432"/>
      <c r="BV8" s="430">
        <v>257325</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0.22</v>
      </c>
      <c r="CU8" s="544"/>
      <c r="CV8" s="544"/>
      <c r="CW8" s="544"/>
      <c r="CX8" s="544"/>
      <c r="CY8" s="544"/>
      <c r="CZ8" s="544"/>
      <c r="DA8" s="545"/>
      <c r="DB8" s="543">
        <v>0.22</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13503</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102</v>
      </c>
      <c r="AV9" s="488"/>
      <c r="AW9" s="488"/>
      <c r="AX9" s="488"/>
      <c r="AY9" s="410" t="s">
        <v>117</v>
      </c>
      <c r="AZ9" s="411"/>
      <c r="BA9" s="411"/>
      <c r="BB9" s="411"/>
      <c r="BC9" s="411"/>
      <c r="BD9" s="411"/>
      <c r="BE9" s="411"/>
      <c r="BF9" s="411"/>
      <c r="BG9" s="411"/>
      <c r="BH9" s="411"/>
      <c r="BI9" s="411"/>
      <c r="BJ9" s="411"/>
      <c r="BK9" s="411"/>
      <c r="BL9" s="411"/>
      <c r="BM9" s="412"/>
      <c r="BN9" s="430">
        <v>126891</v>
      </c>
      <c r="BO9" s="431"/>
      <c r="BP9" s="431"/>
      <c r="BQ9" s="431"/>
      <c r="BR9" s="431"/>
      <c r="BS9" s="431"/>
      <c r="BT9" s="431"/>
      <c r="BU9" s="432"/>
      <c r="BV9" s="430">
        <v>122282</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10.4</v>
      </c>
      <c r="CU9" s="401"/>
      <c r="CV9" s="401"/>
      <c r="CW9" s="401"/>
      <c r="CX9" s="401"/>
      <c r="CY9" s="401"/>
      <c r="CZ9" s="401"/>
      <c r="DA9" s="402"/>
      <c r="DB9" s="400">
        <v>11.3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15149</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190</v>
      </c>
      <c r="BO10" s="431"/>
      <c r="BP10" s="431"/>
      <c r="BQ10" s="431"/>
      <c r="BR10" s="431"/>
      <c r="BS10" s="431"/>
      <c r="BT10" s="431"/>
      <c r="BU10" s="432"/>
      <c r="BV10" s="430">
        <v>42929</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14367</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137</v>
      </c>
      <c r="AV12" s="488"/>
      <c r="AW12" s="488"/>
      <c r="AX12" s="488"/>
      <c r="AY12" s="410" t="s">
        <v>138</v>
      </c>
      <c r="AZ12" s="411"/>
      <c r="BA12" s="411"/>
      <c r="BB12" s="411"/>
      <c r="BC12" s="411"/>
      <c r="BD12" s="411"/>
      <c r="BE12" s="411"/>
      <c r="BF12" s="411"/>
      <c r="BG12" s="411"/>
      <c r="BH12" s="411"/>
      <c r="BI12" s="411"/>
      <c r="BJ12" s="411"/>
      <c r="BK12" s="411"/>
      <c r="BL12" s="411"/>
      <c r="BM12" s="412"/>
      <c r="BN12" s="430">
        <v>393033</v>
      </c>
      <c r="BO12" s="431"/>
      <c r="BP12" s="431"/>
      <c r="BQ12" s="431"/>
      <c r="BR12" s="431"/>
      <c r="BS12" s="431"/>
      <c r="BT12" s="431"/>
      <c r="BU12" s="432"/>
      <c r="BV12" s="430">
        <v>0</v>
      </c>
      <c r="BW12" s="431"/>
      <c r="BX12" s="431"/>
      <c r="BY12" s="431"/>
      <c r="BZ12" s="431"/>
      <c r="CA12" s="431"/>
      <c r="CB12" s="431"/>
      <c r="CC12" s="432"/>
      <c r="CD12" s="439" t="s">
        <v>139</v>
      </c>
      <c r="CE12" s="440"/>
      <c r="CF12" s="440"/>
      <c r="CG12" s="440"/>
      <c r="CH12" s="440"/>
      <c r="CI12" s="440"/>
      <c r="CJ12" s="440"/>
      <c r="CK12" s="440"/>
      <c r="CL12" s="440"/>
      <c r="CM12" s="440"/>
      <c r="CN12" s="440"/>
      <c r="CO12" s="440"/>
      <c r="CP12" s="440"/>
      <c r="CQ12" s="440"/>
      <c r="CR12" s="440"/>
      <c r="CS12" s="441"/>
      <c r="CT12" s="543" t="s">
        <v>131</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14262</v>
      </c>
      <c r="S13" s="534"/>
      <c r="T13" s="534"/>
      <c r="U13" s="534"/>
      <c r="V13" s="535"/>
      <c r="W13" s="521" t="s">
        <v>142</v>
      </c>
      <c r="X13" s="443"/>
      <c r="Y13" s="443"/>
      <c r="Z13" s="443"/>
      <c r="AA13" s="443"/>
      <c r="AB13" s="444"/>
      <c r="AC13" s="406">
        <v>3097</v>
      </c>
      <c r="AD13" s="407"/>
      <c r="AE13" s="407"/>
      <c r="AF13" s="407"/>
      <c r="AG13" s="408"/>
      <c r="AH13" s="406">
        <v>3510</v>
      </c>
      <c r="AI13" s="407"/>
      <c r="AJ13" s="407"/>
      <c r="AK13" s="407"/>
      <c r="AL13" s="409"/>
      <c r="AM13" s="499" t="s">
        <v>143</v>
      </c>
      <c r="AN13" s="404"/>
      <c r="AO13" s="404"/>
      <c r="AP13" s="404"/>
      <c r="AQ13" s="404"/>
      <c r="AR13" s="404"/>
      <c r="AS13" s="404"/>
      <c r="AT13" s="405"/>
      <c r="AU13" s="487" t="s">
        <v>144</v>
      </c>
      <c r="AV13" s="488"/>
      <c r="AW13" s="488"/>
      <c r="AX13" s="488"/>
      <c r="AY13" s="410" t="s">
        <v>145</v>
      </c>
      <c r="AZ13" s="411"/>
      <c r="BA13" s="411"/>
      <c r="BB13" s="411"/>
      <c r="BC13" s="411"/>
      <c r="BD13" s="411"/>
      <c r="BE13" s="411"/>
      <c r="BF13" s="411"/>
      <c r="BG13" s="411"/>
      <c r="BH13" s="411"/>
      <c r="BI13" s="411"/>
      <c r="BJ13" s="411"/>
      <c r="BK13" s="411"/>
      <c r="BL13" s="411"/>
      <c r="BM13" s="412"/>
      <c r="BN13" s="430">
        <v>-265952</v>
      </c>
      <c r="BO13" s="431"/>
      <c r="BP13" s="431"/>
      <c r="BQ13" s="431"/>
      <c r="BR13" s="431"/>
      <c r="BS13" s="431"/>
      <c r="BT13" s="431"/>
      <c r="BU13" s="432"/>
      <c r="BV13" s="430">
        <v>165211</v>
      </c>
      <c r="BW13" s="431"/>
      <c r="BX13" s="431"/>
      <c r="BY13" s="431"/>
      <c r="BZ13" s="431"/>
      <c r="CA13" s="431"/>
      <c r="CB13" s="431"/>
      <c r="CC13" s="432"/>
      <c r="CD13" s="439" t="s">
        <v>146</v>
      </c>
      <c r="CE13" s="440"/>
      <c r="CF13" s="440"/>
      <c r="CG13" s="440"/>
      <c r="CH13" s="440"/>
      <c r="CI13" s="440"/>
      <c r="CJ13" s="440"/>
      <c r="CK13" s="440"/>
      <c r="CL13" s="440"/>
      <c r="CM13" s="440"/>
      <c r="CN13" s="440"/>
      <c r="CO13" s="440"/>
      <c r="CP13" s="440"/>
      <c r="CQ13" s="440"/>
      <c r="CR13" s="440"/>
      <c r="CS13" s="441"/>
      <c r="CT13" s="400">
        <v>4.8</v>
      </c>
      <c r="CU13" s="401"/>
      <c r="CV13" s="401"/>
      <c r="CW13" s="401"/>
      <c r="CX13" s="401"/>
      <c r="CY13" s="401"/>
      <c r="CZ13" s="401"/>
      <c r="DA13" s="402"/>
      <c r="DB13" s="400">
        <v>4.8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147</v>
      </c>
      <c r="M14" s="567"/>
      <c r="N14" s="567"/>
      <c r="O14" s="567"/>
      <c r="P14" s="567"/>
      <c r="Q14" s="568"/>
      <c r="R14" s="533">
        <v>14677</v>
      </c>
      <c r="S14" s="534"/>
      <c r="T14" s="534"/>
      <c r="U14" s="534"/>
      <c r="V14" s="535"/>
      <c r="W14" s="536"/>
      <c r="X14" s="446"/>
      <c r="Y14" s="446"/>
      <c r="Z14" s="446"/>
      <c r="AA14" s="446"/>
      <c r="AB14" s="447"/>
      <c r="AC14" s="526">
        <v>37.9</v>
      </c>
      <c r="AD14" s="527"/>
      <c r="AE14" s="527"/>
      <c r="AF14" s="527"/>
      <c r="AG14" s="528"/>
      <c r="AH14" s="526">
        <v>38.9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148</v>
      </c>
      <c r="CE14" s="437"/>
      <c r="CF14" s="437"/>
      <c r="CG14" s="437"/>
      <c r="CH14" s="437"/>
      <c r="CI14" s="437"/>
      <c r="CJ14" s="437"/>
      <c r="CK14" s="437"/>
      <c r="CL14" s="437"/>
      <c r="CM14" s="437"/>
      <c r="CN14" s="437"/>
      <c r="CO14" s="437"/>
      <c r="CP14" s="437"/>
      <c r="CQ14" s="437"/>
      <c r="CR14" s="437"/>
      <c r="CS14" s="438"/>
      <c r="CT14" s="537">
        <v>6</v>
      </c>
      <c r="CU14" s="538"/>
      <c r="CV14" s="538"/>
      <c r="CW14" s="538"/>
      <c r="CX14" s="538"/>
      <c r="CY14" s="538"/>
      <c r="CZ14" s="538"/>
      <c r="DA14" s="539"/>
      <c r="DB14" s="537">
        <v>16.600000000000001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149</v>
      </c>
      <c r="N15" s="531"/>
      <c r="O15" s="531"/>
      <c r="P15" s="531"/>
      <c r="Q15" s="532"/>
      <c r="R15" s="533">
        <v>14574</v>
      </c>
      <c r="S15" s="534"/>
      <c r="T15" s="534"/>
      <c r="U15" s="534"/>
      <c r="V15" s="535"/>
      <c r="W15" s="521" t="s">
        <v>150</v>
      </c>
      <c r="X15" s="443"/>
      <c r="Y15" s="443"/>
      <c r="Z15" s="443"/>
      <c r="AA15" s="443"/>
      <c r="AB15" s="444"/>
      <c r="AC15" s="406">
        <v>1262</v>
      </c>
      <c r="AD15" s="407"/>
      <c r="AE15" s="407"/>
      <c r="AF15" s="407"/>
      <c r="AG15" s="408"/>
      <c r="AH15" s="406">
        <v>1453</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1532293</v>
      </c>
      <c r="BO15" s="426"/>
      <c r="BP15" s="426"/>
      <c r="BQ15" s="426"/>
      <c r="BR15" s="426"/>
      <c r="BS15" s="426"/>
      <c r="BT15" s="426"/>
      <c r="BU15" s="427"/>
      <c r="BV15" s="425">
        <v>1421509</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15.5</v>
      </c>
      <c r="AD16" s="527"/>
      <c r="AE16" s="527"/>
      <c r="AF16" s="527"/>
      <c r="AG16" s="528"/>
      <c r="AH16" s="526">
        <v>16.100000000000001</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6843931</v>
      </c>
      <c r="BO16" s="431"/>
      <c r="BP16" s="431"/>
      <c r="BQ16" s="431"/>
      <c r="BR16" s="431"/>
      <c r="BS16" s="431"/>
      <c r="BT16" s="431"/>
      <c r="BU16" s="432"/>
      <c r="BV16" s="430">
        <v>6550361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3805</v>
      </c>
      <c r="AD17" s="407"/>
      <c r="AE17" s="407"/>
      <c r="AF17" s="407"/>
      <c r="AG17" s="408"/>
      <c r="AH17" s="406">
        <v>4053</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1863455</v>
      </c>
      <c r="BO17" s="431"/>
      <c r="BP17" s="431"/>
      <c r="BQ17" s="431"/>
      <c r="BR17" s="431"/>
      <c r="BS17" s="431"/>
      <c r="BT17" s="431"/>
      <c r="BU17" s="432"/>
      <c r="BV17" s="430">
        <v>1741323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160</v>
      </c>
      <c r="C18" s="493"/>
      <c r="D18" s="493"/>
      <c r="E18" s="494"/>
      <c r="F18" s="494"/>
      <c r="G18" s="494"/>
      <c r="H18" s="494"/>
      <c r="I18" s="494"/>
      <c r="J18" s="494"/>
      <c r="K18" s="494"/>
      <c r="L18" s="495">
        <v>544.66999999999996</v>
      </c>
      <c r="M18" s="495"/>
      <c r="N18" s="495"/>
      <c r="O18" s="495"/>
      <c r="P18" s="495"/>
      <c r="Q18" s="495"/>
      <c r="R18" s="496"/>
      <c r="S18" s="496"/>
      <c r="T18" s="496"/>
      <c r="U18" s="496"/>
      <c r="V18" s="497"/>
      <c r="W18" s="511"/>
      <c r="X18" s="512"/>
      <c r="Y18" s="512"/>
      <c r="Z18" s="512"/>
      <c r="AA18" s="512"/>
      <c r="AB18" s="522"/>
      <c r="AC18" s="394">
        <v>46.6</v>
      </c>
      <c r="AD18" s="395"/>
      <c r="AE18" s="395"/>
      <c r="AF18" s="395"/>
      <c r="AG18" s="498"/>
      <c r="AH18" s="394">
        <v>45</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6077533</v>
      </c>
      <c r="BO18" s="431"/>
      <c r="BP18" s="431"/>
      <c r="BQ18" s="431"/>
      <c r="BR18" s="431"/>
      <c r="BS18" s="431"/>
      <c r="BT18" s="431"/>
      <c r="BU18" s="432"/>
      <c r="BV18" s="430">
        <v>6041280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162</v>
      </c>
      <c r="C19" s="493"/>
      <c r="D19" s="493"/>
      <c r="E19" s="494"/>
      <c r="F19" s="494"/>
      <c r="G19" s="494"/>
      <c r="H19" s="494"/>
      <c r="I19" s="494"/>
      <c r="J19" s="494"/>
      <c r="K19" s="494"/>
      <c r="L19" s="500">
        <v>25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8955962</v>
      </c>
      <c r="BO19" s="431"/>
      <c r="BP19" s="431"/>
      <c r="BQ19" s="431"/>
      <c r="BR19" s="431"/>
      <c r="BS19" s="431"/>
      <c r="BT19" s="431"/>
      <c r="BU19" s="432"/>
      <c r="BV19" s="430">
        <v>8300896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164</v>
      </c>
      <c r="C20" s="493"/>
      <c r="D20" s="493"/>
      <c r="E20" s="494"/>
      <c r="F20" s="494"/>
      <c r="G20" s="494"/>
      <c r="H20" s="494"/>
      <c r="I20" s="494"/>
      <c r="J20" s="494"/>
      <c r="K20" s="494"/>
      <c r="L20" s="500">
        <v>5252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8104114</v>
      </c>
      <c r="BO23" s="431"/>
      <c r="BP23" s="431"/>
      <c r="BQ23" s="431"/>
      <c r="BR23" s="431"/>
      <c r="BS23" s="431"/>
      <c r="BT23" s="431"/>
      <c r="BU23" s="432"/>
      <c r="BV23" s="430">
        <v>8266464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173</v>
      </c>
      <c r="F24" s="404"/>
      <c r="G24" s="404"/>
      <c r="H24" s="404"/>
      <c r="I24" s="404"/>
      <c r="J24" s="404"/>
      <c r="K24" s="405"/>
      <c r="L24" s="406">
        <v>1</v>
      </c>
      <c r="M24" s="407"/>
      <c r="N24" s="407"/>
      <c r="O24" s="407"/>
      <c r="P24" s="408"/>
      <c r="Q24" s="406">
        <v>7919</v>
      </c>
      <c r="R24" s="407"/>
      <c r="S24" s="407"/>
      <c r="T24" s="407"/>
      <c r="U24" s="407"/>
      <c r="V24" s="408"/>
      <c r="W24" s="472"/>
      <c r="X24" s="463"/>
      <c r="Y24" s="464"/>
      <c r="Z24" s="403" t="s">
        <v>174</v>
      </c>
      <c r="AA24" s="404"/>
      <c r="AB24" s="404"/>
      <c r="AC24" s="404"/>
      <c r="AD24" s="404"/>
      <c r="AE24" s="404"/>
      <c r="AF24" s="404"/>
      <c r="AG24" s="405"/>
      <c r="AH24" s="406">
        <v>219</v>
      </c>
      <c r="AI24" s="407"/>
      <c r="AJ24" s="407"/>
      <c r="AK24" s="407"/>
      <c r="AL24" s="408"/>
      <c r="AM24" s="406">
        <v>659628</v>
      </c>
      <c r="AN24" s="407"/>
      <c r="AO24" s="407"/>
      <c r="AP24" s="407"/>
      <c r="AQ24" s="407"/>
      <c r="AR24" s="408"/>
      <c r="AS24" s="406">
        <v>3012</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7599255</v>
      </c>
      <c r="BO24" s="431"/>
      <c r="BP24" s="431"/>
      <c r="BQ24" s="431"/>
      <c r="BR24" s="431"/>
      <c r="BS24" s="431"/>
      <c r="BT24" s="431"/>
      <c r="BU24" s="432"/>
      <c r="BV24" s="430">
        <v>7750954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176</v>
      </c>
      <c r="F25" s="404"/>
      <c r="G25" s="404"/>
      <c r="H25" s="404"/>
      <c r="I25" s="404"/>
      <c r="J25" s="404"/>
      <c r="K25" s="405"/>
      <c r="L25" s="406">
        <v>1</v>
      </c>
      <c r="M25" s="407"/>
      <c r="N25" s="407"/>
      <c r="O25" s="407"/>
      <c r="P25" s="408"/>
      <c r="Q25" s="406">
        <v>5939</v>
      </c>
      <c r="R25" s="407"/>
      <c r="S25" s="407"/>
      <c r="T25" s="407"/>
      <c r="U25" s="407"/>
      <c r="V25" s="408"/>
      <c r="W25" s="472"/>
      <c r="X25" s="463"/>
      <c r="Y25" s="464"/>
      <c r="Z25" s="403" t="s">
        <v>177</v>
      </c>
      <c r="AA25" s="404"/>
      <c r="AB25" s="404"/>
      <c r="AC25" s="404"/>
      <c r="AD25" s="404"/>
      <c r="AE25" s="404"/>
      <c r="AF25" s="404"/>
      <c r="AG25" s="405"/>
      <c r="AH25" s="406" t="s">
        <v>178</v>
      </c>
      <c r="AI25" s="407"/>
      <c r="AJ25" s="407"/>
      <c r="AK25" s="407"/>
      <c r="AL25" s="408"/>
      <c r="AM25" s="406" t="s">
        <v>178</v>
      </c>
      <c r="AN25" s="407"/>
      <c r="AO25" s="407"/>
      <c r="AP25" s="407"/>
      <c r="AQ25" s="407"/>
      <c r="AR25" s="408"/>
      <c r="AS25" s="406" t="s">
        <v>178</v>
      </c>
      <c r="AT25" s="407"/>
      <c r="AU25" s="407"/>
      <c r="AV25" s="407"/>
      <c r="AW25" s="407"/>
      <c r="AX25" s="409"/>
      <c r="AY25" s="422" t="s">
        <v>179</v>
      </c>
      <c r="AZ25" s="423"/>
      <c r="BA25" s="423"/>
      <c r="BB25" s="423"/>
      <c r="BC25" s="423"/>
      <c r="BD25" s="423"/>
      <c r="BE25" s="423"/>
      <c r="BF25" s="423"/>
      <c r="BG25" s="423"/>
      <c r="BH25" s="423"/>
      <c r="BI25" s="423"/>
      <c r="BJ25" s="423"/>
      <c r="BK25" s="423"/>
      <c r="BL25" s="423"/>
      <c r="BM25" s="424"/>
      <c r="BN25" s="425">
        <v>966319</v>
      </c>
      <c r="BO25" s="426"/>
      <c r="BP25" s="426"/>
      <c r="BQ25" s="426"/>
      <c r="BR25" s="426"/>
      <c r="BS25" s="426"/>
      <c r="BT25" s="426"/>
      <c r="BU25" s="427"/>
      <c r="BV25" s="425">
        <v>1053534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180</v>
      </c>
      <c r="F26" s="404"/>
      <c r="G26" s="404"/>
      <c r="H26" s="404"/>
      <c r="I26" s="404"/>
      <c r="J26" s="404"/>
      <c r="K26" s="405"/>
      <c r="L26" s="406">
        <v>1</v>
      </c>
      <c r="M26" s="407"/>
      <c r="N26" s="407"/>
      <c r="O26" s="407"/>
      <c r="P26" s="408"/>
      <c r="Q26" s="406">
        <v>5446</v>
      </c>
      <c r="R26" s="407"/>
      <c r="S26" s="407"/>
      <c r="T26" s="407"/>
      <c r="U26" s="407"/>
      <c r="V26" s="408"/>
      <c r="W26" s="472"/>
      <c r="X26" s="463"/>
      <c r="Y26" s="464"/>
      <c r="Z26" s="403" t="s">
        <v>181</v>
      </c>
      <c r="AA26" s="485"/>
      <c r="AB26" s="485"/>
      <c r="AC26" s="485"/>
      <c r="AD26" s="485"/>
      <c r="AE26" s="485"/>
      <c r="AF26" s="485"/>
      <c r="AG26" s="486"/>
      <c r="AH26" s="406">
        <v>26</v>
      </c>
      <c r="AI26" s="407"/>
      <c r="AJ26" s="407"/>
      <c r="AK26" s="407"/>
      <c r="AL26" s="408"/>
      <c r="AM26" s="406">
        <v>77818</v>
      </c>
      <c r="AN26" s="407"/>
      <c r="AO26" s="407"/>
      <c r="AP26" s="407"/>
      <c r="AQ26" s="407"/>
      <c r="AR26" s="408"/>
      <c r="AS26" s="406">
        <v>2993</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131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183</v>
      </c>
      <c r="F27" s="404"/>
      <c r="G27" s="404"/>
      <c r="H27" s="404"/>
      <c r="I27" s="404"/>
      <c r="J27" s="404"/>
      <c r="K27" s="405"/>
      <c r="L27" s="406">
        <v>1</v>
      </c>
      <c r="M27" s="407"/>
      <c r="N27" s="407"/>
      <c r="O27" s="407"/>
      <c r="P27" s="408"/>
      <c r="Q27" s="406">
        <v>3163</v>
      </c>
      <c r="R27" s="407"/>
      <c r="S27" s="407"/>
      <c r="T27" s="407"/>
      <c r="U27" s="407"/>
      <c r="V27" s="408"/>
      <c r="W27" s="472"/>
      <c r="X27" s="463"/>
      <c r="Y27" s="464"/>
      <c r="Z27" s="403" t="s">
        <v>184</v>
      </c>
      <c r="AA27" s="404"/>
      <c r="AB27" s="404"/>
      <c r="AC27" s="404"/>
      <c r="AD27" s="404"/>
      <c r="AE27" s="404"/>
      <c r="AF27" s="404"/>
      <c r="AG27" s="405"/>
      <c r="AH27" s="406" t="s">
        <v>178</v>
      </c>
      <c r="AI27" s="407"/>
      <c r="AJ27" s="407"/>
      <c r="AK27" s="407"/>
      <c r="AL27" s="408"/>
      <c r="AM27" s="406" t="s">
        <v>178</v>
      </c>
      <c r="AN27" s="407"/>
      <c r="AO27" s="407"/>
      <c r="AP27" s="407"/>
      <c r="AQ27" s="407"/>
      <c r="AR27" s="408"/>
      <c r="AS27" s="406" t="s">
        <v>178</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t="s">
        <v>178</v>
      </c>
      <c r="BO27" s="434"/>
      <c r="BP27" s="434"/>
      <c r="BQ27" s="434"/>
      <c r="BR27" s="434"/>
      <c r="BS27" s="434"/>
      <c r="BT27" s="434"/>
      <c r="BU27" s="435"/>
      <c r="BV27" s="433" t="s">
        <v>178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2606</v>
      </c>
      <c r="R28" s="407"/>
      <c r="S28" s="407"/>
      <c r="T28" s="407"/>
      <c r="U28" s="407"/>
      <c r="V28" s="408"/>
      <c r="W28" s="472"/>
      <c r="X28" s="463"/>
      <c r="Y28" s="464"/>
      <c r="Z28" s="403" t="s">
        <v>187</v>
      </c>
      <c r="AA28" s="404"/>
      <c r="AB28" s="404"/>
      <c r="AC28" s="404"/>
      <c r="AD28" s="404"/>
      <c r="AE28" s="404"/>
      <c r="AF28" s="404"/>
      <c r="AG28" s="405"/>
      <c r="AH28" s="406" t="s">
        <v>178</v>
      </c>
      <c r="AI28" s="407"/>
      <c r="AJ28" s="407"/>
      <c r="AK28" s="407"/>
      <c r="AL28" s="408"/>
      <c r="AM28" s="406" t="s">
        <v>178</v>
      </c>
      <c r="AN28" s="407"/>
      <c r="AO28" s="407"/>
      <c r="AP28" s="407"/>
      <c r="AQ28" s="407"/>
      <c r="AR28" s="408"/>
      <c r="AS28" s="406" t="s">
        <v>178</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852731</v>
      </c>
      <c r="BO28" s="426"/>
      <c r="BP28" s="426"/>
      <c r="BQ28" s="426"/>
      <c r="BR28" s="426"/>
      <c r="BS28" s="426"/>
      <c r="BT28" s="426"/>
      <c r="BU28" s="427"/>
      <c r="BV28" s="425">
        <v>1115574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12</v>
      </c>
      <c r="M29" s="407"/>
      <c r="N29" s="407"/>
      <c r="O29" s="407"/>
      <c r="P29" s="408"/>
      <c r="Q29" s="406">
        <v>2376</v>
      </c>
      <c r="R29" s="407"/>
      <c r="S29" s="407"/>
      <c r="T29" s="407"/>
      <c r="U29" s="407"/>
      <c r="V29" s="408"/>
      <c r="W29" s="473"/>
      <c r="X29" s="474"/>
      <c r="Y29" s="475"/>
      <c r="Z29" s="403" t="s">
        <v>190</v>
      </c>
      <c r="AA29" s="404"/>
      <c r="AB29" s="404"/>
      <c r="AC29" s="404"/>
      <c r="AD29" s="404"/>
      <c r="AE29" s="404"/>
      <c r="AF29" s="404"/>
      <c r="AG29" s="405"/>
      <c r="AH29" s="406">
        <v>219</v>
      </c>
      <c r="AI29" s="407"/>
      <c r="AJ29" s="407"/>
      <c r="AK29" s="407"/>
      <c r="AL29" s="408"/>
      <c r="AM29" s="406">
        <v>659628</v>
      </c>
      <c r="AN29" s="407"/>
      <c r="AO29" s="407"/>
      <c r="AP29" s="407"/>
      <c r="AQ29" s="407"/>
      <c r="AR29" s="408"/>
      <c r="AS29" s="406">
        <v>3012</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315362</v>
      </c>
      <c r="BO29" s="431"/>
      <c r="BP29" s="431"/>
      <c r="BQ29" s="431"/>
      <c r="BR29" s="431"/>
      <c r="BS29" s="431"/>
      <c r="BT29" s="431"/>
      <c r="BU29" s="432"/>
      <c r="BV29" s="430">
        <v>315896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92.6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1297380</v>
      </c>
      <c r="BO30" s="434"/>
      <c r="BP30" s="434"/>
      <c r="BQ30" s="434"/>
      <c r="BR30" s="434"/>
      <c r="BS30" s="434"/>
      <c r="BT30" s="434"/>
      <c r="BU30" s="435"/>
      <c r="BV30" s="433">
        <v>1192389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199</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山都町国民健康保険特別会計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山都町水道事業会計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山都町簡易水道特別会計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熊本県市町村総合事務組合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株式会社まちづくりやべ</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山都町介護保険特別会計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山都町病院事業会計</v>
      </c>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IF('各会計、関係団体の財政状況及び健全化判断比率'!B34="","",'各会計、関係団体の財政状況及び健全化判断比率'!B34)</f>
        <v>山都町国民宿舎特別会計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上益城消防組合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有限会社虹の通潤館</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山都町後期高齢者医療特別会計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上益城広域連合</v>
      </c>
      <c r="BZ36" s="388"/>
      <c r="CA36" s="388"/>
      <c r="CB36" s="388"/>
      <c r="CC36" s="388"/>
      <c r="CD36" s="388"/>
      <c r="CE36" s="388"/>
      <c r="CF36" s="388"/>
      <c r="CG36" s="388"/>
      <c r="CH36" s="388"/>
      <c r="CI36" s="388"/>
      <c r="CJ36" s="388"/>
      <c r="CK36" s="388"/>
      <c r="CL36" s="388"/>
      <c r="CM36" s="388"/>
      <c r="CN36" s="214"/>
      <c r="CO36" s="389">
        <f t="shared" si="3"/>
        <v>16</v>
      </c>
      <c r="CP36" s="389"/>
      <c r="CQ36" s="388" t="str">
        <f>IF('各会計、関係団体の財政状況及び健全化判断比率'!BS9="","",'各会計、関係団体の財政状況及び健全化判断比率'!BS9)</f>
        <v>一般財団法人清和文楽の里協会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熊本県後期高齢者広域連合（一般会計）</v>
      </c>
      <c r="BZ37" s="388"/>
      <c r="CA37" s="388"/>
      <c r="CB37" s="388"/>
      <c r="CC37" s="388"/>
      <c r="CD37" s="388"/>
      <c r="CE37" s="388"/>
      <c r="CF37" s="388"/>
      <c r="CG37" s="388"/>
      <c r="CH37" s="388"/>
      <c r="CI37" s="388"/>
      <c r="CJ37" s="388"/>
      <c r="CK37" s="388"/>
      <c r="CL37" s="388"/>
      <c r="CM37" s="388"/>
      <c r="CN37" s="214"/>
      <c r="CO37" s="389">
        <f t="shared" si="3"/>
        <v>17</v>
      </c>
      <c r="CP37" s="389"/>
      <c r="CQ37" s="388" t="str">
        <f>IF('各会計、関係団体の財政状況及び健全化判断比率'!BS10="","",'各会計、関係団体の財政状況及び健全化判断比率'!BS10)</f>
        <v>有限会社清和資源</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熊本県後期高齢者広域連合（後期高齢者医療特別会計）</v>
      </c>
      <c r="BZ38" s="388"/>
      <c r="CA38" s="388"/>
      <c r="CB38" s="388"/>
      <c r="CC38" s="388"/>
      <c r="CD38" s="388"/>
      <c r="CE38" s="388"/>
      <c r="CF38" s="388"/>
      <c r="CG38" s="388"/>
      <c r="CH38" s="388"/>
      <c r="CI38" s="388"/>
      <c r="CJ38" s="388"/>
      <c r="CK38" s="388"/>
      <c r="CL38" s="388"/>
      <c r="CM38" s="388"/>
      <c r="CN38" s="214"/>
      <c r="CO38" s="389">
        <f t="shared" si="3"/>
        <v>18</v>
      </c>
      <c r="CP38" s="389"/>
      <c r="CQ38" s="388" t="str">
        <f>IF('各会計、関係団体の財政状況及び健全化判断比率'!BS11="","",'各会計、関係団体の財政状況及び健全化判断比率'!BS11)</f>
        <v>有限会社そよ風遊学協会</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00iAl2RjCEmGlkOtoWHzQHWI/jsk76ZWhZKfQwvivnVWCRJa4+0L4bPRPyPmJNpTKsevBiTlgqeppK6MA7Ozvg==" saltValue="aHwSnfeQlDeaJsFqgLlS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574</v>
      </c>
      <c r="D34" s="1212"/>
      <c r="E34" s="1213"/>
      <c r="F34" s="32">
        <v>10.01</v>
      </c>
      <c r="G34" s="33">
        <v>12.08</v>
      </c>
      <c r="H34" s="33">
        <v>12.47</v>
      </c>
      <c r="I34" s="33">
        <v>12.78</v>
      </c>
      <c r="J34" s="34">
        <v>12.65</v>
      </c>
      <c r="K34" s="22"/>
      <c r="L34" s="22"/>
      <c r="M34" s="22"/>
      <c r="N34" s="22"/>
      <c r="O34" s="22"/>
      <c r="P34" s="22"/>
    </row>
    <row r="35" spans="1:16" ht="39" customHeight="1" x14ac:dyDescent="0.15">
      <c r="A35" s="22"/>
      <c r="B35" s="35"/>
      <c r="C35" s="1206" t="s">
        <v>575</v>
      </c>
      <c r="D35" s="1207"/>
      <c r="E35" s="1208"/>
      <c r="F35" s="36">
        <v>4.58</v>
      </c>
      <c r="G35" s="37">
        <v>9.08</v>
      </c>
      <c r="H35" s="37">
        <v>1.86</v>
      </c>
      <c r="I35" s="37">
        <v>3.61</v>
      </c>
      <c r="J35" s="38">
        <v>5.21</v>
      </c>
      <c r="K35" s="22"/>
      <c r="L35" s="22"/>
      <c r="M35" s="22"/>
      <c r="N35" s="22"/>
      <c r="O35" s="22"/>
      <c r="P35" s="22"/>
    </row>
    <row r="36" spans="1:16" ht="39" customHeight="1" x14ac:dyDescent="0.15">
      <c r="A36" s="22"/>
      <c r="B36" s="35"/>
      <c r="C36" s="1206" t="s">
        <v>576</v>
      </c>
      <c r="D36" s="1207"/>
      <c r="E36" s="1208"/>
      <c r="F36" s="36">
        <v>2.39</v>
      </c>
      <c r="G36" s="37">
        <v>2.73</v>
      </c>
      <c r="H36" s="37">
        <v>2.86</v>
      </c>
      <c r="I36" s="37">
        <v>2.88</v>
      </c>
      <c r="J36" s="38">
        <v>3.32</v>
      </c>
      <c r="K36" s="22"/>
      <c r="L36" s="22"/>
      <c r="M36" s="22"/>
      <c r="N36" s="22"/>
      <c r="O36" s="22"/>
      <c r="P36" s="22"/>
    </row>
    <row r="37" spans="1:16" ht="39" customHeight="1" x14ac:dyDescent="0.15">
      <c r="A37" s="22"/>
      <c r="B37" s="35"/>
      <c r="C37" s="1206" t="s">
        <v>577</v>
      </c>
      <c r="D37" s="1207"/>
      <c r="E37" s="1208"/>
      <c r="F37" s="36">
        <v>1.82</v>
      </c>
      <c r="G37" s="37">
        <v>1.96</v>
      </c>
      <c r="H37" s="37">
        <v>1.2</v>
      </c>
      <c r="I37" s="37">
        <v>2.29</v>
      </c>
      <c r="J37" s="38">
        <v>1.66</v>
      </c>
      <c r="K37" s="22"/>
      <c r="L37" s="22"/>
      <c r="M37" s="22"/>
      <c r="N37" s="22"/>
      <c r="O37" s="22"/>
      <c r="P37" s="22"/>
    </row>
    <row r="38" spans="1:16" ht="39" customHeight="1" x14ac:dyDescent="0.15">
      <c r="A38" s="22"/>
      <c r="B38" s="35"/>
      <c r="C38" s="1206" t="s">
        <v>578</v>
      </c>
      <c r="D38" s="1207"/>
      <c r="E38" s="1208"/>
      <c r="F38" s="36">
        <v>0.71</v>
      </c>
      <c r="G38" s="37">
        <v>1.46</v>
      </c>
      <c r="H38" s="37">
        <v>1.74</v>
      </c>
      <c r="I38" s="37">
        <v>1.2</v>
      </c>
      <c r="J38" s="38">
        <v>0.81</v>
      </c>
      <c r="K38" s="22"/>
      <c r="L38" s="22"/>
      <c r="M38" s="22"/>
      <c r="N38" s="22"/>
      <c r="O38" s="22"/>
      <c r="P38" s="22"/>
    </row>
    <row r="39" spans="1:16" ht="39" customHeight="1" x14ac:dyDescent="0.15">
      <c r="A39" s="22"/>
      <c r="B39" s="35"/>
      <c r="C39" s="1206" t="s">
        <v>579</v>
      </c>
      <c r="D39" s="1207"/>
      <c r="E39" s="1208"/>
      <c r="F39" s="36">
        <v>0.13</v>
      </c>
      <c r="G39" s="37">
        <v>0.13</v>
      </c>
      <c r="H39" s="37">
        <v>0.14000000000000001</v>
      </c>
      <c r="I39" s="37">
        <v>0.14000000000000001</v>
      </c>
      <c r="J39" s="38">
        <v>0.05</v>
      </c>
      <c r="K39" s="22"/>
      <c r="L39" s="22"/>
      <c r="M39" s="22"/>
      <c r="N39" s="22"/>
      <c r="O39" s="22"/>
      <c r="P39" s="22"/>
    </row>
    <row r="40" spans="1:16" ht="39" customHeight="1" x14ac:dyDescent="0.15">
      <c r="A40" s="22"/>
      <c r="B40" s="35"/>
      <c r="C40" s="1206" t="s">
        <v>580</v>
      </c>
      <c r="D40" s="1207"/>
      <c r="E40" s="1208"/>
      <c r="F40" s="36">
        <v>0.05</v>
      </c>
      <c r="G40" s="37">
        <v>7.0000000000000007E-2</v>
      </c>
      <c r="H40" s="37">
        <v>0.05</v>
      </c>
      <c r="I40" s="37">
        <v>0.04</v>
      </c>
      <c r="J40" s="38">
        <v>0.04</v>
      </c>
      <c r="K40" s="22"/>
      <c r="L40" s="22"/>
      <c r="M40" s="22"/>
      <c r="N40" s="22"/>
      <c r="O40" s="22"/>
      <c r="P40" s="22"/>
    </row>
    <row r="41" spans="1:16" ht="39" customHeight="1" x14ac:dyDescent="0.15">
      <c r="A41" s="22"/>
      <c r="B41" s="35"/>
      <c r="C41" s="1206" t="s">
        <v>581</v>
      </c>
      <c r="D41" s="1207"/>
      <c r="E41" s="1208"/>
      <c r="F41" s="36">
        <v>0.04</v>
      </c>
      <c r="G41" s="37">
        <v>0.06</v>
      </c>
      <c r="H41" s="37">
        <v>0.16</v>
      </c>
      <c r="I41" s="37">
        <v>0.03</v>
      </c>
      <c r="J41" s="38">
        <v>0</v>
      </c>
      <c r="K41" s="22"/>
      <c r="L41" s="22"/>
      <c r="M41" s="22"/>
      <c r="N41" s="22"/>
      <c r="O41" s="22"/>
      <c r="P41" s="22"/>
    </row>
    <row r="42" spans="1:16" ht="39" customHeight="1" x14ac:dyDescent="0.15">
      <c r="A42" s="22"/>
      <c r="B42" s="39"/>
      <c r="C42" s="1206" t="s">
        <v>582</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583</v>
      </c>
      <c r="D43" s="1210"/>
      <c r="E43" s="1211"/>
      <c r="F43" s="41">
        <v>0.06</v>
      </c>
      <c r="G43" s="42">
        <v>0.06</v>
      </c>
      <c r="H43" s="42">
        <v>0</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JqEWt9mWh5PNz+fLSUrd1nF0RWrm8O8NPJmn5tGXsQwFGCYLPGBg1z+p2BTH9B0NeO/uNYUQ/PNV5gfdk4/0Q==" saltValue="CkAGdaU5/bIjDdLs3uD0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1327</v>
      </c>
      <c r="L45" s="60">
        <v>1118</v>
      </c>
      <c r="M45" s="60">
        <v>1037</v>
      </c>
      <c r="N45" s="60">
        <v>948</v>
      </c>
      <c r="O45" s="61">
        <v>932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34"/>
      <c r="C48" s="1235"/>
      <c r="D48" s="62"/>
      <c r="E48" s="1216" t="s">
        <v>15</v>
      </c>
      <c r="F48" s="1216"/>
      <c r="G48" s="1216"/>
      <c r="H48" s="1216"/>
      <c r="I48" s="1216"/>
      <c r="J48" s="1217"/>
      <c r="K48" s="63">
        <v>238</v>
      </c>
      <c r="L48" s="64">
        <v>241</v>
      </c>
      <c r="M48" s="64">
        <v>256</v>
      </c>
      <c r="N48" s="64">
        <v>243</v>
      </c>
      <c r="O48" s="65">
        <v>255</v>
      </c>
      <c r="P48" s="48"/>
      <c r="Q48" s="48"/>
      <c r="R48" s="48"/>
      <c r="S48" s="48"/>
      <c r="T48" s="48"/>
      <c r="U48" s="48"/>
    </row>
    <row r="49" spans="1:21" ht="30.75" customHeight="1" x14ac:dyDescent="0.15">
      <c r="A49" s="48"/>
      <c r="B49" s="1234"/>
      <c r="C49" s="1235"/>
      <c r="D49" s="62"/>
      <c r="E49" s="1216" t="s">
        <v>16</v>
      </c>
      <c r="F49" s="1216"/>
      <c r="G49" s="1216"/>
      <c r="H49" s="1216"/>
      <c r="I49" s="1216"/>
      <c r="J49" s="1217"/>
      <c r="K49" s="63">
        <v>12</v>
      </c>
      <c r="L49" s="64">
        <v>34</v>
      </c>
      <c r="M49" s="64">
        <v>39</v>
      </c>
      <c r="N49" s="64">
        <v>38</v>
      </c>
      <c r="O49" s="65">
        <v>38</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v>0</v>
      </c>
      <c r="M50" s="64">
        <v>0</v>
      </c>
      <c r="N50" s="64">
        <v>0</v>
      </c>
      <c r="O50" s="65">
        <v>5</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1</v>
      </c>
      <c r="O51" s="65">
        <v>1</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1169</v>
      </c>
      <c r="L52" s="64">
        <v>1073</v>
      </c>
      <c r="M52" s="64">
        <v>1037</v>
      </c>
      <c r="N52" s="64">
        <v>942</v>
      </c>
      <c r="O52" s="65">
        <v>900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408</v>
      </c>
      <c r="L53" s="69">
        <v>320</v>
      </c>
      <c r="M53" s="69">
        <v>295</v>
      </c>
      <c r="N53" s="69">
        <v>288</v>
      </c>
      <c r="O53" s="70">
        <v>331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qE9A6O52YCgSKU7Eh1SCE2xd+0b8CUdz/NVwtrtnDZdKJmXHMOVh2RyblO+QP38a64bQYsHDqa4+p65L17A==" saltValue="tnXtzdwXPD92jmmAFFTw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2" t="s">
        <v>30</v>
      </c>
      <c r="C41" s="1253"/>
      <c r="D41" s="102"/>
      <c r="E41" s="1254" t="s">
        <v>31</v>
      </c>
      <c r="F41" s="1254"/>
      <c r="G41" s="1254"/>
      <c r="H41" s="1255"/>
      <c r="I41" s="103">
        <v>9087</v>
      </c>
      <c r="J41" s="104">
        <v>8801</v>
      </c>
      <c r="K41" s="104">
        <v>8587</v>
      </c>
      <c r="L41" s="104">
        <v>8266</v>
      </c>
      <c r="M41" s="105">
        <v>8104</v>
      </c>
    </row>
    <row r="42" spans="2:13" ht="27.75" customHeight="1" x14ac:dyDescent="0.15">
      <c r="B42" s="1242"/>
      <c r="C42" s="1243"/>
      <c r="D42" s="106"/>
      <c r="E42" s="1246" t="s">
        <v>32</v>
      </c>
      <c r="F42" s="1246"/>
      <c r="G42" s="1246"/>
      <c r="H42" s="1247"/>
      <c r="I42" s="107" t="s">
        <v>525</v>
      </c>
      <c r="J42" s="108" t="s">
        <v>525</v>
      </c>
      <c r="K42" s="108" t="s">
        <v>525</v>
      </c>
      <c r="L42" s="108" t="s">
        <v>525</v>
      </c>
      <c r="M42" s="109" t="s">
        <v>525</v>
      </c>
    </row>
    <row r="43" spans="2:13" ht="27.75" customHeight="1" x14ac:dyDescent="0.15">
      <c r="B43" s="1242"/>
      <c r="C43" s="1243"/>
      <c r="D43" s="106"/>
      <c r="E43" s="1246" t="s">
        <v>33</v>
      </c>
      <c r="F43" s="1246"/>
      <c r="G43" s="1246"/>
      <c r="H43" s="1247"/>
      <c r="I43" s="107">
        <v>2904</v>
      </c>
      <c r="J43" s="108">
        <v>2911</v>
      </c>
      <c r="K43" s="108">
        <v>2869</v>
      </c>
      <c r="L43" s="108">
        <v>2731</v>
      </c>
      <c r="M43" s="109">
        <v>1968</v>
      </c>
    </row>
    <row r="44" spans="2:13" ht="27.75" customHeight="1" x14ac:dyDescent="0.15">
      <c r="B44" s="1242"/>
      <c r="C44" s="1243"/>
      <c r="D44" s="106"/>
      <c r="E44" s="1246" t="s">
        <v>34</v>
      </c>
      <c r="F44" s="1246"/>
      <c r="G44" s="1246"/>
      <c r="H44" s="1247"/>
      <c r="I44" s="107">
        <v>227</v>
      </c>
      <c r="J44" s="108">
        <v>199</v>
      </c>
      <c r="K44" s="108">
        <v>170</v>
      </c>
      <c r="L44" s="108">
        <v>146</v>
      </c>
      <c r="M44" s="109">
        <v>176</v>
      </c>
    </row>
    <row r="45" spans="2:13" ht="27.75" customHeight="1" x14ac:dyDescent="0.15">
      <c r="B45" s="1242"/>
      <c r="C45" s="1243"/>
      <c r="D45" s="106"/>
      <c r="E45" s="1246" t="s">
        <v>35</v>
      </c>
      <c r="F45" s="1246"/>
      <c r="G45" s="1246"/>
      <c r="H45" s="1247"/>
      <c r="I45" s="107">
        <v>2196</v>
      </c>
      <c r="J45" s="108">
        <v>2057</v>
      </c>
      <c r="K45" s="108">
        <v>1928</v>
      </c>
      <c r="L45" s="108">
        <v>1863</v>
      </c>
      <c r="M45" s="109">
        <v>1834</v>
      </c>
    </row>
    <row r="46" spans="2:13" ht="27.75" customHeight="1" x14ac:dyDescent="0.15">
      <c r="B46" s="1242"/>
      <c r="C46" s="1243"/>
      <c r="D46" s="110"/>
      <c r="E46" s="1246" t="s">
        <v>36</v>
      </c>
      <c r="F46" s="1246"/>
      <c r="G46" s="1246"/>
      <c r="H46" s="1247"/>
      <c r="I46" s="107" t="s">
        <v>525</v>
      </c>
      <c r="J46" s="108" t="s">
        <v>525</v>
      </c>
      <c r="K46" s="108" t="s">
        <v>525</v>
      </c>
      <c r="L46" s="108" t="s">
        <v>525</v>
      </c>
      <c r="M46" s="109" t="s">
        <v>525</v>
      </c>
    </row>
    <row r="47" spans="2:13" ht="27.75" customHeight="1" x14ac:dyDescent="0.15">
      <c r="B47" s="1242"/>
      <c r="C47" s="1243"/>
      <c r="D47" s="111"/>
      <c r="E47" s="1256" t="s">
        <v>37</v>
      </c>
      <c r="F47" s="1257"/>
      <c r="G47" s="1257"/>
      <c r="H47" s="1258"/>
      <c r="I47" s="107" t="s">
        <v>525</v>
      </c>
      <c r="J47" s="108" t="s">
        <v>525</v>
      </c>
      <c r="K47" s="108" t="s">
        <v>525</v>
      </c>
      <c r="L47" s="108" t="s">
        <v>525</v>
      </c>
      <c r="M47" s="109" t="s">
        <v>525</v>
      </c>
    </row>
    <row r="48" spans="2:13" ht="27.75" customHeight="1" x14ac:dyDescent="0.15">
      <c r="B48" s="1242"/>
      <c r="C48" s="1243"/>
      <c r="D48" s="106"/>
      <c r="E48" s="1246" t="s">
        <v>38</v>
      </c>
      <c r="F48" s="1246"/>
      <c r="G48" s="1246"/>
      <c r="H48" s="1247"/>
      <c r="I48" s="107" t="s">
        <v>525</v>
      </c>
      <c r="J48" s="108" t="s">
        <v>525</v>
      </c>
      <c r="K48" s="108" t="s">
        <v>525</v>
      </c>
      <c r="L48" s="108" t="s">
        <v>525</v>
      </c>
      <c r="M48" s="109" t="s">
        <v>525</v>
      </c>
    </row>
    <row r="49" spans="2:13" ht="27.75" customHeight="1" x14ac:dyDescent="0.15">
      <c r="B49" s="1244"/>
      <c r="C49" s="1245"/>
      <c r="D49" s="106"/>
      <c r="E49" s="1246" t="s">
        <v>39</v>
      </c>
      <c r="F49" s="1246"/>
      <c r="G49" s="1246"/>
      <c r="H49" s="1247"/>
      <c r="I49" s="107" t="s">
        <v>525</v>
      </c>
      <c r="J49" s="108" t="s">
        <v>525</v>
      </c>
      <c r="K49" s="108" t="s">
        <v>525</v>
      </c>
      <c r="L49" s="108" t="s">
        <v>525</v>
      </c>
      <c r="M49" s="109" t="s">
        <v>525</v>
      </c>
    </row>
    <row r="50" spans="2:13" ht="27.75" customHeight="1" x14ac:dyDescent="0.15">
      <c r="B50" s="1240" t="s">
        <v>40</v>
      </c>
      <c r="C50" s="1241"/>
      <c r="D50" s="112"/>
      <c r="E50" s="1246" t="s">
        <v>41</v>
      </c>
      <c r="F50" s="1246"/>
      <c r="G50" s="1246"/>
      <c r="H50" s="1247"/>
      <c r="I50" s="107">
        <v>1898</v>
      </c>
      <c r="J50" s="108">
        <v>2200</v>
      </c>
      <c r="K50" s="108">
        <v>2739</v>
      </c>
      <c r="L50" s="108">
        <v>2844</v>
      </c>
      <c r="M50" s="109">
        <v>2670</v>
      </c>
    </row>
    <row r="51" spans="2:13" ht="27.75" customHeight="1" x14ac:dyDescent="0.15">
      <c r="B51" s="1242"/>
      <c r="C51" s="1243"/>
      <c r="D51" s="106"/>
      <c r="E51" s="1246" t="s">
        <v>42</v>
      </c>
      <c r="F51" s="1246"/>
      <c r="G51" s="1246"/>
      <c r="H51" s="1247"/>
      <c r="I51" s="107">
        <v>42</v>
      </c>
      <c r="J51" s="108">
        <v>26</v>
      </c>
      <c r="K51" s="108">
        <v>22</v>
      </c>
      <c r="L51" s="108">
        <v>18</v>
      </c>
      <c r="M51" s="109">
        <v>15</v>
      </c>
    </row>
    <row r="52" spans="2:13" ht="27.75" customHeight="1" x14ac:dyDescent="0.15">
      <c r="B52" s="1244"/>
      <c r="C52" s="1245"/>
      <c r="D52" s="106"/>
      <c r="E52" s="1246" t="s">
        <v>43</v>
      </c>
      <c r="F52" s="1246"/>
      <c r="G52" s="1246"/>
      <c r="H52" s="1247"/>
      <c r="I52" s="107">
        <v>9329</v>
      </c>
      <c r="J52" s="108">
        <v>9461</v>
      </c>
      <c r="K52" s="108">
        <v>9201</v>
      </c>
      <c r="L52" s="108">
        <v>9116</v>
      </c>
      <c r="M52" s="109">
        <v>9005</v>
      </c>
    </row>
    <row r="53" spans="2:13" ht="27.75" customHeight="1" thickBot="1" x14ac:dyDescent="0.2">
      <c r="B53" s="1248" t="s">
        <v>44</v>
      </c>
      <c r="C53" s="1249"/>
      <c r="D53" s="113"/>
      <c r="E53" s="1250" t="s">
        <v>45</v>
      </c>
      <c r="F53" s="1250"/>
      <c r="G53" s="1250"/>
      <c r="H53" s="1251"/>
      <c r="I53" s="114">
        <v>3146</v>
      </c>
      <c r="J53" s="115">
        <v>2281</v>
      </c>
      <c r="K53" s="115">
        <v>1591</v>
      </c>
      <c r="L53" s="115">
        <v>1029</v>
      </c>
      <c r="M53" s="116">
        <v>393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6m3+9qkwC9cFlacVQfvixJzI9pawV1raRO5MwyVuRPhAFogksAhZ3jNUpIz91iCt3GVkGBjgpOwOjcSDD0dlA==" saltValue="qbjOulRBHCi+oAx03JXG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48</v>
      </c>
      <c r="D55" s="1267"/>
      <c r="E55" s="1268"/>
      <c r="F55" s="128">
        <v>1003</v>
      </c>
      <c r="G55" s="128">
        <v>1116</v>
      </c>
      <c r="H55" s="129">
        <v>853</v>
      </c>
    </row>
    <row r="56" spans="2:8" ht="52.5" customHeight="1" x14ac:dyDescent="0.15">
      <c r="B56" s="130"/>
      <c r="C56" s="1269" t="s">
        <v>49</v>
      </c>
      <c r="D56" s="1269"/>
      <c r="E56" s="1270"/>
      <c r="F56" s="131">
        <v>316</v>
      </c>
      <c r="G56" s="131">
        <v>316</v>
      </c>
      <c r="H56" s="132">
        <v>315</v>
      </c>
    </row>
    <row r="57" spans="2:8" ht="53.25" customHeight="1" x14ac:dyDescent="0.15">
      <c r="B57" s="130"/>
      <c r="C57" s="1271" t="s">
        <v>50</v>
      </c>
      <c r="D57" s="1271"/>
      <c r="E57" s="1272"/>
      <c r="F57" s="133">
        <v>1239</v>
      </c>
      <c r="G57" s="133">
        <v>1192</v>
      </c>
      <c r="H57" s="134">
        <v>1297</v>
      </c>
    </row>
    <row r="58" spans="2:8" ht="45.75" customHeight="1" x14ac:dyDescent="0.15">
      <c r="B58" s="135"/>
      <c r="C58" s="1259" t="s">
        <v>608</v>
      </c>
      <c r="D58" s="1260"/>
      <c r="E58" s="1261"/>
      <c r="F58" s="136">
        <v>607</v>
      </c>
      <c r="G58" s="136">
        <v>608</v>
      </c>
      <c r="H58" s="137">
        <v>608</v>
      </c>
    </row>
    <row r="59" spans="2:8" ht="45.75" customHeight="1" x14ac:dyDescent="0.15">
      <c r="B59" s="135"/>
      <c r="C59" s="1259" t="s">
        <v>609</v>
      </c>
      <c r="D59" s="1260"/>
      <c r="E59" s="1261"/>
      <c r="F59" s="136">
        <v>122</v>
      </c>
      <c r="G59" s="136">
        <v>112</v>
      </c>
      <c r="H59" s="137">
        <v>129</v>
      </c>
    </row>
    <row r="60" spans="2:8" ht="45.75" customHeight="1" x14ac:dyDescent="0.15">
      <c r="B60" s="135"/>
      <c r="C60" s="1259" t="s">
        <v>610</v>
      </c>
      <c r="D60" s="1260"/>
      <c r="E60" s="1261"/>
      <c r="F60" s="136">
        <v>115</v>
      </c>
      <c r="G60" s="136">
        <v>116</v>
      </c>
      <c r="H60" s="137">
        <v>118</v>
      </c>
    </row>
    <row r="61" spans="2:8" ht="45.75" customHeight="1" x14ac:dyDescent="0.15">
      <c r="B61" s="135"/>
      <c r="C61" s="1259" t="s">
        <v>611</v>
      </c>
      <c r="D61" s="1260"/>
      <c r="E61" s="1261"/>
      <c r="F61" s="136">
        <v>169</v>
      </c>
      <c r="G61" s="136">
        <v>145</v>
      </c>
      <c r="H61" s="137">
        <v>95</v>
      </c>
    </row>
    <row r="62" spans="2:8" ht="45.75" customHeight="1" thickBot="1" x14ac:dyDescent="0.2">
      <c r="B62" s="138"/>
      <c r="C62" s="1262" t="s">
        <v>612</v>
      </c>
      <c r="D62" s="1263"/>
      <c r="E62" s="1264"/>
      <c r="F62" s="139">
        <v>73</v>
      </c>
      <c r="G62" s="139">
        <v>59</v>
      </c>
      <c r="H62" s="140">
        <v>83</v>
      </c>
    </row>
    <row r="63" spans="2:8" ht="52.5" customHeight="1" thickBot="1" x14ac:dyDescent="0.2">
      <c r="B63" s="141"/>
      <c r="C63" s="1265" t="s">
        <v>51</v>
      </c>
      <c r="D63" s="1265"/>
      <c r="E63" s="1266"/>
      <c r="F63" s="142">
        <v>2558</v>
      </c>
      <c r="G63" s="142">
        <v>2624</v>
      </c>
      <c r="H63" s="143">
        <v>2465</v>
      </c>
    </row>
    <row r="64" spans="2:8" ht="15" customHeight="1" x14ac:dyDescent="0.15"/>
  </sheetData>
  <sheetProtection algorithmName="SHA-512" hashValue="N7gtiZajMqYBry3CPVRPOaE+tDQXJLmwarQkSjbZTvkz/07uPj7r8FdVM1iGSFUDIEoHHgaiCwkgYkN4kvuKJQ==" saltValue="NRI4bTCDgLZXDLx4Qyac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60"/>
  <sheetViews>
    <sheetView showGridLines="0" tabSelected="1" zoomScaleNormal="100" zoomScaleSheetLayoutView="55" workbookViewId="0">
      <selection activeCell="AN72" sqref="AN72:BO72"/>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566</v>
      </c>
      <c r="BQ50" s="1307"/>
      <c r="BR50" s="1307"/>
      <c r="BS50" s="1307"/>
      <c r="BT50" s="1307"/>
      <c r="BU50" s="1307"/>
      <c r="BV50" s="1307"/>
      <c r="BW50" s="1307"/>
      <c r="BX50" s="1307" t="s">
        <v>567</v>
      </c>
      <c r="BY50" s="1307"/>
      <c r="BZ50" s="1307"/>
      <c r="CA50" s="1307"/>
      <c r="CB50" s="1307"/>
      <c r="CC50" s="1307"/>
      <c r="CD50" s="1307"/>
      <c r="CE50" s="1307"/>
      <c r="CF50" s="1307" t="s">
        <v>568</v>
      </c>
      <c r="CG50" s="1307"/>
      <c r="CH50" s="1307"/>
      <c r="CI50" s="1307"/>
      <c r="CJ50" s="1307"/>
      <c r="CK50" s="1307"/>
      <c r="CL50" s="1307"/>
      <c r="CM50" s="1307"/>
      <c r="CN50" s="1307" t="s">
        <v>569</v>
      </c>
      <c r="CO50" s="1307"/>
      <c r="CP50" s="1307"/>
      <c r="CQ50" s="1307"/>
      <c r="CR50" s="1307"/>
      <c r="CS50" s="1307"/>
      <c r="CT50" s="1307"/>
      <c r="CU50" s="1307"/>
      <c r="CV50" s="1307" t="s">
        <v>570</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620</v>
      </c>
      <c r="AO51" s="1311"/>
      <c r="AP51" s="1311"/>
      <c r="AQ51" s="1311"/>
      <c r="AR51" s="1311"/>
      <c r="AS51" s="1311"/>
      <c r="AT51" s="1311"/>
      <c r="AU51" s="1311"/>
      <c r="AV51" s="1311"/>
      <c r="AW51" s="1311"/>
      <c r="AX51" s="1311"/>
      <c r="AY51" s="1311"/>
      <c r="AZ51" s="1311"/>
      <c r="BA51" s="1311"/>
      <c r="BB51" s="1311" t="s">
        <v>622</v>
      </c>
      <c r="BC51" s="1311"/>
      <c r="BD51" s="1311"/>
      <c r="BE51" s="1311"/>
      <c r="BF51" s="1311"/>
      <c r="BG51" s="1311"/>
      <c r="BH51" s="1311"/>
      <c r="BI51" s="1311"/>
      <c r="BJ51" s="1311"/>
      <c r="BK51" s="1311"/>
      <c r="BL51" s="1311"/>
      <c r="BM51" s="1311"/>
      <c r="BN51" s="1311"/>
      <c r="BO51" s="1311"/>
      <c r="BP51" s="1312">
        <v>47.7</v>
      </c>
      <c r="BQ51" s="1312"/>
      <c r="BR51" s="1312"/>
      <c r="BS51" s="1312"/>
      <c r="BT51" s="1312"/>
      <c r="BU51" s="1312"/>
      <c r="BV51" s="1312"/>
      <c r="BW51" s="1312"/>
      <c r="BX51" s="1312">
        <v>35.700000000000003</v>
      </c>
      <c r="BY51" s="1312"/>
      <c r="BZ51" s="1312"/>
      <c r="CA51" s="1312"/>
      <c r="CB51" s="1312"/>
      <c r="CC51" s="1312"/>
      <c r="CD51" s="1312"/>
      <c r="CE51" s="1312"/>
      <c r="CF51" s="1312">
        <v>25.5</v>
      </c>
      <c r="CG51" s="1312"/>
      <c r="CH51" s="1312"/>
      <c r="CI51" s="1312"/>
      <c r="CJ51" s="1312"/>
      <c r="CK51" s="1312"/>
      <c r="CL51" s="1312"/>
      <c r="CM51" s="1312"/>
      <c r="CN51" s="1312">
        <v>16.600000000000001</v>
      </c>
      <c r="CO51" s="1312"/>
      <c r="CP51" s="1312"/>
      <c r="CQ51" s="1312"/>
      <c r="CR51" s="1312"/>
      <c r="CS51" s="1312"/>
      <c r="CT51" s="1312"/>
      <c r="CU51" s="1312"/>
      <c r="CV51" s="1312">
        <v>6</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623</v>
      </c>
      <c r="BC53" s="1311"/>
      <c r="BD53" s="1311"/>
      <c r="BE53" s="1311"/>
      <c r="BF53" s="1311"/>
      <c r="BG53" s="1311"/>
      <c r="BH53" s="1311"/>
      <c r="BI53" s="1311"/>
      <c r="BJ53" s="1311"/>
      <c r="BK53" s="1311"/>
      <c r="BL53" s="1311"/>
      <c r="BM53" s="1311"/>
      <c r="BN53" s="1311"/>
      <c r="BO53" s="1311"/>
      <c r="BP53" s="1312">
        <v>53</v>
      </c>
      <c r="BQ53" s="1312"/>
      <c r="BR53" s="1312"/>
      <c r="BS53" s="1312"/>
      <c r="BT53" s="1312"/>
      <c r="BU53" s="1312"/>
      <c r="BV53" s="1312"/>
      <c r="BW53" s="1312"/>
      <c r="BX53" s="1312">
        <v>54.6</v>
      </c>
      <c r="BY53" s="1312"/>
      <c r="BZ53" s="1312"/>
      <c r="CA53" s="1312"/>
      <c r="CB53" s="1312"/>
      <c r="CC53" s="1312"/>
      <c r="CD53" s="1312"/>
      <c r="CE53" s="1312"/>
      <c r="CF53" s="1312">
        <v>55.7</v>
      </c>
      <c r="CG53" s="1312"/>
      <c r="CH53" s="1312"/>
      <c r="CI53" s="1312"/>
      <c r="CJ53" s="1312"/>
      <c r="CK53" s="1312"/>
      <c r="CL53" s="1312"/>
      <c r="CM53" s="1312"/>
      <c r="CN53" s="1312">
        <v>56.7</v>
      </c>
      <c r="CO53" s="1312"/>
      <c r="CP53" s="1312"/>
      <c r="CQ53" s="1312"/>
      <c r="CR53" s="1312"/>
      <c r="CS53" s="1312"/>
      <c r="CT53" s="1312"/>
      <c r="CU53" s="1312"/>
      <c r="CV53" s="1312">
        <v>57.4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624</v>
      </c>
      <c r="AO55" s="1307"/>
      <c r="AP55" s="1307"/>
      <c r="AQ55" s="1307"/>
      <c r="AR55" s="1307"/>
      <c r="AS55" s="1307"/>
      <c r="AT55" s="1307"/>
      <c r="AU55" s="1307"/>
      <c r="AV55" s="1307"/>
      <c r="AW55" s="1307"/>
      <c r="AX55" s="1307"/>
      <c r="AY55" s="1307"/>
      <c r="AZ55" s="1307"/>
      <c r="BA55" s="1307"/>
      <c r="BB55" s="1311" t="s">
        <v>622</v>
      </c>
      <c r="BC55" s="1311"/>
      <c r="BD55" s="1311"/>
      <c r="BE55" s="1311"/>
      <c r="BF55" s="1311"/>
      <c r="BG55" s="1311"/>
      <c r="BH55" s="1311"/>
      <c r="BI55" s="1311"/>
      <c r="BJ55" s="1311"/>
      <c r="BK55" s="1311"/>
      <c r="BL55" s="1311"/>
      <c r="BM55" s="1311"/>
      <c r="BN55" s="1311"/>
      <c r="BO55" s="1311"/>
      <c r="BP55" s="1312">
        <v>24</v>
      </c>
      <c r="BQ55" s="1312"/>
      <c r="BR55" s="1312"/>
      <c r="BS55" s="1312"/>
      <c r="BT55" s="1312"/>
      <c r="BU55" s="1312"/>
      <c r="BV55" s="1312"/>
      <c r="BW55" s="1312"/>
      <c r="BX55" s="1312">
        <v>19.8</v>
      </c>
      <c r="BY55" s="1312"/>
      <c r="BZ55" s="1312"/>
      <c r="CA55" s="1312"/>
      <c r="CB55" s="1312"/>
      <c r="CC55" s="1312"/>
      <c r="CD55" s="1312"/>
      <c r="CE55" s="1312"/>
      <c r="CF55" s="1312">
        <v>19.8</v>
      </c>
      <c r="CG55" s="1312"/>
      <c r="CH55" s="1312"/>
      <c r="CI55" s="1312"/>
      <c r="CJ55" s="1312"/>
      <c r="CK55" s="1312"/>
      <c r="CL55" s="1312"/>
      <c r="CM55" s="1312"/>
      <c r="CN55" s="1312">
        <v>20</v>
      </c>
      <c r="CO55" s="1312"/>
      <c r="CP55" s="1312"/>
      <c r="CQ55" s="1312"/>
      <c r="CR55" s="1312"/>
      <c r="CS55" s="1312"/>
      <c r="CT55" s="1312"/>
      <c r="CU55" s="1312"/>
      <c r="CV55" s="1312">
        <v>32.4</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623</v>
      </c>
      <c r="BC57" s="1311"/>
      <c r="BD57" s="1311"/>
      <c r="BE57" s="1311"/>
      <c r="BF57" s="1311"/>
      <c r="BG57" s="1311"/>
      <c r="BH57" s="1311"/>
      <c r="BI57" s="1311"/>
      <c r="BJ57" s="1311"/>
      <c r="BK57" s="1311"/>
      <c r="BL57" s="1311"/>
      <c r="BM57" s="1311"/>
      <c r="BN57" s="1311"/>
      <c r="BO57" s="1311"/>
      <c r="BP57" s="1312">
        <v>56.1</v>
      </c>
      <c r="BQ57" s="1312"/>
      <c r="BR57" s="1312"/>
      <c r="BS57" s="1312"/>
      <c r="BT57" s="1312"/>
      <c r="BU57" s="1312"/>
      <c r="BV57" s="1312"/>
      <c r="BW57" s="1312"/>
      <c r="BX57" s="1312">
        <v>58.6</v>
      </c>
      <c r="BY57" s="1312"/>
      <c r="BZ57" s="1312"/>
      <c r="CA57" s="1312"/>
      <c r="CB57" s="1312"/>
      <c r="CC57" s="1312"/>
      <c r="CD57" s="1312"/>
      <c r="CE57" s="1312"/>
      <c r="CF57" s="1312">
        <v>59.7</v>
      </c>
      <c r="CG57" s="1312"/>
      <c r="CH57" s="1312"/>
      <c r="CI57" s="1312"/>
      <c r="CJ57" s="1312"/>
      <c r="CK57" s="1312"/>
      <c r="CL57" s="1312"/>
      <c r="CM57" s="1312"/>
      <c r="CN57" s="1312">
        <v>60.7</v>
      </c>
      <c r="CO57" s="1312"/>
      <c r="CP57" s="1312"/>
      <c r="CQ57" s="1312"/>
      <c r="CR57" s="1312"/>
      <c r="CS57" s="1312"/>
      <c r="CT57" s="1312"/>
      <c r="CU57" s="1312"/>
      <c r="CV57" s="1312">
        <v>64.2</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625</v>
      </c>
    </row>
    <row r="64" spans="1:109" x14ac:dyDescent="0.15">
      <c r="B64" s="1282"/>
      <c r="G64" s="1289"/>
      <c r="I64" s="1322"/>
      <c r="J64" s="1322"/>
      <c r="K64" s="1322"/>
      <c r="L64" s="1322"/>
      <c r="M64" s="1322"/>
      <c r="N64" s="1323"/>
      <c r="AM64" s="1289"/>
      <c r="AN64" s="1289" t="s">
        <v>617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566</v>
      </c>
      <c r="BQ72" s="1307"/>
      <c r="BR72" s="1307"/>
      <c r="BS72" s="1307"/>
      <c r="BT72" s="1307"/>
      <c r="BU72" s="1307"/>
      <c r="BV72" s="1307"/>
      <c r="BW72" s="1307"/>
      <c r="BX72" s="1307" t="s">
        <v>567</v>
      </c>
      <c r="BY72" s="1307"/>
      <c r="BZ72" s="1307"/>
      <c r="CA72" s="1307"/>
      <c r="CB72" s="1307"/>
      <c r="CC72" s="1307"/>
      <c r="CD72" s="1307"/>
      <c r="CE72" s="1307"/>
      <c r="CF72" s="1307" t="s">
        <v>568</v>
      </c>
      <c r="CG72" s="1307"/>
      <c r="CH72" s="1307"/>
      <c r="CI72" s="1307"/>
      <c r="CJ72" s="1307"/>
      <c r="CK72" s="1307"/>
      <c r="CL72" s="1307"/>
      <c r="CM72" s="1307"/>
      <c r="CN72" s="1307" t="s">
        <v>569</v>
      </c>
      <c r="CO72" s="1307"/>
      <c r="CP72" s="1307"/>
      <c r="CQ72" s="1307"/>
      <c r="CR72" s="1307"/>
      <c r="CS72" s="1307"/>
      <c r="CT72" s="1307"/>
      <c r="CU72" s="1307"/>
      <c r="CV72" s="1307" t="s">
        <v>570</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620</v>
      </c>
      <c r="AO73" s="1311"/>
      <c r="AP73" s="1311"/>
      <c r="AQ73" s="1311"/>
      <c r="AR73" s="1311"/>
      <c r="AS73" s="1311"/>
      <c r="AT73" s="1311"/>
      <c r="AU73" s="1311"/>
      <c r="AV73" s="1311"/>
      <c r="AW73" s="1311"/>
      <c r="AX73" s="1311"/>
      <c r="AY73" s="1311"/>
      <c r="AZ73" s="1311"/>
      <c r="BA73" s="1311"/>
      <c r="BB73" s="1311" t="s">
        <v>621</v>
      </c>
      <c r="BC73" s="1311"/>
      <c r="BD73" s="1311"/>
      <c r="BE73" s="1311"/>
      <c r="BF73" s="1311"/>
      <c r="BG73" s="1311"/>
      <c r="BH73" s="1311"/>
      <c r="BI73" s="1311"/>
      <c r="BJ73" s="1311"/>
      <c r="BK73" s="1311"/>
      <c r="BL73" s="1311"/>
      <c r="BM73" s="1311"/>
      <c r="BN73" s="1311"/>
      <c r="BO73" s="1311"/>
      <c r="BP73" s="1312">
        <v>47.7</v>
      </c>
      <c r="BQ73" s="1312"/>
      <c r="BR73" s="1312"/>
      <c r="BS73" s="1312"/>
      <c r="BT73" s="1312"/>
      <c r="BU73" s="1312"/>
      <c r="BV73" s="1312"/>
      <c r="BW73" s="1312"/>
      <c r="BX73" s="1312">
        <v>35.700000000000003</v>
      </c>
      <c r="BY73" s="1312"/>
      <c r="BZ73" s="1312"/>
      <c r="CA73" s="1312"/>
      <c r="CB73" s="1312"/>
      <c r="CC73" s="1312"/>
      <c r="CD73" s="1312"/>
      <c r="CE73" s="1312"/>
      <c r="CF73" s="1312">
        <v>25.5</v>
      </c>
      <c r="CG73" s="1312"/>
      <c r="CH73" s="1312"/>
      <c r="CI73" s="1312"/>
      <c r="CJ73" s="1312"/>
      <c r="CK73" s="1312"/>
      <c r="CL73" s="1312"/>
      <c r="CM73" s="1312"/>
      <c r="CN73" s="1312">
        <v>16.600000000000001</v>
      </c>
      <c r="CO73" s="1312"/>
      <c r="CP73" s="1312"/>
      <c r="CQ73" s="1312"/>
      <c r="CR73" s="1312"/>
      <c r="CS73" s="1312"/>
      <c r="CT73" s="1312"/>
      <c r="CU73" s="1312"/>
      <c r="CV73" s="1312">
        <v>6</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627</v>
      </c>
      <c r="BC75" s="1311"/>
      <c r="BD75" s="1311"/>
      <c r="BE75" s="1311"/>
      <c r="BF75" s="1311"/>
      <c r="BG75" s="1311"/>
      <c r="BH75" s="1311"/>
      <c r="BI75" s="1311"/>
      <c r="BJ75" s="1311"/>
      <c r="BK75" s="1311"/>
      <c r="BL75" s="1311"/>
      <c r="BM75" s="1311"/>
      <c r="BN75" s="1311"/>
      <c r="BO75" s="1311"/>
      <c r="BP75" s="1312">
        <v>6.3</v>
      </c>
      <c r="BQ75" s="1312"/>
      <c r="BR75" s="1312"/>
      <c r="BS75" s="1312"/>
      <c r="BT75" s="1312"/>
      <c r="BU75" s="1312"/>
      <c r="BV75" s="1312"/>
      <c r="BW75" s="1312"/>
      <c r="BX75" s="1312">
        <v>5.9</v>
      </c>
      <c r="BY75" s="1312"/>
      <c r="BZ75" s="1312"/>
      <c r="CA75" s="1312"/>
      <c r="CB75" s="1312"/>
      <c r="CC75" s="1312"/>
      <c r="CD75" s="1312"/>
      <c r="CE75" s="1312"/>
      <c r="CF75" s="1312">
        <v>5.3</v>
      </c>
      <c r="CG75" s="1312"/>
      <c r="CH75" s="1312"/>
      <c r="CI75" s="1312"/>
      <c r="CJ75" s="1312"/>
      <c r="CK75" s="1312"/>
      <c r="CL75" s="1312"/>
      <c r="CM75" s="1312"/>
      <c r="CN75" s="1312">
        <v>4.8</v>
      </c>
      <c r="CO75" s="1312"/>
      <c r="CP75" s="1312"/>
      <c r="CQ75" s="1312"/>
      <c r="CR75" s="1312"/>
      <c r="CS75" s="1312"/>
      <c r="CT75" s="1312"/>
      <c r="CU75" s="1312"/>
      <c r="CV75" s="1312">
        <v>4.8</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628</v>
      </c>
      <c r="AO77" s="1307"/>
      <c r="AP77" s="1307"/>
      <c r="AQ77" s="1307"/>
      <c r="AR77" s="1307"/>
      <c r="AS77" s="1307"/>
      <c r="AT77" s="1307"/>
      <c r="AU77" s="1307"/>
      <c r="AV77" s="1307"/>
      <c r="AW77" s="1307"/>
      <c r="AX77" s="1307"/>
      <c r="AY77" s="1307"/>
      <c r="AZ77" s="1307"/>
      <c r="BA77" s="1307"/>
      <c r="BB77" s="1311" t="s">
        <v>621</v>
      </c>
      <c r="BC77" s="1311"/>
      <c r="BD77" s="1311"/>
      <c r="BE77" s="1311"/>
      <c r="BF77" s="1311"/>
      <c r="BG77" s="1311"/>
      <c r="BH77" s="1311"/>
      <c r="BI77" s="1311"/>
      <c r="BJ77" s="1311"/>
      <c r="BK77" s="1311"/>
      <c r="BL77" s="1311"/>
      <c r="BM77" s="1311"/>
      <c r="BN77" s="1311"/>
      <c r="BO77" s="1311"/>
      <c r="BP77" s="1312">
        <v>24</v>
      </c>
      <c r="BQ77" s="1312"/>
      <c r="BR77" s="1312"/>
      <c r="BS77" s="1312"/>
      <c r="BT77" s="1312"/>
      <c r="BU77" s="1312"/>
      <c r="BV77" s="1312"/>
      <c r="BW77" s="1312"/>
      <c r="BX77" s="1312">
        <v>19.8</v>
      </c>
      <c r="BY77" s="1312"/>
      <c r="BZ77" s="1312"/>
      <c r="CA77" s="1312"/>
      <c r="CB77" s="1312"/>
      <c r="CC77" s="1312"/>
      <c r="CD77" s="1312"/>
      <c r="CE77" s="1312"/>
      <c r="CF77" s="1312">
        <v>19.8</v>
      </c>
      <c r="CG77" s="1312"/>
      <c r="CH77" s="1312"/>
      <c r="CI77" s="1312"/>
      <c r="CJ77" s="1312"/>
      <c r="CK77" s="1312"/>
      <c r="CL77" s="1312"/>
      <c r="CM77" s="1312"/>
      <c r="CN77" s="1312">
        <v>20</v>
      </c>
      <c r="CO77" s="1312"/>
      <c r="CP77" s="1312"/>
      <c r="CQ77" s="1312"/>
      <c r="CR77" s="1312"/>
      <c r="CS77" s="1312"/>
      <c r="CT77" s="1312"/>
      <c r="CU77" s="1312"/>
      <c r="CV77" s="1312">
        <v>32.4</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627</v>
      </c>
      <c r="BC79" s="1311"/>
      <c r="BD79" s="1311"/>
      <c r="BE79" s="1311"/>
      <c r="BF79" s="1311"/>
      <c r="BG79" s="1311"/>
      <c r="BH79" s="1311"/>
      <c r="BI79" s="1311"/>
      <c r="BJ79" s="1311"/>
      <c r="BK79" s="1311"/>
      <c r="BL79" s="1311"/>
      <c r="BM79" s="1311"/>
      <c r="BN79" s="1311"/>
      <c r="BO79" s="1311"/>
      <c r="BP79" s="1312">
        <v>9.1</v>
      </c>
      <c r="BQ79" s="1312"/>
      <c r="BR79" s="1312"/>
      <c r="BS79" s="1312"/>
      <c r="BT79" s="1312"/>
      <c r="BU79" s="1312"/>
      <c r="BV79" s="1312"/>
      <c r="BW79" s="1312"/>
      <c r="BX79" s="1312">
        <v>8.9</v>
      </c>
      <c r="BY79" s="1312"/>
      <c r="BZ79" s="1312"/>
      <c r="CA79" s="1312"/>
      <c r="CB79" s="1312"/>
      <c r="CC79" s="1312"/>
      <c r="CD79" s="1312"/>
      <c r="CE79" s="1312"/>
      <c r="CF79" s="1312">
        <v>8.8000000000000007</v>
      </c>
      <c r="CG79" s="1312"/>
      <c r="CH79" s="1312"/>
      <c r="CI79" s="1312"/>
      <c r="CJ79" s="1312"/>
      <c r="CK79" s="1312"/>
      <c r="CL79" s="1312"/>
      <c r="CM79" s="1312"/>
      <c r="CN79" s="1312">
        <v>8.9</v>
      </c>
      <c r="CO79" s="1312"/>
      <c r="CP79" s="1312"/>
      <c r="CQ79" s="1312"/>
      <c r="CR79" s="1312"/>
      <c r="CS79" s="1312"/>
      <c r="CT79" s="1312"/>
      <c r="CU79" s="1312"/>
      <c r="CV79" s="1312">
        <v>9.5</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qvAC/IBXsq0U6KNKfQ3z/5WY3FBFhy9dn7MdGwuigor9Iwr4iKXzQLzTUuVkR/UjL687iSqtUvYTQhqt05aHIw==" saltValue="ru5WL/bat8nTGjezYcFb0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topLeftCell="A98" zoomScaleNormal="100" zoomScaleSheetLayoutView="70" workbookViewId="0">
      <selection activeCell="AF80" sqref="AF8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629</v>
      </c>
    </row>
  </sheetData>
  <sheetProtection algorithmName="SHA-512" hashValue="uxZO7Hw04uLZ5zn2LG26N4P4PjqpSaVnJL1kpcL7Lq6+eWOk9vSFqZj85cQR8M7O3Oip8OGyltyq9V8X/ZqEqw==" saltValue="wLKV1D3/S0eNXX0PRjTM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topLeftCell="A88"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ciqI7Y0CiLj4VWEMDp+CVfkXTjY7eSPHa0hgB/0Fssr/APQoMrrFE0z76eVaor8idOHiC2F1Hy6uyx6lAvw63A==" saltValue="wWi+DWcDaOiuJ2ogZxtD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133925</v>
      </c>
      <c r="E3" s="162"/>
      <c r="F3" s="163">
        <v>97062</v>
      </c>
      <c r="G3" s="164"/>
      <c r="H3" s="165"/>
    </row>
    <row r="4" spans="1:8" x14ac:dyDescent="0.15">
      <c r="A4" s="166"/>
      <c r="B4" s="167"/>
      <c r="C4" s="168"/>
      <c r="D4" s="169">
        <v>85940</v>
      </c>
      <c r="E4" s="170"/>
      <c r="F4" s="171">
        <v>50112</v>
      </c>
      <c r="G4" s="172"/>
      <c r="H4" s="173"/>
    </row>
    <row r="5" spans="1:8" x14ac:dyDescent="0.15">
      <c r="A5" s="154" t="s">
        <v>558</v>
      </c>
      <c r="B5" s="159"/>
      <c r="C5" s="160"/>
      <c r="D5" s="161">
        <v>122626</v>
      </c>
      <c r="E5" s="162"/>
      <c r="F5" s="163">
        <v>106005</v>
      </c>
      <c r="G5" s="164"/>
      <c r="H5" s="165"/>
    </row>
    <row r="6" spans="1:8" x14ac:dyDescent="0.15">
      <c r="A6" s="166"/>
      <c r="B6" s="167"/>
      <c r="C6" s="168"/>
      <c r="D6" s="169">
        <v>60179</v>
      </c>
      <c r="E6" s="170"/>
      <c r="F6" s="171">
        <v>58359</v>
      </c>
      <c r="G6" s="172"/>
      <c r="H6" s="173"/>
    </row>
    <row r="7" spans="1:8" x14ac:dyDescent="0.15">
      <c r="A7" s="154" t="s">
        <v>559</v>
      </c>
      <c r="B7" s="159"/>
      <c r="C7" s="160"/>
      <c r="D7" s="161">
        <v>160280</v>
      </c>
      <c r="E7" s="162"/>
      <c r="F7" s="163">
        <v>98507</v>
      </c>
      <c r="G7" s="164"/>
      <c r="H7" s="165"/>
    </row>
    <row r="8" spans="1:8" x14ac:dyDescent="0.15">
      <c r="A8" s="166"/>
      <c r="B8" s="167"/>
      <c r="C8" s="168"/>
      <c r="D8" s="169">
        <v>53068</v>
      </c>
      <c r="E8" s="170"/>
      <c r="F8" s="171">
        <v>47567</v>
      </c>
      <c r="G8" s="172"/>
      <c r="H8" s="173"/>
    </row>
    <row r="9" spans="1:8" x14ac:dyDescent="0.15">
      <c r="A9" s="154" t="s">
        <v>560</v>
      </c>
      <c r="B9" s="159"/>
      <c r="C9" s="160"/>
      <c r="D9" s="161">
        <v>120918</v>
      </c>
      <c r="E9" s="162"/>
      <c r="F9" s="163">
        <v>113347</v>
      </c>
      <c r="G9" s="164"/>
      <c r="H9" s="165"/>
    </row>
    <row r="10" spans="1:8" x14ac:dyDescent="0.15">
      <c r="A10" s="166"/>
      <c r="B10" s="167"/>
      <c r="C10" s="168"/>
      <c r="D10" s="169">
        <v>53692</v>
      </c>
      <c r="E10" s="170"/>
      <c r="F10" s="171">
        <v>58728</v>
      </c>
      <c r="G10" s="172"/>
      <c r="H10" s="173"/>
    </row>
    <row r="11" spans="1:8" x14ac:dyDescent="0.15">
      <c r="A11" s="154" t="s">
        <v>561</v>
      </c>
      <c r="B11" s="159"/>
      <c r="C11" s="160"/>
      <c r="D11" s="161">
        <v>134979</v>
      </c>
      <c r="E11" s="162"/>
      <c r="F11" s="163">
        <v>120302</v>
      </c>
      <c r="G11" s="164"/>
      <c r="H11" s="165"/>
    </row>
    <row r="12" spans="1:8" x14ac:dyDescent="0.15">
      <c r="A12" s="166"/>
      <c r="B12" s="167"/>
      <c r="C12" s="174"/>
      <c r="D12" s="169">
        <v>66175</v>
      </c>
      <c r="E12" s="170"/>
      <c r="F12" s="171">
        <v>59328</v>
      </c>
      <c r="G12" s="172"/>
      <c r="H12" s="173"/>
    </row>
    <row r="13" spans="1:8" x14ac:dyDescent="0.15">
      <c r="A13" s="154"/>
      <c r="B13" s="159"/>
      <c r="C13" s="175"/>
      <c r="D13" s="176">
        <v>134546</v>
      </c>
      <c r="E13" s="177"/>
      <c r="F13" s="178">
        <v>107045</v>
      </c>
      <c r="G13" s="179"/>
      <c r="H13" s="165"/>
    </row>
    <row r="14" spans="1:8" x14ac:dyDescent="0.15">
      <c r="A14" s="166"/>
      <c r="B14" s="167"/>
      <c r="C14" s="168"/>
      <c r="D14" s="169">
        <v>63811</v>
      </c>
      <c r="E14" s="170"/>
      <c r="F14" s="171">
        <v>54819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4.6500000000000004</v>
      </c>
      <c r="C19" s="180">
        <f>ROUND(VALUE(SUBSTITUTE(実質収支比率等に係る経年分析!G$48,"▲","-")),2)</f>
        <v>9.15</v>
      </c>
      <c r="D19" s="180">
        <f>ROUND(VALUE(SUBSTITUTE(実質収支比率等に係る経年分析!H$48,"▲","-")),2)</f>
        <v>1.86</v>
      </c>
      <c r="E19" s="180">
        <f>ROUND(VALUE(SUBSTITUTE(実質収支比率等に係る経年分析!I$48,"▲","-")),2)</f>
        <v>3.62</v>
      </c>
      <c r="F19" s="180">
        <f>ROUND(VALUE(SUBSTITUTE(実質収支比率等に係る経年分析!J$48,"▲","-")),2)</f>
        <v>5.22</v>
      </c>
    </row>
    <row r="20" spans="1:11" x14ac:dyDescent="0.15">
      <c r="A20" s="180" t="s">
        <v>55</v>
      </c>
      <c r="B20" s="180">
        <f>ROUND(VALUE(SUBSTITUTE(実質収支比率等に係る経年分析!F$47,"▲","-")),2)</f>
        <v>6.8</v>
      </c>
      <c r="C20" s="180">
        <f>ROUND(VALUE(SUBSTITUTE(実質収支比率等に係る経年分析!G$47,"▲","-")),2)</f>
        <v>7.76</v>
      </c>
      <c r="D20" s="180">
        <f>ROUND(VALUE(SUBSTITUTE(実質収支比率等に係る経年分析!H$47,"▲","-")),2)</f>
        <v>13.84</v>
      </c>
      <c r="E20" s="180">
        <f>ROUND(VALUE(SUBSTITUTE(実質収支比率等に係る経年分析!I$47,"▲","-")),2)</f>
        <v>15.68</v>
      </c>
      <c r="F20" s="180">
        <f>ROUND(VALUE(SUBSTITUTE(実質収支比率等に係る経年分析!J$47,"▲","-")),2)</f>
        <v>11.58</v>
      </c>
    </row>
    <row r="21" spans="1:11" x14ac:dyDescent="0.15">
      <c r="A21" s="180" t="s">
        <v>56</v>
      </c>
      <c r="B21" s="180">
        <f>IF(ISNUMBER(VALUE(SUBSTITUTE(実質収支比率等に係る経年分析!F$49,"▲","-"))),ROUND(VALUE(SUBSTITUTE(実質収支比率等に係る経年分析!F$49,"▲","-")),2),NA())</f>
        <v>-10.88</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-6.5</v>
      </c>
      <c r="E21" s="180">
        <f>IF(ISNUMBER(VALUE(SUBSTITUTE(実質収支比率等に係る経年分析!I$49,"▲","-"))),ROUND(VALUE(SUBSTITUTE(実質収支比率等に係る経年分析!I$49,"▲","-")),2),NA())</f>
        <v>2.3199999999999998</v>
      </c>
      <c r="F21" s="180">
        <f>IF(ISNUMBER(VALUE(SUBSTITUTE(実質収支比率等に係る経年分析!J$49,"▲","-"))),ROUND(VALUE(SUBSTITUTE(実質収支比率等に係る経年分析!J$49,"▲","-")),2),NA())</f>
        <v>-3.61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山都町簡易水道特別会計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山都町後期高齢者医療特別会計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山都町国民宿舎特別会計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山都町介護保険特別会計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x14ac:dyDescent="0.15">
      <c r="A33" s="181" t="str">
        <f>IF(連結実質赤字比率に係る赤字・黒字の構成分析!C$37="",NA(),連結実質赤字比率に係る赤字・黒字の構成分析!C$37)</f>
        <v>山都町国民健康保険特別会計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1.66</v>
      </c>
    </row>
    <row r="34" spans="1:16" x14ac:dyDescent="0.15">
      <c r="A34" s="181" t="str">
        <f>IF(連結実質赤字比率に係る赤字・黒字の構成分析!C$36="",NA(),連結実質赤字比率に係る赤字・黒字の構成分析!C$36)</f>
        <v>山都町水道事業会計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5.21</v>
      </c>
    </row>
    <row r="36" spans="1:16" x14ac:dyDescent="0.15">
      <c r="A36" s="181" t="str">
        <f>IF(連結実質赤字比率に係る赤字・黒字の構成分析!C$34="",NA(),連結実質赤字比率に係る赤字・黒字の構成分析!C$34)</f>
        <v>山都町病院事業会計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1169</v>
      </c>
      <c r="E42" s="182"/>
      <c r="F42" s="182"/>
      <c r="G42" s="182">
        <f>'実質公債費比率（分子）の構造'!L$52</f>
        <v>1073</v>
      </c>
      <c r="H42" s="182"/>
      <c r="I42" s="182"/>
      <c r="J42" s="182">
        <f>'実質公債費比率（分子）の構造'!M$52</f>
        <v>1037</v>
      </c>
      <c r="K42" s="182"/>
      <c r="L42" s="182"/>
      <c r="M42" s="182">
        <f>'実質公債費比率（分子）の構造'!N$52</f>
        <v>942</v>
      </c>
      <c r="N42" s="182"/>
      <c r="O42" s="182"/>
      <c r="P42" s="182">
        <f>'実質公債費比率（分子）の構造'!O$52</f>
        <v>900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5</v>
      </c>
      <c r="O44" s="182"/>
      <c r="P44" s="182"/>
    </row>
    <row r="45" spans="1:16" x14ac:dyDescent="0.15">
      <c r="A45" s="182" t="s">
        <v>66</v>
      </c>
      <c r="B45" s="182">
        <f>'実質公債費比率（分子）の構造'!K$49</f>
        <v>12</v>
      </c>
      <c r="C45" s="182"/>
      <c r="D45" s="182"/>
      <c r="E45" s="182">
        <f>'実質公債費比率（分子）の構造'!L$49</f>
        <v>34</v>
      </c>
      <c r="F45" s="182"/>
      <c r="G45" s="182"/>
      <c r="H45" s="182">
        <f>'実質公債費比率（分子）の構造'!M$49</f>
        <v>39</v>
      </c>
      <c r="I45" s="182"/>
      <c r="J45" s="182"/>
      <c r="K45" s="182">
        <f>'実質公債費比率（分子）の構造'!N$49</f>
        <v>38</v>
      </c>
      <c r="L45" s="182"/>
      <c r="M45" s="182"/>
      <c r="N45" s="182">
        <f>'実質公債費比率（分子）の構造'!O$49</f>
        <v>38</v>
      </c>
      <c r="O45" s="182"/>
      <c r="P45" s="182"/>
    </row>
    <row r="46" spans="1:16" x14ac:dyDescent="0.15">
      <c r="A46" s="182" t="s">
        <v>67</v>
      </c>
      <c r="B46" s="182">
        <f>'実質公債費比率（分子）の構造'!K$48</f>
        <v>238</v>
      </c>
      <c r="C46" s="182"/>
      <c r="D46" s="182"/>
      <c r="E46" s="182">
        <f>'実質公債費比率（分子）の構造'!L$48</f>
        <v>241</v>
      </c>
      <c r="F46" s="182"/>
      <c r="G46" s="182"/>
      <c r="H46" s="182">
        <f>'実質公債費比率（分子）の構造'!M$48</f>
        <v>256</v>
      </c>
      <c r="I46" s="182"/>
      <c r="J46" s="182"/>
      <c r="K46" s="182">
        <f>'実質公債費比率（分子）の構造'!N$48</f>
        <v>243</v>
      </c>
      <c r="L46" s="182"/>
      <c r="M46" s="182"/>
      <c r="N46" s="182">
        <f>'実質公債費比率（分子）の構造'!O$48</f>
        <v>255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1327</v>
      </c>
      <c r="C49" s="182"/>
      <c r="D49" s="182"/>
      <c r="E49" s="182">
        <f>'実質公債費比率（分子）の構造'!L$45</f>
        <v>1118</v>
      </c>
      <c r="F49" s="182"/>
      <c r="G49" s="182"/>
      <c r="H49" s="182">
        <f>'実質公債費比率（分子）の構造'!M$45</f>
        <v>1037</v>
      </c>
      <c r="I49" s="182"/>
      <c r="J49" s="182"/>
      <c r="K49" s="182">
        <f>'実質公債費比率（分子）の構造'!N$45</f>
        <v>948</v>
      </c>
      <c r="L49" s="182"/>
      <c r="M49" s="182"/>
      <c r="N49" s="182">
        <f>'実質公債費比率（分子）の構造'!O$45</f>
        <v>932</v>
      </c>
      <c r="O49" s="182"/>
      <c r="P49" s="182"/>
    </row>
    <row r="50" spans="1:16" x14ac:dyDescent="0.15">
      <c r="A50" s="182" t="s">
        <v>71</v>
      </c>
      <c r="B50" s="182" t="e">
        <f>NA()</f>
        <v>#N/A</v>
      </c>
      <c r="C50" s="182">
        <f>IF(ISNUMBER('実質公債費比率（分子）の構造'!K$53),'実質公債費比率（分子）の構造'!K$53,NA())</f>
        <v>408</v>
      </c>
      <c r="D50" s="182" t="e">
        <f>NA()</f>
        <v>#N/A</v>
      </c>
      <c r="E50" s="182" t="e">
        <f>NA()</f>
        <v>#N/A</v>
      </c>
      <c r="F50" s="182">
        <f>IF(ISNUMBER('実質公債費比率（分子）の構造'!L$53),'実質公債費比率（分子）の構造'!L$53,NA())</f>
        <v>320</v>
      </c>
      <c r="G50" s="182" t="e">
        <f>NA()</f>
        <v>#N/A</v>
      </c>
      <c r="H50" s="182" t="e">
        <f>NA()</f>
        <v>#N/A</v>
      </c>
      <c r="I50" s="182">
        <f>IF(ISNUMBER('実質公債費比率（分子）の構造'!M$53),'実質公債費比率（分子）の構造'!M$53,NA())</f>
        <v>295</v>
      </c>
      <c r="J50" s="182" t="e">
        <f>NA()</f>
        <v>#N/A</v>
      </c>
      <c r="K50" s="182" t="e">
        <f>NA()</f>
        <v>#N/A</v>
      </c>
      <c r="L50" s="182">
        <f>IF(ISNUMBER('実質公債費比率（分子）の構造'!N$53),'実質公債費比率（分子）の構造'!N$53,NA())</f>
        <v>288</v>
      </c>
      <c r="M50" s="182" t="e">
        <f>NA()</f>
        <v>#N/A</v>
      </c>
      <c r="N50" s="182" t="e">
        <f>NA()</f>
        <v>#N/A</v>
      </c>
      <c r="O50" s="182">
        <f>IF(ISNUMBER('実質公債費比率（分子）の構造'!O$53),'実質公債費比率（分子）の構造'!O$53,NA())</f>
        <v>331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9329</v>
      </c>
      <c r="E56" s="181"/>
      <c r="F56" s="181"/>
      <c r="G56" s="181">
        <f>'将来負担比率（分子）の構造'!J$52</f>
        <v>9461</v>
      </c>
      <c r="H56" s="181"/>
      <c r="I56" s="181"/>
      <c r="J56" s="181">
        <f>'将来負担比率（分子）の構造'!K$52</f>
        <v>9201</v>
      </c>
      <c r="K56" s="181"/>
      <c r="L56" s="181"/>
      <c r="M56" s="181">
        <f>'将来負担比率（分子）の構造'!L$52</f>
        <v>9116</v>
      </c>
      <c r="N56" s="181"/>
      <c r="O56" s="181"/>
      <c r="P56" s="181">
        <f>'将来負担比率（分子）の構造'!M$52</f>
        <v>9005</v>
      </c>
    </row>
    <row r="57" spans="1:16" x14ac:dyDescent="0.15">
      <c r="A57" s="181" t="s">
        <v>42</v>
      </c>
      <c r="B57" s="181"/>
      <c r="C57" s="181"/>
      <c r="D57" s="181">
        <f>'将来負担比率（分子）の構造'!I$51</f>
        <v>42</v>
      </c>
      <c r="E57" s="181"/>
      <c r="F57" s="181"/>
      <c r="G57" s="181">
        <f>'将来負担比率（分子）の構造'!J$51</f>
        <v>26</v>
      </c>
      <c r="H57" s="181"/>
      <c r="I57" s="181"/>
      <c r="J57" s="181">
        <f>'将来負担比率（分子）の構造'!K$51</f>
        <v>22</v>
      </c>
      <c r="K57" s="181"/>
      <c r="L57" s="181"/>
      <c r="M57" s="181">
        <f>'将来負担比率（分子）の構造'!L$51</f>
        <v>18</v>
      </c>
      <c r="N57" s="181"/>
      <c r="O57" s="181"/>
      <c r="P57" s="181">
        <f>'将来負担比率（分子）の構造'!M$51</f>
        <v>15</v>
      </c>
    </row>
    <row r="58" spans="1:16" x14ac:dyDescent="0.15">
      <c r="A58" s="181" t="s">
        <v>41</v>
      </c>
      <c r="B58" s="181"/>
      <c r="C58" s="181"/>
      <c r="D58" s="181">
        <f>'将来負担比率（分子）の構造'!I$50</f>
        <v>1898</v>
      </c>
      <c r="E58" s="181"/>
      <c r="F58" s="181"/>
      <c r="G58" s="181">
        <f>'将来負担比率（分子）の構造'!J$50</f>
        <v>2200</v>
      </c>
      <c r="H58" s="181"/>
      <c r="I58" s="181"/>
      <c r="J58" s="181">
        <f>'将来負担比率（分子）の構造'!K$50</f>
        <v>2739</v>
      </c>
      <c r="K58" s="181"/>
      <c r="L58" s="181"/>
      <c r="M58" s="181">
        <f>'将来負担比率（分子）の構造'!L$50</f>
        <v>2844</v>
      </c>
      <c r="N58" s="181"/>
      <c r="O58" s="181"/>
      <c r="P58" s="181">
        <f>'将来負担比率（分子）の構造'!M$50</f>
        <v>2670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2196</v>
      </c>
      <c r="C62" s="181"/>
      <c r="D62" s="181"/>
      <c r="E62" s="181">
        <f>'将来負担比率（分子）の構造'!J$45</f>
        <v>2057</v>
      </c>
      <c r="F62" s="181"/>
      <c r="G62" s="181"/>
      <c r="H62" s="181">
        <f>'将来負担比率（分子）の構造'!K$45</f>
        <v>1928</v>
      </c>
      <c r="I62" s="181"/>
      <c r="J62" s="181"/>
      <c r="K62" s="181">
        <f>'将来負担比率（分子）の構造'!L$45</f>
        <v>1863</v>
      </c>
      <c r="L62" s="181"/>
      <c r="M62" s="181"/>
      <c r="N62" s="181">
        <f>'将来負担比率（分子）の構造'!M$45</f>
        <v>1834</v>
      </c>
      <c r="O62" s="181"/>
      <c r="P62" s="181"/>
    </row>
    <row r="63" spans="1:16" x14ac:dyDescent="0.15">
      <c r="A63" s="181" t="s">
        <v>34</v>
      </c>
      <c r="B63" s="181">
        <f>'将来負担比率（分子）の構造'!I$44</f>
        <v>227</v>
      </c>
      <c r="C63" s="181"/>
      <c r="D63" s="181"/>
      <c r="E63" s="181">
        <f>'将来負担比率（分子）の構造'!J$44</f>
        <v>199</v>
      </c>
      <c r="F63" s="181"/>
      <c r="G63" s="181"/>
      <c r="H63" s="181">
        <f>'将来負担比率（分子）の構造'!K$44</f>
        <v>170</v>
      </c>
      <c r="I63" s="181"/>
      <c r="J63" s="181"/>
      <c r="K63" s="181">
        <f>'将来負担比率（分子）の構造'!L$44</f>
        <v>146</v>
      </c>
      <c r="L63" s="181"/>
      <c r="M63" s="181"/>
      <c r="N63" s="181">
        <f>'将来負担比率（分子）の構造'!M$44</f>
        <v>176</v>
      </c>
      <c r="O63" s="181"/>
      <c r="P63" s="181"/>
    </row>
    <row r="64" spans="1:16" x14ac:dyDescent="0.15">
      <c r="A64" s="181" t="s">
        <v>33</v>
      </c>
      <c r="B64" s="181">
        <f>'将来負担比率（分子）の構造'!I$43</f>
        <v>2904</v>
      </c>
      <c r="C64" s="181"/>
      <c r="D64" s="181"/>
      <c r="E64" s="181">
        <f>'将来負担比率（分子）の構造'!J$43</f>
        <v>2911</v>
      </c>
      <c r="F64" s="181"/>
      <c r="G64" s="181"/>
      <c r="H64" s="181">
        <f>'将来負担比率（分子）の構造'!K$43</f>
        <v>2869</v>
      </c>
      <c r="I64" s="181"/>
      <c r="J64" s="181"/>
      <c r="K64" s="181">
        <f>'将来負担比率（分子）の構造'!L$43</f>
        <v>2731</v>
      </c>
      <c r="L64" s="181"/>
      <c r="M64" s="181"/>
      <c r="N64" s="181">
        <f>'将来負担比率（分子）の構造'!M$43</f>
        <v>1968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9087</v>
      </c>
      <c r="C66" s="181"/>
      <c r="D66" s="181"/>
      <c r="E66" s="181">
        <f>'将来負担比率（分子）の構造'!J$41</f>
        <v>8801</v>
      </c>
      <c r="F66" s="181"/>
      <c r="G66" s="181"/>
      <c r="H66" s="181">
        <f>'将来負担比率（分子）の構造'!K$41</f>
        <v>8587</v>
      </c>
      <c r="I66" s="181"/>
      <c r="J66" s="181"/>
      <c r="K66" s="181">
        <f>'将来負担比率（分子）の構造'!L$41</f>
        <v>8266</v>
      </c>
      <c r="L66" s="181"/>
      <c r="M66" s="181"/>
      <c r="N66" s="181">
        <f>'将来負担比率（分子）の構造'!M$41</f>
        <v>8104</v>
      </c>
      <c r="O66" s="181"/>
      <c r="P66" s="181"/>
    </row>
    <row r="67" spans="1:16" x14ac:dyDescent="0.15">
      <c r="A67" s="181" t="s">
        <v>75</v>
      </c>
      <c r="B67" s="181" t="e">
        <f>NA()</f>
        <v>#N/A</v>
      </c>
      <c r="C67" s="181">
        <f>IF(ISNUMBER('将来負担比率（分子）の構造'!I$53), IF('将来負担比率（分子）の構造'!I$53 &lt; 0, 0, '将来負担比率（分子）の構造'!I$53), NA())</f>
        <v>3146</v>
      </c>
      <c r="D67" s="181" t="e">
        <f>NA()</f>
        <v>#N/A</v>
      </c>
      <c r="E67" s="181" t="e">
        <f>NA()</f>
        <v>#N/A</v>
      </c>
      <c r="F67" s="181">
        <f>IF(ISNUMBER('将来負担比率（分子）の構造'!J$53), IF('将来負担比率（分子）の構造'!J$53 &lt; 0, 0, '将来負担比率（分子）の構造'!J$53), NA())</f>
        <v>2281</v>
      </c>
      <c r="G67" s="181" t="e">
        <f>NA()</f>
        <v>#N/A</v>
      </c>
      <c r="H67" s="181" t="e">
        <f>NA()</f>
        <v>#N/A</v>
      </c>
      <c r="I67" s="181">
        <f>IF(ISNUMBER('将来負担比率（分子）の構造'!K$53), IF('将来負担比率（分子）の構造'!K$53 &lt; 0, 0, '将来負担比率（分子）の構造'!K$53), NA())</f>
        <v>1591</v>
      </c>
      <c r="J67" s="181" t="e">
        <f>NA()</f>
        <v>#N/A</v>
      </c>
      <c r="K67" s="181" t="e">
        <f>NA()</f>
        <v>#N/A</v>
      </c>
      <c r="L67" s="181">
        <f>IF(ISNUMBER('将来負担比率（分子）の構造'!L$53), IF('将来負担比率（分子）の構造'!L$53 &lt; 0, 0, '将来負担比率（分子）の構造'!L$53), NA())</f>
        <v>1029</v>
      </c>
      <c r="M67" s="181" t="e">
        <f>NA()</f>
        <v>#N/A</v>
      </c>
      <c r="N67" s="181" t="e">
        <f>NA()</f>
        <v>#N/A</v>
      </c>
      <c r="O67" s="181">
        <f>IF(ISNUMBER('将来負担比率（分子）の構造'!M$53), IF('将来負担比率（分子）の構造'!M$53 &lt; 0, 0, '将来負担比率（分子）の構造'!M$53), NA())</f>
        <v>393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1003</v>
      </c>
      <c r="C72" s="185">
        <f>基金残高に係る経年分析!G55</f>
        <v>1116</v>
      </c>
      <c r="D72" s="185">
        <f>基金残高に係る経年分析!H55</f>
        <v>853</v>
      </c>
    </row>
    <row r="73" spans="1:16" x14ac:dyDescent="0.15">
      <c r="A73" s="184" t="s">
        <v>78</v>
      </c>
      <c r="B73" s="185">
        <f>基金残高に係る経年分析!F56</f>
        <v>316</v>
      </c>
      <c r="C73" s="185">
        <f>基金残高に係る経年分析!G56</f>
        <v>316</v>
      </c>
      <c r="D73" s="185">
        <f>基金残高に係る経年分析!H56</f>
        <v>315</v>
      </c>
    </row>
    <row r="74" spans="1:16" x14ac:dyDescent="0.15">
      <c r="A74" s="184" t="s">
        <v>79</v>
      </c>
      <c r="B74" s="185">
        <f>基金残高に係る経年分析!F57</f>
        <v>1239</v>
      </c>
      <c r="C74" s="185">
        <f>基金残高に係る経年分析!G57</f>
        <v>1192</v>
      </c>
      <c r="D74" s="185">
        <f>基金残高に係る経年分析!H57</f>
        <v>1297</v>
      </c>
    </row>
  </sheetData>
  <sheetProtection algorithmName="SHA-512" hashValue="rfdBk8jbsHOHLA3Ew7JtDMYjgadebtu73VCzhYtBD1No9zce78+hYGUPojjquy31xmw7OL0AXj6tfsKUsyrsdg==" saltValue="nVC8M6rDuoWEusyBq0DQ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1191159</v>
      </c>
      <c r="S5" s="698"/>
      <c r="T5" s="698"/>
      <c r="U5" s="698"/>
      <c r="V5" s="698"/>
      <c r="W5" s="698"/>
      <c r="X5" s="698"/>
      <c r="Y5" s="741"/>
      <c r="Z5" s="759">
        <v>7.4</v>
      </c>
      <c r="AA5" s="759"/>
      <c r="AB5" s="759"/>
      <c r="AC5" s="759"/>
      <c r="AD5" s="760">
        <v>1191159</v>
      </c>
      <c r="AE5" s="760"/>
      <c r="AF5" s="760"/>
      <c r="AG5" s="760"/>
      <c r="AH5" s="760"/>
      <c r="AI5" s="760"/>
      <c r="AJ5" s="760"/>
      <c r="AK5" s="760"/>
      <c r="AL5" s="742">
        <v>16.7</v>
      </c>
      <c r="AM5" s="713"/>
      <c r="AN5" s="713"/>
      <c r="AO5" s="743"/>
      <c r="AP5" s="708" t="s">
        <v>228</v>
      </c>
      <c r="AQ5" s="709"/>
      <c r="AR5" s="709"/>
      <c r="AS5" s="709"/>
      <c r="AT5" s="709"/>
      <c r="AU5" s="709"/>
      <c r="AV5" s="709"/>
      <c r="AW5" s="709"/>
      <c r="AX5" s="709"/>
      <c r="AY5" s="709"/>
      <c r="AZ5" s="709"/>
      <c r="BA5" s="709"/>
      <c r="BB5" s="709"/>
      <c r="BC5" s="709"/>
      <c r="BD5" s="709"/>
      <c r="BE5" s="709"/>
      <c r="BF5" s="710"/>
      <c r="BG5" s="642">
        <v>1190221</v>
      </c>
      <c r="BH5" s="643"/>
      <c r="BI5" s="643"/>
      <c r="BJ5" s="643"/>
      <c r="BK5" s="643"/>
      <c r="BL5" s="643"/>
      <c r="BM5" s="643"/>
      <c r="BN5" s="644"/>
      <c r="BO5" s="675">
        <v>99.9</v>
      </c>
      <c r="BP5" s="675"/>
      <c r="BQ5" s="675"/>
      <c r="BR5" s="675"/>
      <c r="BS5" s="676" t="s">
        <v>229</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221</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275451</v>
      </c>
      <c r="S6" s="643"/>
      <c r="T6" s="643"/>
      <c r="U6" s="643"/>
      <c r="V6" s="643"/>
      <c r="W6" s="643"/>
      <c r="X6" s="643"/>
      <c r="Y6" s="644"/>
      <c r="Z6" s="675">
        <v>1.7</v>
      </c>
      <c r="AA6" s="675"/>
      <c r="AB6" s="675"/>
      <c r="AC6" s="675"/>
      <c r="AD6" s="676">
        <v>275451</v>
      </c>
      <c r="AE6" s="676"/>
      <c r="AF6" s="676"/>
      <c r="AG6" s="676"/>
      <c r="AH6" s="676"/>
      <c r="AI6" s="676"/>
      <c r="AJ6" s="676"/>
      <c r="AK6" s="676"/>
      <c r="AL6" s="645">
        <v>3.9</v>
      </c>
      <c r="AM6" s="646"/>
      <c r="AN6" s="646"/>
      <c r="AO6" s="677"/>
      <c r="AP6" s="639" t="s">
        <v>234</v>
      </c>
      <c r="AQ6" s="640"/>
      <c r="AR6" s="640"/>
      <c r="AS6" s="640"/>
      <c r="AT6" s="640"/>
      <c r="AU6" s="640"/>
      <c r="AV6" s="640"/>
      <c r="AW6" s="640"/>
      <c r="AX6" s="640"/>
      <c r="AY6" s="640"/>
      <c r="AZ6" s="640"/>
      <c r="BA6" s="640"/>
      <c r="BB6" s="640"/>
      <c r="BC6" s="640"/>
      <c r="BD6" s="640"/>
      <c r="BE6" s="640"/>
      <c r="BF6" s="641"/>
      <c r="BG6" s="642">
        <v>1190221</v>
      </c>
      <c r="BH6" s="643"/>
      <c r="BI6" s="643"/>
      <c r="BJ6" s="643"/>
      <c r="BK6" s="643"/>
      <c r="BL6" s="643"/>
      <c r="BM6" s="643"/>
      <c r="BN6" s="644"/>
      <c r="BO6" s="675">
        <v>99.9</v>
      </c>
      <c r="BP6" s="675"/>
      <c r="BQ6" s="675"/>
      <c r="BR6" s="675"/>
      <c r="BS6" s="676" t="s">
        <v>131</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88594</v>
      </c>
      <c r="CS6" s="643"/>
      <c r="CT6" s="643"/>
      <c r="CU6" s="643"/>
      <c r="CV6" s="643"/>
      <c r="CW6" s="643"/>
      <c r="CX6" s="643"/>
      <c r="CY6" s="644"/>
      <c r="CZ6" s="742">
        <v>0.6</v>
      </c>
      <c r="DA6" s="713"/>
      <c r="DB6" s="713"/>
      <c r="DC6" s="745"/>
      <c r="DD6" s="648" t="s">
        <v>131</v>
      </c>
      <c r="DE6" s="643"/>
      <c r="DF6" s="643"/>
      <c r="DG6" s="643"/>
      <c r="DH6" s="643"/>
      <c r="DI6" s="643"/>
      <c r="DJ6" s="643"/>
      <c r="DK6" s="643"/>
      <c r="DL6" s="643"/>
      <c r="DM6" s="643"/>
      <c r="DN6" s="643"/>
      <c r="DO6" s="643"/>
      <c r="DP6" s="644"/>
      <c r="DQ6" s="648">
        <v>88594</v>
      </c>
      <c r="DR6" s="643"/>
      <c r="DS6" s="643"/>
      <c r="DT6" s="643"/>
      <c r="DU6" s="643"/>
      <c r="DV6" s="643"/>
      <c r="DW6" s="643"/>
      <c r="DX6" s="643"/>
      <c r="DY6" s="643"/>
      <c r="DZ6" s="643"/>
      <c r="EA6" s="643"/>
      <c r="EB6" s="643"/>
      <c r="EC6" s="688"/>
    </row>
    <row r="7" spans="2:143" ht="11.25" customHeight="1" x14ac:dyDescent="0.15">
      <c r="B7" s="639" t="s">
        <v>236</v>
      </c>
      <c r="C7" s="640"/>
      <c r="D7" s="640"/>
      <c r="E7" s="640"/>
      <c r="F7" s="640"/>
      <c r="G7" s="640"/>
      <c r="H7" s="640"/>
      <c r="I7" s="640"/>
      <c r="J7" s="640"/>
      <c r="K7" s="640"/>
      <c r="L7" s="640"/>
      <c r="M7" s="640"/>
      <c r="N7" s="640"/>
      <c r="O7" s="640"/>
      <c r="P7" s="640"/>
      <c r="Q7" s="641"/>
      <c r="R7" s="642">
        <v>650</v>
      </c>
      <c r="S7" s="643"/>
      <c r="T7" s="643"/>
      <c r="U7" s="643"/>
      <c r="V7" s="643"/>
      <c r="W7" s="643"/>
      <c r="X7" s="643"/>
      <c r="Y7" s="644"/>
      <c r="Z7" s="675">
        <v>0</v>
      </c>
      <c r="AA7" s="675"/>
      <c r="AB7" s="675"/>
      <c r="AC7" s="675"/>
      <c r="AD7" s="676">
        <v>650</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426480</v>
      </c>
      <c r="BH7" s="643"/>
      <c r="BI7" s="643"/>
      <c r="BJ7" s="643"/>
      <c r="BK7" s="643"/>
      <c r="BL7" s="643"/>
      <c r="BM7" s="643"/>
      <c r="BN7" s="644"/>
      <c r="BO7" s="675">
        <v>35.799999999999997</v>
      </c>
      <c r="BP7" s="675"/>
      <c r="BQ7" s="675"/>
      <c r="BR7" s="675"/>
      <c r="BS7" s="676" t="s">
        <v>229</v>
      </c>
      <c r="BT7" s="676"/>
      <c r="BU7" s="676"/>
      <c r="BV7" s="676"/>
      <c r="BW7" s="676"/>
      <c r="BX7" s="676"/>
      <c r="BY7" s="676"/>
      <c r="BZ7" s="676"/>
      <c r="CA7" s="676"/>
      <c r="CB7" s="730"/>
      <c r="CD7" s="689" t="s">
        <v>238</v>
      </c>
      <c r="CE7" s="686"/>
      <c r="CF7" s="686"/>
      <c r="CG7" s="686"/>
      <c r="CH7" s="686"/>
      <c r="CI7" s="686"/>
      <c r="CJ7" s="686"/>
      <c r="CK7" s="686"/>
      <c r="CL7" s="686"/>
      <c r="CM7" s="686"/>
      <c r="CN7" s="686"/>
      <c r="CO7" s="686"/>
      <c r="CP7" s="686"/>
      <c r="CQ7" s="687"/>
      <c r="CR7" s="642">
        <v>3212493</v>
      </c>
      <c r="CS7" s="643"/>
      <c r="CT7" s="643"/>
      <c r="CU7" s="643"/>
      <c r="CV7" s="643"/>
      <c r="CW7" s="643"/>
      <c r="CX7" s="643"/>
      <c r="CY7" s="644"/>
      <c r="CZ7" s="675">
        <v>21.1</v>
      </c>
      <c r="DA7" s="675"/>
      <c r="DB7" s="675"/>
      <c r="DC7" s="675"/>
      <c r="DD7" s="648">
        <v>227603</v>
      </c>
      <c r="DE7" s="643"/>
      <c r="DF7" s="643"/>
      <c r="DG7" s="643"/>
      <c r="DH7" s="643"/>
      <c r="DI7" s="643"/>
      <c r="DJ7" s="643"/>
      <c r="DK7" s="643"/>
      <c r="DL7" s="643"/>
      <c r="DM7" s="643"/>
      <c r="DN7" s="643"/>
      <c r="DO7" s="643"/>
      <c r="DP7" s="644"/>
      <c r="DQ7" s="648">
        <v>1392612</v>
      </c>
      <c r="DR7" s="643"/>
      <c r="DS7" s="643"/>
      <c r="DT7" s="643"/>
      <c r="DU7" s="643"/>
      <c r="DV7" s="643"/>
      <c r="DW7" s="643"/>
      <c r="DX7" s="643"/>
      <c r="DY7" s="643"/>
      <c r="DZ7" s="643"/>
      <c r="EA7" s="643"/>
      <c r="EB7" s="643"/>
      <c r="EC7" s="688"/>
    </row>
    <row r="8" spans="2:143" ht="11.25" customHeight="1" x14ac:dyDescent="0.15">
      <c r="B8" s="639" t="s">
        <v>239</v>
      </c>
      <c r="C8" s="640"/>
      <c r="D8" s="640"/>
      <c r="E8" s="640"/>
      <c r="F8" s="640"/>
      <c r="G8" s="640"/>
      <c r="H8" s="640"/>
      <c r="I8" s="640"/>
      <c r="J8" s="640"/>
      <c r="K8" s="640"/>
      <c r="L8" s="640"/>
      <c r="M8" s="640"/>
      <c r="N8" s="640"/>
      <c r="O8" s="640"/>
      <c r="P8" s="640"/>
      <c r="Q8" s="641"/>
      <c r="R8" s="642">
        <v>2805</v>
      </c>
      <c r="S8" s="643"/>
      <c r="T8" s="643"/>
      <c r="U8" s="643"/>
      <c r="V8" s="643"/>
      <c r="W8" s="643"/>
      <c r="X8" s="643"/>
      <c r="Y8" s="644"/>
      <c r="Z8" s="675">
        <v>0</v>
      </c>
      <c r="AA8" s="675"/>
      <c r="AB8" s="675"/>
      <c r="AC8" s="675"/>
      <c r="AD8" s="676">
        <v>2805</v>
      </c>
      <c r="AE8" s="676"/>
      <c r="AF8" s="676"/>
      <c r="AG8" s="676"/>
      <c r="AH8" s="676"/>
      <c r="AI8" s="676"/>
      <c r="AJ8" s="676"/>
      <c r="AK8" s="676"/>
      <c r="AL8" s="645">
        <v>0</v>
      </c>
      <c r="AM8" s="646"/>
      <c r="AN8" s="646"/>
      <c r="AO8" s="677"/>
      <c r="AP8" s="639" t="s">
        <v>240</v>
      </c>
      <c r="AQ8" s="640"/>
      <c r="AR8" s="640"/>
      <c r="AS8" s="640"/>
      <c r="AT8" s="640"/>
      <c r="AU8" s="640"/>
      <c r="AV8" s="640"/>
      <c r="AW8" s="640"/>
      <c r="AX8" s="640"/>
      <c r="AY8" s="640"/>
      <c r="AZ8" s="640"/>
      <c r="BA8" s="640"/>
      <c r="BB8" s="640"/>
      <c r="BC8" s="640"/>
      <c r="BD8" s="640"/>
      <c r="BE8" s="640"/>
      <c r="BF8" s="641"/>
      <c r="BG8" s="642">
        <v>21188</v>
      </c>
      <c r="BH8" s="643"/>
      <c r="BI8" s="643"/>
      <c r="BJ8" s="643"/>
      <c r="BK8" s="643"/>
      <c r="BL8" s="643"/>
      <c r="BM8" s="643"/>
      <c r="BN8" s="644"/>
      <c r="BO8" s="675">
        <v>1.8</v>
      </c>
      <c r="BP8" s="675"/>
      <c r="BQ8" s="675"/>
      <c r="BR8" s="675"/>
      <c r="BS8" s="648" t="s">
        <v>229</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3139762</v>
      </c>
      <c r="CS8" s="643"/>
      <c r="CT8" s="643"/>
      <c r="CU8" s="643"/>
      <c r="CV8" s="643"/>
      <c r="CW8" s="643"/>
      <c r="CX8" s="643"/>
      <c r="CY8" s="644"/>
      <c r="CZ8" s="675">
        <v>20.6</v>
      </c>
      <c r="DA8" s="675"/>
      <c r="DB8" s="675"/>
      <c r="DC8" s="675"/>
      <c r="DD8" s="648">
        <v>9001</v>
      </c>
      <c r="DE8" s="643"/>
      <c r="DF8" s="643"/>
      <c r="DG8" s="643"/>
      <c r="DH8" s="643"/>
      <c r="DI8" s="643"/>
      <c r="DJ8" s="643"/>
      <c r="DK8" s="643"/>
      <c r="DL8" s="643"/>
      <c r="DM8" s="643"/>
      <c r="DN8" s="643"/>
      <c r="DO8" s="643"/>
      <c r="DP8" s="644"/>
      <c r="DQ8" s="648">
        <v>1864470</v>
      </c>
      <c r="DR8" s="643"/>
      <c r="DS8" s="643"/>
      <c r="DT8" s="643"/>
      <c r="DU8" s="643"/>
      <c r="DV8" s="643"/>
      <c r="DW8" s="643"/>
      <c r="DX8" s="643"/>
      <c r="DY8" s="643"/>
      <c r="DZ8" s="643"/>
      <c r="EA8" s="643"/>
      <c r="EB8" s="643"/>
      <c r="EC8" s="688"/>
    </row>
    <row r="9" spans="2:143" ht="11.25" customHeight="1" x14ac:dyDescent="0.15">
      <c r="B9" s="639" t="s">
        <v>242</v>
      </c>
      <c r="C9" s="640"/>
      <c r="D9" s="640"/>
      <c r="E9" s="640"/>
      <c r="F9" s="640"/>
      <c r="G9" s="640"/>
      <c r="H9" s="640"/>
      <c r="I9" s="640"/>
      <c r="J9" s="640"/>
      <c r="K9" s="640"/>
      <c r="L9" s="640"/>
      <c r="M9" s="640"/>
      <c r="N9" s="640"/>
      <c r="O9" s="640"/>
      <c r="P9" s="640"/>
      <c r="Q9" s="641"/>
      <c r="R9" s="642">
        <v>2736</v>
      </c>
      <c r="S9" s="643"/>
      <c r="T9" s="643"/>
      <c r="U9" s="643"/>
      <c r="V9" s="643"/>
      <c r="W9" s="643"/>
      <c r="X9" s="643"/>
      <c r="Y9" s="644"/>
      <c r="Z9" s="675">
        <v>0</v>
      </c>
      <c r="AA9" s="675"/>
      <c r="AB9" s="675"/>
      <c r="AC9" s="675"/>
      <c r="AD9" s="676">
        <v>2736</v>
      </c>
      <c r="AE9" s="676"/>
      <c r="AF9" s="676"/>
      <c r="AG9" s="676"/>
      <c r="AH9" s="676"/>
      <c r="AI9" s="676"/>
      <c r="AJ9" s="676"/>
      <c r="AK9" s="676"/>
      <c r="AL9" s="645">
        <v>0</v>
      </c>
      <c r="AM9" s="646"/>
      <c r="AN9" s="646"/>
      <c r="AO9" s="677"/>
      <c r="AP9" s="639" t="s">
        <v>243</v>
      </c>
      <c r="AQ9" s="640"/>
      <c r="AR9" s="640"/>
      <c r="AS9" s="640"/>
      <c r="AT9" s="640"/>
      <c r="AU9" s="640"/>
      <c r="AV9" s="640"/>
      <c r="AW9" s="640"/>
      <c r="AX9" s="640"/>
      <c r="AY9" s="640"/>
      <c r="AZ9" s="640"/>
      <c r="BA9" s="640"/>
      <c r="BB9" s="640"/>
      <c r="BC9" s="640"/>
      <c r="BD9" s="640"/>
      <c r="BE9" s="640"/>
      <c r="BF9" s="641"/>
      <c r="BG9" s="642">
        <v>352493</v>
      </c>
      <c r="BH9" s="643"/>
      <c r="BI9" s="643"/>
      <c r="BJ9" s="643"/>
      <c r="BK9" s="643"/>
      <c r="BL9" s="643"/>
      <c r="BM9" s="643"/>
      <c r="BN9" s="644"/>
      <c r="BO9" s="675">
        <v>29.6</v>
      </c>
      <c r="BP9" s="675"/>
      <c r="BQ9" s="675"/>
      <c r="BR9" s="675"/>
      <c r="BS9" s="648" t="s">
        <v>131</v>
      </c>
      <c r="BT9" s="643"/>
      <c r="BU9" s="643"/>
      <c r="BV9" s="643"/>
      <c r="BW9" s="643"/>
      <c r="BX9" s="643"/>
      <c r="BY9" s="643"/>
      <c r="BZ9" s="643"/>
      <c r="CA9" s="643"/>
      <c r="CB9" s="688"/>
      <c r="CD9" s="689" t="s">
        <v>244</v>
      </c>
      <c r="CE9" s="686"/>
      <c r="CF9" s="686"/>
      <c r="CG9" s="686"/>
      <c r="CH9" s="686"/>
      <c r="CI9" s="686"/>
      <c r="CJ9" s="686"/>
      <c r="CK9" s="686"/>
      <c r="CL9" s="686"/>
      <c r="CM9" s="686"/>
      <c r="CN9" s="686"/>
      <c r="CO9" s="686"/>
      <c r="CP9" s="686"/>
      <c r="CQ9" s="687"/>
      <c r="CR9" s="642">
        <v>1006629</v>
      </c>
      <c r="CS9" s="643"/>
      <c r="CT9" s="643"/>
      <c r="CU9" s="643"/>
      <c r="CV9" s="643"/>
      <c r="CW9" s="643"/>
      <c r="CX9" s="643"/>
      <c r="CY9" s="644"/>
      <c r="CZ9" s="675">
        <v>6.6</v>
      </c>
      <c r="DA9" s="675"/>
      <c r="DB9" s="675"/>
      <c r="DC9" s="675"/>
      <c r="DD9" s="648">
        <v>110064</v>
      </c>
      <c r="DE9" s="643"/>
      <c r="DF9" s="643"/>
      <c r="DG9" s="643"/>
      <c r="DH9" s="643"/>
      <c r="DI9" s="643"/>
      <c r="DJ9" s="643"/>
      <c r="DK9" s="643"/>
      <c r="DL9" s="643"/>
      <c r="DM9" s="643"/>
      <c r="DN9" s="643"/>
      <c r="DO9" s="643"/>
      <c r="DP9" s="644"/>
      <c r="DQ9" s="648">
        <v>952870</v>
      </c>
      <c r="DR9" s="643"/>
      <c r="DS9" s="643"/>
      <c r="DT9" s="643"/>
      <c r="DU9" s="643"/>
      <c r="DV9" s="643"/>
      <c r="DW9" s="643"/>
      <c r="DX9" s="643"/>
      <c r="DY9" s="643"/>
      <c r="DZ9" s="643"/>
      <c r="EA9" s="643"/>
      <c r="EB9" s="643"/>
      <c r="EC9" s="688"/>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131</v>
      </c>
      <c r="S10" s="643"/>
      <c r="T10" s="643"/>
      <c r="U10" s="643"/>
      <c r="V10" s="643"/>
      <c r="W10" s="643"/>
      <c r="X10" s="643"/>
      <c r="Y10" s="644"/>
      <c r="Z10" s="675" t="s">
        <v>229</v>
      </c>
      <c r="AA10" s="675"/>
      <c r="AB10" s="675"/>
      <c r="AC10" s="675"/>
      <c r="AD10" s="676" t="s">
        <v>131</v>
      </c>
      <c r="AE10" s="676"/>
      <c r="AF10" s="676"/>
      <c r="AG10" s="676"/>
      <c r="AH10" s="676"/>
      <c r="AI10" s="676"/>
      <c r="AJ10" s="676"/>
      <c r="AK10" s="676"/>
      <c r="AL10" s="645" t="s">
        <v>131</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26803</v>
      </c>
      <c r="BH10" s="643"/>
      <c r="BI10" s="643"/>
      <c r="BJ10" s="643"/>
      <c r="BK10" s="643"/>
      <c r="BL10" s="643"/>
      <c r="BM10" s="643"/>
      <c r="BN10" s="644"/>
      <c r="BO10" s="675">
        <v>2.2999999999999998</v>
      </c>
      <c r="BP10" s="675"/>
      <c r="BQ10" s="675"/>
      <c r="BR10" s="675"/>
      <c r="BS10" s="648" t="s">
        <v>131</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v>1513</v>
      </c>
      <c r="CS10" s="643"/>
      <c r="CT10" s="643"/>
      <c r="CU10" s="643"/>
      <c r="CV10" s="643"/>
      <c r="CW10" s="643"/>
      <c r="CX10" s="643"/>
      <c r="CY10" s="644"/>
      <c r="CZ10" s="675">
        <v>0</v>
      </c>
      <c r="DA10" s="675"/>
      <c r="DB10" s="675"/>
      <c r="DC10" s="675"/>
      <c r="DD10" s="648" t="s">
        <v>131</v>
      </c>
      <c r="DE10" s="643"/>
      <c r="DF10" s="643"/>
      <c r="DG10" s="643"/>
      <c r="DH10" s="643"/>
      <c r="DI10" s="643"/>
      <c r="DJ10" s="643"/>
      <c r="DK10" s="643"/>
      <c r="DL10" s="643"/>
      <c r="DM10" s="643"/>
      <c r="DN10" s="643"/>
      <c r="DO10" s="643"/>
      <c r="DP10" s="644"/>
      <c r="DQ10" s="648">
        <v>1513</v>
      </c>
      <c r="DR10" s="643"/>
      <c r="DS10" s="643"/>
      <c r="DT10" s="643"/>
      <c r="DU10" s="643"/>
      <c r="DV10" s="643"/>
      <c r="DW10" s="643"/>
      <c r="DX10" s="643"/>
      <c r="DY10" s="643"/>
      <c r="DZ10" s="643"/>
      <c r="EA10" s="643"/>
      <c r="EB10" s="643"/>
      <c r="EC10" s="688"/>
    </row>
    <row r="11" spans="2:143" ht="11.25" customHeight="1" x14ac:dyDescent="0.15">
      <c r="B11" s="639" t="s">
        <v>248</v>
      </c>
      <c r="C11" s="640"/>
      <c r="D11" s="640"/>
      <c r="E11" s="640"/>
      <c r="F11" s="640"/>
      <c r="G11" s="640"/>
      <c r="H11" s="640"/>
      <c r="I11" s="640"/>
      <c r="J11" s="640"/>
      <c r="K11" s="640"/>
      <c r="L11" s="640"/>
      <c r="M11" s="640"/>
      <c r="N11" s="640"/>
      <c r="O11" s="640"/>
      <c r="P11" s="640"/>
      <c r="Q11" s="641"/>
      <c r="R11" s="642">
        <v>316202</v>
      </c>
      <c r="S11" s="643"/>
      <c r="T11" s="643"/>
      <c r="U11" s="643"/>
      <c r="V11" s="643"/>
      <c r="W11" s="643"/>
      <c r="X11" s="643"/>
      <c r="Y11" s="644"/>
      <c r="Z11" s="645">
        <v>2</v>
      </c>
      <c r="AA11" s="646"/>
      <c r="AB11" s="646"/>
      <c r="AC11" s="647"/>
      <c r="AD11" s="648">
        <v>316202</v>
      </c>
      <c r="AE11" s="643"/>
      <c r="AF11" s="643"/>
      <c r="AG11" s="643"/>
      <c r="AH11" s="643"/>
      <c r="AI11" s="643"/>
      <c r="AJ11" s="643"/>
      <c r="AK11" s="644"/>
      <c r="AL11" s="645">
        <v>4.4000000000000004</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25996</v>
      </c>
      <c r="BH11" s="643"/>
      <c r="BI11" s="643"/>
      <c r="BJ11" s="643"/>
      <c r="BK11" s="643"/>
      <c r="BL11" s="643"/>
      <c r="BM11" s="643"/>
      <c r="BN11" s="644"/>
      <c r="BO11" s="675">
        <v>2.2000000000000002</v>
      </c>
      <c r="BP11" s="675"/>
      <c r="BQ11" s="675"/>
      <c r="BR11" s="675"/>
      <c r="BS11" s="648" t="s">
        <v>131</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1281065</v>
      </c>
      <c r="CS11" s="643"/>
      <c r="CT11" s="643"/>
      <c r="CU11" s="643"/>
      <c r="CV11" s="643"/>
      <c r="CW11" s="643"/>
      <c r="CX11" s="643"/>
      <c r="CY11" s="644"/>
      <c r="CZ11" s="675">
        <v>8.4</v>
      </c>
      <c r="DA11" s="675"/>
      <c r="DB11" s="675"/>
      <c r="DC11" s="675"/>
      <c r="DD11" s="648">
        <v>144303</v>
      </c>
      <c r="DE11" s="643"/>
      <c r="DF11" s="643"/>
      <c r="DG11" s="643"/>
      <c r="DH11" s="643"/>
      <c r="DI11" s="643"/>
      <c r="DJ11" s="643"/>
      <c r="DK11" s="643"/>
      <c r="DL11" s="643"/>
      <c r="DM11" s="643"/>
      <c r="DN11" s="643"/>
      <c r="DO11" s="643"/>
      <c r="DP11" s="644"/>
      <c r="DQ11" s="648">
        <v>613767</v>
      </c>
      <c r="DR11" s="643"/>
      <c r="DS11" s="643"/>
      <c r="DT11" s="643"/>
      <c r="DU11" s="643"/>
      <c r="DV11" s="643"/>
      <c r="DW11" s="643"/>
      <c r="DX11" s="643"/>
      <c r="DY11" s="643"/>
      <c r="DZ11" s="643"/>
      <c r="EA11" s="643"/>
      <c r="EB11" s="643"/>
      <c r="EC11" s="688"/>
    </row>
    <row r="12" spans="2:143" ht="11.25" customHeight="1" x14ac:dyDescent="0.15">
      <c r="B12" s="639" t="s">
        <v>251</v>
      </c>
      <c r="C12" s="640"/>
      <c r="D12" s="640"/>
      <c r="E12" s="640"/>
      <c r="F12" s="640"/>
      <c r="G12" s="640"/>
      <c r="H12" s="640"/>
      <c r="I12" s="640"/>
      <c r="J12" s="640"/>
      <c r="K12" s="640"/>
      <c r="L12" s="640"/>
      <c r="M12" s="640"/>
      <c r="N12" s="640"/>
      <c r="O12" s="640"/>
      <c r="P12" s="640"/>
      <c r="Q12" s="641"/>
      <c r="R12" s="642">
        <v>7250</v>
      </c>
      <c r="S12" s="643"/>
      <c r="T12" s="643"/>
      <c r="U12" s="643"/>
      <c r="V12" s="643"/>
      <c r="W12" s="643"/>
      <c r="X12" s="643"/>
      <c r="Y12" s="644"/>
      <c r="Z12" s="675">
        <v>0</v>
      </c>
      <c r="AA12" s="675"/>
      <c r="AB12" s="675"/>
      <c r="AC12" s="675"/>
      <c r="AD12" s="676">
        <v>7250</v>
      </c>
      <c r="AE12" s="676"/>
      <c r="AF12" s="676"/>
      <c r="AG12" s="676"/>
      <c r="AH12" s="676"/>
      <c r="AI12" s="676"/>
      <c r="AJ12" s="676"/>
      <c r="AK12" s="676"/>
      <c r="AL12" s="645">
        <v>0.1</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611262</v>
      </c>
      <c r="BH12" s="643"/>
      <c r="BI12" s="643"/>
      <c r="BJ12" s="643"/>
      <c r="BK12" s="643"/>
      <c r="BL12" s="643"/>
      <c r="BM12" s="643"/>
      <c r="BN12" s="644"/>
      <c r="BO12" s="675">
        <v>51.3</v>
      </c>
      <c r="BP12" s="675"/>
      <c r="BQ12" s="675"/>
      <c r="BR12" s="675"/>
      <c r="BS12" s="648" t="s">
        <v>131</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722404</v>
      </c>
      <c r="CS12" s="643"/>
      <c r="CT12" s="643"/>
      <c r="CU12" s="643"/>
      <c r="CV12" s="643"/>
      <c r="CW12" s="643"/>
      <c r="CX12" s="643"/>
      <c r="CY12" s="644"/>
      <c r="CZ12" s="675">
        <v>4.7</v>
      </c>
      <c r="DA12" s="675"/>
      <c r="DB12" s="675"/>
      <c r="DC12" s="675"/>
      <c r="DD12" s="648">
        <v>129675</v>
      </c>
      <c r="DE12" s="643"/>
      <c r="DF12" s="643"/>
      <c r="DG12" s="643"/>
      <c r="DH12" s="643"/>
      <c r="DI12" s="643"/>
      <c r="DJ12" s="643"/>
      <c r="DK12" s="643"/>
      <c r="DL12" s="643"/>
      <c r="DM12" s="643"/>
      <c r="DN12" s="643"/>
      <c r="DO12" s="643"/>
      <c r="DP12" s="644"/>
      <c r="DQ12" s="648">
        <v>559242</v>
      </c>
      <c r="DR12" s="643"/>
      <c r="DS12" s="643"/>
      <c r="DT12" s="643"/>
      <c r="DU12" s="643"/>
      <c r="DV12" s="643"/>
      <c r="DW12" s="643"/>
      <c r="DX12" s="643"/>
      <c r="DY12" s="643"/>
      <c r="DZ12" s="643"/>
      <c r="EA12" s="643"/>
      <c r="EB12" s="643"/>
      <c r="EC12" s="688"/>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229</v>
      </c>
      <c r="S13" s="643"/>
      <c r="T13" s="643"/>
      <c r="U13" s="643"/>
      <c r="V13" s="643"/>
      <c r="W13" s="643"/>
      <c r="X13" s="643"/>
      <c r="Y13" s="644"/>
      <c r="Z13" s="675" t="s">
        <v>229</v>
      </c>
      <c r="AA13" s="675"/>
      <c r="AB13" s="675"/>
      <c r="AC13" s="675"/>
      <c r="AD13" s="676" t="s">
        <v>131</v>
      </c>
      <c r="AE13" s="676"/>
      <c r="AF13" s="676"/>
      <c r="AG13" s="676"/>
      <c r="AH13" s="676"/>
      <c r="AI13" s="676"/>
      <c r="AJ13" s="676"/>
      <c r="AK13" s="676"/>
      <c r="AL13" s="645" t="s">
        <v>178</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590965</v>
      </c>
      <c r="BH13" s="643"/>
      <c r="BI13" s="643"/>
      <c r="BJ13" s="643"/>
      <c r="BK13" s="643"/>
      <c r="BL13" s="643"/>
      <c r="BM13" s="643"/>
      <c r="BN13" s="644"/>
      <c r="BO13" s="675">
        <v>49.6</v>
      </c>
      <c r="BP13" s="675"/>
      <c r="BQ13" s="675"/>
      <c r="BR13" s="675"/>
      <c r="BS13" s="648" t="s">
        <v>131</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1168924</v>
      </c>
      <c r="CS13" s="643"/>
      <c r="CT13" s="643"/>
      <c r="CU13" s="643"/>
      <c r="CV13" s="643"/>
      <c r="CW13" s="643"/>
      <c r="CX13" s="643"/>
      <c r="CY13" s="644"/>
      <c r="CZ13" s="675">
        <v>7.7</v>
      </c>
      <c r="DA13" s="675"/>
      <c r="DB13" s="675"/>
      <c r="DC13" s="675"/>
      <c r="DD13" s="648">
        <v>918624</v>
      </c>
      <c r="DE13" s="643"/>
      <c r="DF13" s="643"/>
      <c r="DG13" s="643"/>
      <c r="DH13" s="643"/>
      <c r="DI13" s="643"/>
      <c r="DJ13" s="643"/>
      <c r="DK13" s="643"/>
      <c r="DL13" s="643"/>
      <c r="DM13" s="643"/>
      <c r="DN13" s="643"/>
      <c r="DO13" s="643"/>
      <c r="DP13" s="644"/>
      <c r="DQ13" s="648">
        <v>377988</v>
      </c>
      <c r="DR13" s="643"/>
      <c r="DS13" s="643"/>
      <c r="DT13" s="643"/>
      <c r="DU13" s="643"/>
      <c r="DV13" s="643"/>
      <c r="DW13" s="643"/>
      <c r="DX13" s="643"/>
      <c r="DY13" s="643"/>
      <c r="DZ13" s="643"/>
      <c r="EA13" s="643"/>
      <c r="EB13" s="643"/>
      <c r="EC13" s="688"/>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229</v>
      </c>
      <c r="S14" s="643"/>
      <c r="T14" s="643"/>
      <c r="U14" s="643"/>
      <c r="V14" s="643"/>
      <c r="W14" s="643"/>
      <c r="X14" s="643"/>
      <c r="Y14" s="644"/>
      <c r="Z14" s="675" t="s">
        <v>131</v>
      </c>
      <c r="AA14" s="675"/>
      <c r="AB14" s="675"/>
      <c r="AC14" s="675"/>
      <c r="AD14" s="676" t="s">
        <v>131</v>
      </c>
      <c r="AE14" s="676"/>
      <c r="AF14" s="676"/>
      <c r="AG14" s="676"/>
      <c r="AH14" s="676"/>
      <c r="AI14" s="676"/>
      <c r="AJ14" s="676"/>
      <c r="AK14" s="676"/>
      <c r="AL14" s="645" t="s">
        <v>131</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74491</v>
      </c>
      <c r="BH14" s="643"/>
      <c r="BI14" s="643"/>
      <c r="BJ14" s="643"/>
      <c r="BK14" s="643"/>
      <c r="BL14" s="643"/>
      <c r="BM14" s="643"/>
      <c r="BN14" s="644"/>
      <c r="BO14" s="675">
        <v>6.3</v>
      </c>
      <c r="BP14" s="675"/>
      <c r="BQ14" s="675"/>
      <c r="BR14" s="675"/>
      <c r="BS14" s="648" t="s">
        <v>229</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496423</v>
      </c>
      <c r="CS14" s="643"/>
      <c r="CT14" s="643"/>
      <c r="CU14" s="643"/>
      <c r="CV14" s="643"/>
      <c r="CW14" s="643"/>
      <c r="CX14" s="643"/>
      <c r="CY14" s="644"/>
      <c r="CZ14" s="675">
        <v>3.3</v>
      </c>
      <c r="DA14" s="675"/>
      <c r="DB14" s="675"/>
      <c r="DC14" s="675"/>
      <c r="DD14" s="648">
        <v>149318</v>
      </c>
      <c r="DE14" s="643"/>
      <c r="DF14" s="643"/>
      <c r="DG14" s="643"/>
      <c r="DH14" s="643"/>
      <c r="DI14" s="643"/>
      <c r="DJ14" s="643"/>
      <c r="DK14" s="643"/>
      <c r="DL14" s="643"/>
      <c r="DM14" s="643"/>
      <c r="DN14" s="643"/>
      <c r="DO14" s="643"/>
      <c r="DP14" s="644"/>
      <c r="DQ14" s="648">
        <v>374276</v>
      </c>
      <c r="DR14" s="643"/>
      <c r="DS14" s="643"/>
      <c r="DT14" s="643"/>
      <c r="DU14" s="643"/>
      <c r="DV14" s="643"/>
      <c r="DW14" s="643"/>
      <c r="DX14" s="643"/>
      <c r="DY14" s="643"/>
      <c r="DZ14" s="643"/>
      <c r="EA14" s="643"/>
      <c r="EB14" s="643"/>
      <c r="EC14" s="688"/>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131</v>
      </c>
      <c r="S15" s="643"/>
      <c r="T15" s="643"/>
      <c r="U15" s="643"/>
      <c r="V15" s="643"/>
      <c r="W15" s="643"/>
      <c r="X15" s="643"/>
      <c r="Y15" s="644"/>
      <c r="Z15" s="675" t="s">
        <v>131</v>
      </c>
      <c r="AA15" s="675"/>
      <c r="AB15" s="675"/>
      <c r="AC15" s="675"/>
      <c r="AD15" s="676" t="s">
        <v>131</v>
      </c>
      <c r="AE15" s="676"/>
      <c r="AF15" s="676"/>
      <c r="AG15" s="676"/>
      <c r="AH15" s="676"/>
      <c r="AI15" s="676"/>
      <c r="AJ15" s="676"/>
      <c r="AK15" s="676"/>
      <c r="AL15" s="645" t="s">
        <v>131</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77988</v>
      </c>
      <c r="BH15" s="643"/>
      <c r="BI15" s="643"/>
      <c r="BJ15" s="643"/>
      <c r="BK15" s="643"/>
      <c r="BL15" s="643"/>
      <c r="BM15" s="643"/>
      <c r="BN15" s="644"/>
      <c r="BO15" s="675">
        <v>6.5</v>
      </c>
      <c r="BP15" s="675"/>
      <c r="BQ15" s="675"/>
      <c r="BR15" s="675"/>
      <c r="BS15" s="648" t="s">
        <v>131</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937285</v>
      </c>
      <c r="CS15" s="643"/>
      <c r="CT15" s="643"/>
      <c r="CU15" s="643"/>
      <c r="CV15" s="643"/>
      <c r="CW15" s="643"/>
      <c r="CX15" s="643"/>
      <c r="CY15" s="644"/>
      <c r="CZ15" s="675">
        <v>6.2</v>
      </c>
      <c r="DA15" s="675"/>
      <c r="DB15" s="675"/>
      <c r="DC15" s="675"/>
      <c r="DD15" s="648">
        <v>250654</v>
      </c>
      <c r="DE15" s="643"/>
      <c r="DF15" s="643"/>
      <c r="DG15" s="643"/>
      <c r="DH15" s="643"/>
      <c r="DI15" s="643"/>
      <c r="DJ15" s="643"/>
      <c r="DK15" s="643"/>
      <c r="DL15" s="643"/>
      <c r="DM15" s="643"/>
      <c r="DN15" s="643"/>
      <c r="DO15" s="643"/>
      <c r="DP15" s="644"/>
      <c r="DQ15" s="648">
        <v>682401</v>
      </c>
      <c r="DR15" s="643"/>
      <c r="DS15" s="643"/>
      <c r="DT15" s="643"/>
      <c r="DU15" s="643"/>
      <c r="DV15" s="643"/>
      <c r="DW15" s="643"/>
      <c r="DX15" s="643"/>
      <c r="DY15" s="643"/>
      <c r="DZ15" s="643"/>
      <c r="EA15" s="643"/>
      <c r="EB15" s="643"/>
      <c r="EC15" s="688"/>
    </row>
    <row r="16" spans="2:143" ht="11.25" customHeight="1" x14ac:dyDescent="0.15">
      <c r="B16" s="639" t="s">
        <v>263</v>
      </c>
      <c r="C16" s="640"/>
      <c r="D16" s="640"/>
      <c r="E16" s="640"/>
      <c r="F16" s="640"/>
      <c r="G16" s="640"/>
      <c r="H16" s="640"/>
      <c r="I16" s="640"/>
      <c r="J16" s="640"/>
      <c r="K16" s="640"/>
      <c r="L16" s="640"/>
      <c r="M16" s="640"/>
      <c r="N16" s="640"/>
      <c r="O16" s="640"/>
      <c r="P16" s="640"/>
      <c r="Q16" s="641"/>
      <c r="R16" s="642">
        <v>15424</v>
      </c>
      <c r="S16" s="643"/>
      <c r="T16" s="643"/>
      <c r="U16" s="643"/>
      <c r="V16" s="643"/>
      <c r="W16" s="643"/>
      <c r="X16" s="643"/>
      <c r="Y16" s="644"/>
      <c r="Z16" s="675">
        <v>0.1</v>
      </c>
      <c r="AA16" s="675"/>
      <c r="AB16" s="675"/>
      <c r="AC16" s="675"/>
      <c r="AD16" s="676">
        <v>15424</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131</v>
      </c>
      <c r="BH16" s="643"/>
      <c r="BI16" s="643"/>
      <c r="BJ16" s="643"/>
      <c r="BK16" s="643"/>
      <c r="BL16" s="643"/>
      <c r="BM16" s="643"/>
      <c r="BN16" s="644"/>
      <c r="BO16" s="675" t="s">
        <v>131</v>
      </c>
      <c r="BP16" s="675"/>
      <c r="BQ16" s="675"/>
      <c r="BR16" s="675"/>
      <c r="BS16" s="648" t="s">
        <v>131</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v>2230167</v>
      </c>
      <c r="CS16" s="643"/>
      <c r="CT16" s="643"/>
      <c r="CU16" s="643"/>
      <c r="CV16" s="643"/>
      <c r="CW16" s="643"/>
      <c r="CX16" s="643"/>
      <c r="CY16" s="644"/>
      <c r="CZ16" s="675">
        <v>14.7</v>
      </c>
      <c r="DA16" s="675"/>
      <c r="DB16" s="675"/>
      <c r="DC16" s="675"/>
      <c r="DD16" s="648" t="s">
        <v>131</v>
      </c>
      <c r="DE16" s="643"/>
      <c r="DF16" s="643"/>
      <c r="DG16" s="643"/>
      <c r="DH16" s="643"/>
      <c r="DI16" s="643"/>
      <c r="DJ16" s="643"/>
      <c r="DK16" s="643"/>
      <c r="DL16" s="643"/>
      <c r="DM16" s="643"/>
      <c r="DN16" s="643"/>
      <c r="DO16" s="643"/>
      <c r="DP16" s="644"/>
      <c r="DQ16" s="648">
        <v>292460</v>
      </c>
      <c r="DR16" s="643"/>
      <c r="DS16" s="643"/>
      <c r="DT16" s="643"/>
      <c r="DU16" s="643"/>
      <c r="DV16" s="643"/>
      <c r="DW16" s="643"/>
      <c r="DX16" s="643"/>
      <c r="DY16" s="643"/>
      <c r="DZ16" s="643"/>
      <c r="EA16" s="643"/>
      <c r="EB16" s="643"/>
      <c r="EC16" s="688"/>
    </row>
    <row r="17" spans="2:133" ht="11.25" customHeight="1" x14ac:dyDescent="0.15">
      <c r="B17" s="639" t="s">
        <v>266</v>
      </c>
      <c r="C17" s="640"/>
      <c r="D17" s="640"/>
      <c r="E17" s="640"/>
      <c r="F17" s="640"/>
      <c r="G17" s="640"/>
      <c r="H17" s="640"/>
      <c r="I17" s="640"/>
      <c r="J17" s="640"/>
      <c r="K17" s="640"/>
      <c r="L17" s="640"/>
      <c r="M17" s="640"/>
      <c r="N17" s="640"/>
      <c r="O17" s="640"/>
      <c r="P17" s="640"/>
      <c r="Q17" s="641"/>
      <c r="R17" s="642">
        <v>3514</v>
      </c>
      <c r="S17" s="643"/>
      <c r="T17" s="643"/>
      <c r="U17" s="643"/>
      <c r="V17" s="643"/>
      <c r="W17" s="643"/>
      <c r="X17" s="643"/>
      <c r="Y17" s="644"/>
      <c r="Z17" s="675">
        <v>0</v>
      </c>
      <c r="AA17" s="675"/>
      <c r="AB17" s="675"/>
      <c r="AC17" s="675"/>
      <c r="AD17" s="676">
        <v>3514</v>
      </c>
      <c r="AE17" s="676"/>
      <c r="AF17" s="676"/>
      <c r="AG17" s="676"/>
      <c r="AH17" s="676"/>
      <c r="AI17" s="676"/>
      <c r="AJ17" s="676"/>
      <c r="AK17" s="676"/>
      <c r="AL17" s="645">
        <v>0</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229</v>
      </c>
      <c r="BH17" s="643"/>
      <c r="BI17" s="643"/>
      <c r="BJ17" s="643"/>
      <c r="BK17" s="643"/>
      <c r="BL17" s="643"/>
      <c r="BM17" s="643"/>
      <c r="BN17" s="644"/>
      <c r="BO17" s="675" t="s">
        <v>131</v>
      </c>
      <c r="BP17" s="675"/>
      <c r="BQ17" s="675"/>
      <c r="BR17" s="675"/>
      <c r="BS17" s="648" t="s">
        <v>131</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934155</v>
      </c>
      <c r="CS17" s="643"/>
      <c r="CT17" s="643"/>
      <c r="CU17" s="643"/>
      <c r="CV17" s="643"/>
      <c r="CW17" s="643"/>
      <c r="CX17" s="643"/>
      <c r="CY17" s="644"/>
      <c r="CZ17" s="675">
        <v>6.1</v>
      </c>
      <c r="DA17" s="675"/>
      <c r="DB17" s="675"/>
      <c r="DC17" s="675"/>
      <c r="DD17" s="648" t="s">
        <v>178</v>
      </c>
      <c r="DE17" s="643"/>
      <c r="DF17" s="643"/>
      <c r="DG17" s="643"/>
      <c r="DH17" s="643"/>
      <c r="DI17" s="643"/>
      <c r="DJ17" s="643"/>
      <c r="DK17" s="643"/>
      <c r="DL17" s="643"/>
      <c r="DM17" s="643"/>
      <c r="DN17" s="643"/>
      <c r="DO17" s="643"/>
      <c r="DP17" s="644"/>
      <c r="DQ17" s="648">
        <v>932225</v>
      </c>
      <c r="DR17" s="643"/>
      <c r="DS17" s="643"/>
      <c r="DT17" s="643"/>
      <c r="DU17" s="643"/>
      <c r="DV17" s="643"/>
      <c r="DW17" s="643"/>
      <c r="DX17" s="643"/>
      <c r="DY17" s="643"/>
      <c r="DZ17" s="643"/>
      <c r="EA17" s="643"/>
      <c r="EB17" s="643"/>
      <c r="EC17" s="688"/>
    </row>
    <row r="18" spans="2:133" ht="11.25" customHeight="1" x14ac:dyDescent="0.15">
      <c r="B18" s="639" t="s">
        <v>269</v>
      </c>
      <c r="C18" s="640"/>
      <c r="D18" s="640"/>
      <c r="E18" s="640"/>
      <c r="F18" s="640"/>
      <c r="G18" s="640"/>
      <c r="H18" s="640"/>
      <c r="I18" s="640"/>
      <c r="J18" s="640"/>
      <c r="K18" s="640"/>
      <c r="L18" s="640"/>
      <c r="M18" s="640"/>
      <c r="N18" s="640"/>
      <c r="O18" s="640"/>
      <c r="P18" s="640"/>
      <c r="Q18" s="641"/>
      <c r="R18" s="642">
        <v>10825</v>
      </c>
      <c r="S18" s="643"/>
      <c r="T18" s="643"/>
      <c r="U18" s="643"/>
      <c r="V18" s="643"/>
      <c r="W18" s="643"/>
      <c r="X18" s="643"/>
      <c r="Y18" s="644"/>
      <c r="Z18" s="675">
        <v>0.1</v>
      </c>
      <c r="AA18" s="675"/>
      <c r="AB18" s="675"/>
      <c r="AC18" s="675"/>
      <c r="AD18" s="676">
        <v>10825</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131</v>
      </c>
      <c r="BH18" s="643"/>
      <c r="BI18" s="643"/>
      <c r="BJ18" s="643"/>
      <c r="BK18" s="643"/>
      <c r="BL18" s="643"/>
      <c r="BM18" s="643"/>
      <c r="BN18" s="644"/>
      <c r="BO18" s="675" t="s">
        <v>229</v>
      </c>
      <c r="BP18" s="675"/>
      <c r="BQ18" s="675"/>
      <c r="BR18" s="675"/>
      <c r="BS18" s="648" t="s">
        <v>131</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131</v>
      </c>
      <c r="CS18" s="643"/>
      <c r="CT18" s="643"/>
      <c r="CU18" s="643"/>
      <c r="CV18" s="643"/>
      <c r="CW18" s="643"/>
      <c r="CX18" s="643"/>
      <c r="CY18" s="644"/>
      <c r="CZ18" s="675" t="s">
        <v>229</v>
      </c>
      <c r="DA18" s="675"/>
      <c r="DB18" s="675"/>
      <c r="DC18" s="675"/>
      <c r="DD18" s="648" t="s">
        <v>131</v>
      </c>
      <c r="DE18" s="643"/>
      <c r="DF18" s="643"/>
      <c r="DG18" s="643"/>
      <c r="DH18" s="643"/>
      <c r="DI18" s="643"/>
      <c r="DJ18" s="643"/>
      <c r="DK18" s="643"/>
      <c r="DL18" s="643"/>
      <c r="DM18" s="643"/>
      <c r="DN18" s="643"/>
      <c r="DO18" s="643"/>
      <c r="DP18" s="644"/>
      <c r="DQ18" s="648" t="s">
        <v>131</v>
      </c>
      <c r="DR18" s="643"/>
      <c r="DS18" s="643"/>
      <c r="DT18" s="643"/>
      <c r="DU18" s="643"/>
      <c r="DV18" s="643"/>
      <c r="DW18" s="643"/>
      <c r="DX18" s="643"/>
      <c r="DY18" s="643"/>
      <c r="DZ18" s="643"/>
      <c r="EA18" s="643"/>
      <c r="EB18" s="643"/>
      <c r="EC18" s="688"/>
    </row>
    <row r="19" spans="2:133" ht="11.25" customHeight="1" x14ac:dyDescent="0.15">
      <c r="B19" s="639" t="s">
        <v>272</v>
      </c>
      <c r="C19" s="640"/>
      <c r="D19" s="640"/>
      <c r="E19" s="640"/>
      <c r="F19" s="640"/>
      <c r="G19" s="640"/>
      <c r="H19" s="640"/>
      <c r="I19" s="640"/>
      <c r="J19" s="640"/>
      <c r="K19" s="640"/>
      <c r="L19" s="640"/>
      <c r="M19" s="640"/>
      <c r="N19" s="640"/>
      <c r="O19" s="640"/>
      <c r="P19" s="640"/>
      <c r="Q19" s="641"/>
      <c r="R19" s="642">
        <v>3132</v>
      </c>
      <c r="S19" s="643"/>
      <c r="T19" s="643"/>
      <c r="U19" s="643"/>
      <c r="V19" s="643"/>
      <c r="W19" s="643"/>
      <c r="X19" s="643"/>
      <c r="Y19" s="644"/>
      <c r="Z19" s="675">
        <v>0</v>
      </c>
      <c r="AA19" s="675"/>
      <c r="AB19" s="675"/>
      <c r="AC19" s="675"/>
      <c r="AD19" s="676">
        <v>3132</v>
      </c>
      <c r="AE19" s="676"/>
      <c r="AF19" s="676"/>
      <c r="AG19" s="676"/>
      <c r="AH19" s="676"/>
      <c r="AI19" s="676"/>
      <c r="AJ19" s="676"/>
      <c r="AK19" s="676"/>
      <c r="AL19" s="645">
        <v>0</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938</v>
      </c>
      <c r="BH19" s="643"/>
      <c r="BI19" s="643"/>
      <c r="BJ19" s="643"/>
      <c r="BK19" s="643"/>
      <c r="BL19" s="643"/>
      <c r="BM19" s="643"/>
      <c r="BN19" s="644"/>
      <c r="BO19" s="675">
        <v>0.1</v>
      </c>
      <c r="BP19" s="675"/>
      <c r="BQ19" s="675"/>
      <c r="BR19" s="675"/>
      <c r="BS19" s="648" t="s">
        <v>229</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131</v>
      </c>
      <c r="CS19" s="643"/>
      <c r="CT19" s="643"/>
      <c r="CU19" s="643"/>
      <c r="CV19" s="643"/>
      <c r="CW19" s="643"/>
      <c r="CX19" s="643"/>
      <c r="CY19" s="644"/>
      <c r="CZ19" s="675" t="s">
        <v>131</v>
      </c>
      <c r="DA19" s="675"/>
      <c r="DB19" s="675"/>
      <c r="DC19" s="675"/>
      <c r="DD19" s="648" t="s">
        <v>131</v>
      </c>
      <c r="DE19" s="643"/>
      <c r="DF19" s="643"/>
      <c r="DG19" s="643"/>
      <c r="DH19" s="643"/>
      <c r="DI19" s="643"/>
      <c r="DJ19" s="643"/>
      <c r="DK19" s="643"/>
      <c r="DL19" s="643"/>
      <c r="DM19" s="643"/>
      <c r="DN19" s="643"/>
      <c r="DO19" s="643"/>
      <c r="DP19" s="644"/>
      <c r="DQ19" s="648" t="s">
        <v>229</v>
      </c>
      <c r="DR19" s="643"/>
      <c r="DS19" s="643"/>
      <c r="DT19" s="643"/>
      <c r="DU19" s="643"/>
      <c r="DV19" s="643"/>
      <c r="DW19" s="643"/>
      <c r="DX19" s="643"/>
      <c r="DY19" s="643"/>
      <c r="DZ19" s="643"/>
      <c r="EA19" s="643"/>
      <c r="EB19" s="643"/>
      <c r="EC19" s="688"/>
    </row>
    <row r="20" spans="2:133" ht="11.25" customHeight="1" x14ac:dyDescent="0.15">
      <c r="B20" s="639" t="s">
        <v>275</v>
      </c>
      <c r="C20" s="640"/>
      <c r="D20" s="640"/>
      <c r="E20" s="640"/>
      <c r="F20" s="640"/>
      <c r="G20" s="640"/>
      <c r="H20" s="640"/>
      <c r="I20" s="640"/>
      <c r="J20" s="640"/>
      <c r="K20" s="640"/>
      <c r="L20" s="640"/>
      <c r="M20" s="640"/>
      <c r="N20" s="640"/>
      <c r="O20" s="640"/>
      <c r="P20" s="640"/>
      <c r="Q20" s="641"/>
      <c r="R20" s="642">
        <v>6852</v>
      </c>
      <c r="S20" s="643"/>
      <c r="T20" s="643"/>
      <c r="U20" s="643"/>
      <c r="V20" s="643"/>
      <c r="W20" s="643"/>
      <c r="X20" s="643"/>
      <c r="Y20" s="644"/>
      <c r="Z20" s="675">
        <v>0</v>
      </c>
      <c r="AA20" s="675"/>
      <c r="AB20" s="675"/>
      <c r="AC20" s="675"/>
      <c r="AD20" s="676">
        <v>6852</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938</v>
      </c>
      <c r="BH20" s="643"/>
      <c r="BI20" s="643"/>
      <c r="BJ20" s="643"/>
      <c r="BK20" s="643"/>
      <c r="BL20" s="643"/>
      <c r="BM20" s="643"/>
      <c r="BN20" s="644"/>
      <c r="BO20" s="675">
        <v>0.1</v>
      </c>
      <c r="BP20" s="675"/>
      <c r="BQ20" s="675"/>
      <c r="BR20" s="675"/>
      <c r="BS20" s="648" t="s">
        <v>229</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15219414</v>
      </c>
      <c r="CS20" s="643"/>
      <c r="CT20" s="643"/>
      <c r="CU20" s="643"/>
      <c r="CV20" s="643"/>
      <c r="CW20" s="643"/>
      <c r="CX20" s="643"/>
      <c r="CY20" s="644"/>
      <c r="CZ20" s="675">
        <v>100</v>
      </c>
      <c r="DA20" s="675"/>
      <c r="DB20" s="675"/>
      <c r="DC20" s="675"/>
      <c r="DD20" s="648">
        <v>1939242</v>
      </c>
      <c r="DE20" s="643"/>
      <c r="DF20" s="643"/>
      <c r="DG20" s="643"/>
      <c r="DH20" s="643"/>
      <c r="DI20" s="643"/>
      <c r="DJ20" s="643"/>
      <c r="DK20" s="643"/>
      <c r="DL20" s="643"/>
      <c r="DM20" s="643"/>
      <c r="DN20" s="643"/>
      <c r="DO20" s="643"/>
      <c r="DP20" s="644"/>
      <c r="DQ20" s="648">
        <v>8132418</v>
      </c>
      <c r="DR20" s="643"/>
      <c r="DS20" s="643"/>
      <c r="DT20" s="643"/>
      <c r="DU20" s="643"/>
      <c r="DV20" s="643"/>
      <c r="DW20" s="643"/>
      <c r="DX20" s="643"/>
      <c r="DY20" s="643"/>
      <c r="DZ20" s="643"/>
      <c r="EA20" s="643"/>
      <c r="EB20" s="643"/>
      <c r="EC20" s="688"/>
    </row>
    <row r="21" spans="2:133" ht="11.25" customHeight="1" x14ac:dyDescent="0.15">
      <c r="B21" s="639" t="s">
        <v>278</v>
      </c>
      <c r="C21" s="640"/>
      <c r="D21" s="640"/>
      <c r="E21" s="640"/>
      <c r="F21" s="640"/>
      <c r="G21" s="640"/>
      <c r="H21" s="640"/>
      <c r="I21" s="640"/>
      <c r="J21" s="640"/>
      <c r="K21" s="640"/>
      <c r="L21" s="640"/>
      <c r="M21" s="640"/>
      <c r="N21" s="640"/>
      <c r="O21" s="640"/>
      <c r="P21" s="640"/>
      <c r="Q21" s="641"/>
      <c r="R21" s="642">
        <v>841</v>
      </c>
      <c r="S21" s="643"/>
      <c r="T21" s="643"/>
      <c r="U21" s="643"/>
      <c r="V21" s="643"/>
      <c r="W21" s="643"/>
      <c r="X21" s="643"/>
      <c r="Y21" s="644"/>
      <c r="Z21" s="675">
        <v>0</v>
      </c>
      <c r="AA21" s="675"/>
      <c r="AB21" s="675"/>
      <c r="AC21" s="675"/>
      <c r="AD21" s="676">
        <v>841</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v>938</v>
      </c>
      <c r="BH21" s="643"/>
      <c r="BI21" s="643"/>
      <c r="BJ21" s="643"/>
      <c r="BK21" s="643"/>
      <c r="BL21" s="643"/>
      <c r="BM21" s="643"/>
      <c r="BN21" s="644"/>
      <c r="BO21" s="675">
        <v>0.1</v>
      </c>
      <c r="BP21" s="675"/>
      <c r="BQ21" s="675"/>
      <c r="BR21" s="675"/>
      <c r="BS21" s="648" t="s">
        <v>131</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5803395</v>
      </c>
      <c r="S22" s="643"/>
      <c r="T22" s="643"/>
      <c r="U22" s="643"/>
      <c r="V22" s="643"/>
      <c r="W22" s="643"/>
      <c r="X22" s="643"/>
      <c r="Y22" s="644"/>
      <c r="Z22" s="675">
        <v>36.200000000000003</v>
      </c>
      <c r="AA22" s="675"/>
      <c r="AB22" s="675"/>
      <c r="AC22" s="675"/>
      <c r="AD22" s="676">
        <v>5301159</v>
      </c>
      <c r="AE22" s="676"/>
      <c r="AF22" s="676"/>
      <c r="AG22" s="676"/>
      <c r="AH22" s="676"/>
      <c r="AI22" s="676"/>
      <c r="AJ22" s="676"/>
      <c r="AK22" s="676"/>
      <c r="AL22" s="645">
        <v>74.3</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131</v>
      </c>
      <c r="BH22" s="643"/>
      <c r="BI22" s="643"/>
      <c r="BJ22" s="643"/>
      <c r="BK22" s="643"/>
      <c r="BL22" s="643"/>
      <c r="BM22" s="643"/>
      <c r="BN22" s="644"/>
      <c r="BO22" s="675" t="s">
        <v>229</v>
      </c>
      <c r="BP22" s="675"/>
      <c r="BQ22" s="675"/>
      <c r="BR22" s="675"/>
      <c r="BS22" s="648" t="s">
        <v>131</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5301159</v>
      </c>
      <c r="S23" s="643"/>
      <c r="T23" s="643"/>
      <c r="U23" s="643"/>
      <c r="V23" s="643"/>
      <c r="W23" s="643"/>
      <c r="X23" s="643"/>
      <c r="Y23" s="644"/>
      <c r="Z23" s="675">
        <v>33</v>
      </c>
      <c r="AA23" s="675"/>
      <c r="AB23" s="675"/>
      <c r="AC23" s="675"/>
      <c r="AD23" s="676">
        <v>5301159</v>
      </c>
      <c r="AE23" s="676"/>
      <c r="AF23" s="676"/>
      <c r="AG23" s="676"/>
      <c r="AH23" s="676"/>
      <c r="AI23" s="676"/>
      <c r="AJ23" s="676"/>
      <c r="AK23" s="676"/>
      <c r="AL23" s="645">
        <v>74.3</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t="s">
        <v>229</v>
      </c>
      <c r="BH23" s="643"/>
      <c r="BI23" s="643"/>
      <c r="BJ23" s="643"/>
      <c r="BK23" s="643"/>
      <c r="BL23" s="643"/>
      <c r="BM23" s="643"/>
      <c r="BN23" s="644"/>
      <c r="BO23" s="675" t="s">
        <v>131</v>
      </c>
      <c r="BP23" s="675"/>
      <c r="BQ23" s="675"/>
      <c r="BR23" s="675"/>
      <c r="BS23" s="648" t="s">
        <v>131</v>
      </c>
      <c r="BT23" s="643"/>
      <c r="BU23" s="643"/>
      <c r="BV23" s="643"/>
      <c r="BW23" s="643"/>
      <c r="BX23" s="643"/>
      <c r="BY23" s="643"/>
      <c r="BZ23" s="643"/>
      <c r="CA23" s="643"/>
      <c r="CB23" s="688"/>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502236</v>
      </c>
      <c r="S24" s="643"/>
      <c r="T24" s="643"/>
      <c r="U24" s="643"/>
      <c r="V24" s="643"/>
      <c r="W24" s="643"/>
      <c r="X24" s="643"/>
      <c r="Y24" s="644"/>
      <c r="Z24" s="675">
        <v>3.1</v>
      </c>
      <c r="AA24" s="675"/>
      <c r="AB24" s="675"/>
      <c r="AC24" s="675"/>
      <c r="AD24" s="676" t="s">
        <v>229</v>
      </c>
      <c r="AE24" s="676"/>
      <c r="AF24" s="676"/>
      <c r="AG24" s="676"/>
      <c r="AH24" s="676"/>
      <c r="AI24" s="676"/>
      <c r="AJ24" s="676"/>
      <c r="AK24" s="676"/>
      <c r="AL24" s="645" t="s">
        <v>131</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229</v>
      </c>
      <c r="BH24" s="643"/>
      <c r="BI24" s="643"/>
      <c r="BJ24" s="643"/>
      <c r="BK24" s="643"/>
      <c r="BL24" s="643"/>
      <c r="BM24" s="643"/>
      <c r="BN24" s="644"/>
      <c r="BO24" s="675" t="s">
        <v>229</v>
      </c>
      <c r="BP24" s="675"/>
      <c r="BQ24" s="675"/>
      <c r="BR24" s="675"/>
      <c r="BS24" s="648" t="s">
        <v>131</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4323197</v>
      </c>
      <c r="CS24" s="698"/>
      <c r="CT24" s="698"/>
      <c r="CU24" s="698"/>
      <c r="CV24" s="698"/>
      <c r="CW24" s="698"/>
      <c r="CX24" s="698"/>
      <c r="CY24" s="741"/>
      <c r="CZ24" s="742">
        <v>28.4</v>
      </c>
      <c r="DA24" s="713"/>
      <c r="DB24" s="713"/>
      <c r="DC24" s="745"/>
      <c r="DD24" s="740">
        <v>3235949</v>
      </c>
      <c r="DE24" s="698"/>
      <c r="DF24" s="698"/>
      <c r="DG24" s="698"/>
      <c r="DH24" s="698"/>
      <c r="DI24" s="698"/>
      <c r="DJ24" s="698"/>
      <c r="DK24" s="741"/>
      <c r="DL24" s="740">
        <v>3225635</v>
      </c>
      <c r="DM24" s="698"/>
      <c r="DN24" s="698"/>
      <c r="DO24" s="698"/>
      <c r="DP24" s="698"/>
      <c r="DQ24" s="698"/>
      <c r="DR24" s="698"/>
      <c r="DS24" s="698"/>
      <c r="DT24" s="698"/>
      <c r="DU24" s="698"/>
      <c r="DV24" s="741"/>
      <c r="DW24" s="742">
        <v>43.9</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229</v>
      </c>
      <c r="S25" s="643"/>
      <c r="T25" s="643"/>
      <c r="U25" s="643"/>
      <c r="V25" s="643"/>
      <c r="W25" s="643"/>
      <c r="X25" s="643"/>
      <c r="Y25" s="644"/>
      <c r="Z25" s="675" t="s">
        <v>229</v>
      </c>
      <c r="AA25" s="675"/>
      <c r="AB25" s="675"/>
      <c r="AC25" s="675"/>
      <c r="AD25" s="676" t="s">
        <v>229</v>
      </c>
      <c r="AE25" s="676"/>
      <c r="AF25" s="676"/>
      <c r="AG25" s="676"/>
      <c r="AH25" s="676"/>
      <c r="AI25" s="676"/>
      <c r="AJ25" s="676"/>
      <c r="AK25" s="676"/>
      <c r="AL25" s="645" t="s">
        <v>131</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229</v>
      </c>
      <c r="BH25" s="643"/>
      <c r="BI25" s="643"/>
      <c r="BJ25" s="643"/>
      <c r="BK25" s="643"/>
      <c r="BL25" s="643"/>
      <c r="BM25" s="643"/>
      <c r="BN25" s="644"/>
      <c r="BO25" s="675" t="s">
        <v>131</v>
      </c>
      <c r="BP25" s="675"/>
      <c r="BQ25" s="675"/>
      <c r="BR25" s="675"/>
      <c r="BS25" s="648" t="s">
        <v>131</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1945062</v>
      </c>
      <c r="CS25" s="661"/>
      <c r="CT25" s="661"/>
      <c r="CU25" s="661"/>
      <c r="CV25" s="661"/>
      <c r="CW25" s="661"/>
      <c r="CX25" s="661"/>
      <c r="CY25" s="662"/>
      <c r="CZ25" s="645">
        <v>12.8</v>
      </c>
      <c r="DA25" s="663"/>
      <c r="DB25" s="663"/>
      <c r="DC25" s="664"/>
      <c r="DD25" s="648">
        <v>1811904</v>
      </c>
      <c r="DE25" s="661"/>
      <c r="DF25" s="661"/>
      <c r="DG25" s="661"/>
      <c r="DH25" s="661"/>
      <c r="DI25" s="661"/>
      <c r="DJ25" s="661"/>
      <c r="DK25" s="662"/>
      <c r="DL25" s="648">
        <v>1807168</v>
      </c>
      <c r="DM25" s="661"/>
      <c r="DN25" s="661"/>
      <c r="DO25" s="661"/>
      <c r="DP25" s="661"/>
      <c r="DQ25" s="661"/>
      <c r="DR25" s="661"/>
      <c r="DS25" s="661"/>
      <c r="DT25" s="661"/>
      <c r="DU25" s="661"/>
      <c r="DV25" s="662"/>
      <c r="DW25" s="645">
        <v>24.6</v>
      </c>
      <c r="DX25" s="663"/>
      <c r="DY25" s="663"/>
      <c r="DZ25" s="663"/>
      <c r="EA25" s="663"/>
      <c r="EB25" s="663"/>
      <c r="EC25" s="681"/>
    </row>
    <row r="26" spans="2:133" ht="11.25" customHeight="1" x14ac:dyDescent="0.15">
      <c r="B26" s="639" t="s">
        <v>296</v>
      </c>
      <c r="C26" s="640"/>
      <c r="D26" s="640"/>
      <c r="E26" s="640"/>
      <c r="F26" s="640"/>
      <c r="G26" s="640"/>
      <c r="H26" s="640"/>
      <c r="I26" s="640"/>
      <c r="J26" s="640"/>
      <c r="K26" s="640"/>
      <c r="L26" s="640"/>
      <c r="M26" s="640"/>
      <c r="N26" s="640"/>
      <c r="O26" s="640"/>
      <c r="P26" s="640"/>
      <c r="Q26" s="641"/>
      <c r="R26" s="642">
        <v>7629411</v>
      </c>
      <c r="S26" s="643"/>
      <c r="T26" s="643"/>
      <c r="U26" s="643"/>
      <c r="V26" s="643"/>
      <c r="W26" s="643"/>
      <c r="X26" s="643"/>
      <c r="Y26" s="644"/>
      <c r="Z26" s="675">
        <v>47.6</v>
      </c>
      <c r="AA26" s="675"/>
      <c r="AB26" s="675"/>
      <c r="AC26" s="675"/>
      <c r="AD26" s="676">
        <v>7127175</v>
      </c>
      <c r="AE26" s="676"/>
      <c r="AF26" s="676"/>
      <c r="AG26" s="676"/>
      <c r="AH26" s="676"/>
      <c r="AI26" s="676"/>
      <c r="AJ26" s="676"/>
      <c r="AK26" s="676"/>
      <c r="AL26" s="645">
        <v>99.8</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131</v>
      </c>
      <c r="BH26" s="643"/>
      <c r="BI26" s="643"/>
      <c r="BJ26" s="643"/>
      <c r="BK26" s="643"/>
      <c r="BL26" s="643"/>
      <c r="BM26" s="643"/>
      <c r="BN26" s="644"/>
      <c r="BO26" s="675" t="s">
        <v>131</v>
      </c>
      <c r="BP26" s="675"/>
      <c r="BQ26" s="675"/>
      <c r="BR26" s="675"/>
      <c r="BS26" s="648" t="s">
        <v>131</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1187601</v>
      </c>
      <c r="CS26" s="643"/>
      <c r="CT26" s="643"/>
      <c r="CU26" s="643"/>
      <c r="CV26" s="643"/>
      <c r="CW26" s="643"/>
      <c r="CX26" s="643"/>
      <c r="CY26" s="644"/>
      <c r="CZ26" s="645">
        <v>7.8</v>
      </c>
      <c r="DA26" s="663"/>
      <c r="DB26" s="663"/>
      <c r="DC26" s="664"/>
      <c r="DD26" s="648">
        <v>1100467</v>
      </c>
      <c r="DE26" s="643"/>
      <c r="DF26" s="643"/>
      <c r="DG26" s="643"/>
      <c r="DH26" s="643"/>
      <c r="DI26" s="643"/>
      <c r="DJ26" s="643"/>
      <c r="DK26" s="644"/>
      <c r="DL26" s="648" t="s">
        <v>131</v>
      </c>
      <c r="DM26" s="643"/>
      <c r="DN26" s="643"/>
      <c r="DO26" s="643"/>
      <c r="DP26" s="643"/>
      <c r="DQ26" s="643"/>
      <c r="DR26" s="643"/>
      <c r="DS26" s="643"/>
      <c r="DT26" s="643"/>
      <c r="DU26" s="643"/>
      <c r="DV26" s="644"/>
      <c r="DW26" s="645" t="s">
        <v>131</v>
      </c>
      <c r="DX26" s="663"/>
      <c r="DY26" s="663"/>
      <c r="DZ26" s="663"/>
      <c r="EA26" s="663"/>
      <c r="EB26" s="663"/>
      <c r="EC26" s="681"/>
    </row>
    <row r="27" spans="2:133" ht="11.25" customHeight="1" x14ac:dyDescent="0.15">
      <c r="B27" s="639" t="s">
        <v>299</v>
      </c>
      <c r="C27" s="640"/>
      <c r="D27" s="640"/>
      <c r="E27" s="640"/>
      <c r="F27" s="640"/>
      <c r="G27" s="640"/>
      <c r="H27" s="640"/>
      <c r="I27" s="640"/>
      <c r="J27" s="640"/>
      <c r="K27" s="640"/>
      <c r="L27" s="640"/>
      <c r="M27" s="640"/>
      <c r="N27" s="640"/>
      <c r="O27" s="640"/>
      <c r="P27" s="640"/>
      <c r="Q27" s="641"/>
      <c r="R27" s="642">
        <v>1650</v>
      </c>
      <c r="S27" s="643"/>
      <c r="T27" s="643"/>
      <c r="U27" s="643"/>
      <c r="V27" s="643"/>
      <c r="W27" s="643"/>
      <c r="X27" s="643"/>
      <c r="Y27" s="644"/>
      <c r="Z27" s="675">
        <v>0</v>
      </c>
      <c r="AA27" s="675"/>
      <c r="AB27" s="675"/>
      <c r="AC27" s="675"/>
      <c r="AD27" s="676">
        <v>1650</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1191159</v>
      </c>
      <c r="BH27" s="643"/>
      <c r="BI27" s="643"/>
      <c r="BJ27" s="643"/>
      <c r="BK27" s="643"/>
      <c r="BL27" s="643"/>
      <c r="BM27" s="643"/>
      <c r="BN27" s="644"/>
      <c r="BO27" s="675">
        <v>100</v>
      </c>
      <c r="BP27" s="675"/>
      <c r="BQ27" s="675"/>
      <c r="BR27" s="675"/>
      <c r="BS27" s="648" t="s">
        <v>229</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1445075</v>
      </c>
      <c r="CS27" s="661"/>
      <c r="CT27" s="661"/>
      <c r="CU27" s="661"/>
      <c r="CV27" s="661"/>
      <c r="CW27" s="661"/>
      <c r="CX27" s="661"/>
      <c r="CY27" s="662"/>
      <c r="CZ27" s="645">
        <v>9.5</v>
      </c>
      <c r="DA27" s="663"/>
      <c r="DB27" s="663"/>
      <c r="DC27" s="664"/>
      <c r="DD27" s="648">
        <v>492915</v>
      </c>
      <c r="DE27" s="661"/>
      <c r="DF27" s="661"/>
      <c r="DG27" s="661"/>
      <c r="DH27" s="661"/>
      <c r="DI27" s="661"/>
      <c r="DJ27" s="661"/>
      <c r="DK27" s="662"/>
      <c r="DL27" s="648">
        <v>487350</v>
      </c>
      <c r="DM27" s="661"/>
      <c r="DN27" s="661"/>
      <c r="DO27" s="661"/>
      <c r="DP27" s="661"/>
      <c r="DQ27" s="661"/>
      <c r="DR27" s="661"/>
      <c r="DS27" s="661"/>
      <c r="DT27" s="661"/>
      <c r="DU27" s="661"/>
      <c r="DV27" s="662"/>
      <c r="DW27" s="645">
        <v>6.6</v>
      </c>
      <c r="DX27" s="663"/>
      <c r="DY27" s="663"/>
      <c r="DZ27" s="663"/>
      <c r="EA27" s="663"/>
      <c r="EB27" s="663"/>
      <c r="EC27" s="681"/>
    </row>
    <row r="28" spans="2:133" ht="11.25" customHeight="1" x14ac:dyDescent="0.15">
      <c r="B28" s="639" t="s">
        <v>302</v>
      </c>
      <c r="C28" s="640"/>
      <c r="D28" s="640"/>
      <c r="E28" s="640"/>
      <c r="F28" s="640"/>
      <c r="G28" s="640"/>
      <c r="H28" s="640"/>
      <c r="I28" s="640"/>
      <c r="J28" s="640"/>
      <c r="K28" s="640"/>
      <c r="L28" s="640"/>
      <c r="M28" s="640"/>
      <c r="N28" s="640"/>
      <c r="O28" s="640"/>
      <c r="P28" s="640"/>
      <c r="Q28" s="641"/>
      <c r="R28" s="642">
        <v>81428</v>
      </c>
      <c r="S28" s="643"/>
      <c r="T28" s="643"/>
      <c r="U28" s="643"/>
      <c r="V28" s="643"/>
      <c r="W28" s="643"/>
      <c r="X28" s="643"/>
      <c r="Y28" s="644"/>
      <c r="Z28" s="675">
        <v>0.5</v>
      </c>
      <c r="AA28" s="675"/>
      <c r="AB28" s="675"/>
      <c r="AC28" s="675"/>
      <c r="AD28" s="676" t="s">
        <v>131</v>
      </c>
      <c r="AE28" s="676"/>
      <c r="AF28" s="676"/>
      <c r="AG28" s="676"/>
      <c r="AH28" s="676"/>
      <c r="AI28" s="676"/>
      <c r="AJ28" s="676"/>
      <c r="AK28" s="676"/>
      <c r="AL28" s="645" t="s">
        <v>131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933060</v>
      </c>
      <c r="CS28" s="643"/>
      <c r="CT28" s="643"/>
      <c r="CU28" s="643"/>
      <c r="CV28" s="643"/>
      <c r="CW28" s="643"/>
      <c r="CX28" s="643"/>
      <c r="CY28" s="644"/>
      <c r="CZ28" s="645">
        <v>6.1</v>
      </c>
      <c r="DA28" s="663"/>
      <c r="DB28" s="663"/>
      <c r="DC28" s="664"/>
      <c r="DD28" s="648">
        <v>931130</v>
      </c>
      <c r="DE28" s="643"/>
      <c r="DF28" s="643"/>
      <c r="DG28" s="643"/>
      <c r="DH28" s="643"/>
      <c r="DI28" s="643"/>
      <c r="DJ28" s="643"/>
      <c r="DK28" s="644"/>
      <c r="DL28" s="648">
        <v>931117</v>
      </c>
      <c r="DM28" s="643"/>
      <c r="DN28" s="643"/>
      <c r="DO28" s="643"/>
      <c r="DP28" s="643"/>
      <c r="DQ28" s="643"/>
      <c r="DR28" s="643"/>
      <c r="DS28" s="643"/>
      <c r="DT28" s="643"/>
      <c r="DU28" s="643"/>
      <c r="DV28" s="644"/>
      <c r="DW28" s="645">
        <v>12.7</v>
      </c>
      <c r="DX28" s="663"/>
      <c r="DY28" s="663"/>
      <c r="DZ28" s="663"/>
      <c r="EA28" s="663"/>
      <c r="EB28" s="663"/>
      <c r="EC28" s="681"/>
    </row>
    <row r="29" spans="2:133" ht="11.25" customHeight="1" x14ac:dyDescent="0.15">
      <c r="B29" s="639" t="s">
        <v>304</v>
      </c>
      <c r="C29" s="640"/>
      <c r="D29" s="640"/>
      <c r="E29" s="640"/>
      <c r="F29" s="640"/>
      <c r="G29" s="640"/>
      <c r="H29" s="640"/>
      <c r="I29" s="640"/>
      <c r="J29" s="640"/>
      <c r="K29" s="640"/>
      <c r="L29" s="640"/>
      <c r="M29" s="640"/>
      <c r="N29" s="640"/>
      <c r="O29" s="640"/>
      <c r="P29" s="640"/>
      <c r="Q29" s="641"/>
      <c r="R29" s="642">
        <v>82142</v>
      </c>
      <c r="S29" s="643"/>
      <c r="T29" s="643"/>
      <c r="U29" s="643"/>
      <c r="V29" s="643"/>
      <c r="W29" s="643"/>
      <c r="X29" s="643"/>
      <c r="Y29" s="644"/>
      <c r="Z29" s="675">
        <v>0.5</v>
      </c>
      <c r="AA29" s="675"/>
      <c r="AB29" s="675"/>
      <c r="AC29" s="675"/>
      <c r="AD29" s="676" t="s">
        <v>229</v>
      </c>
      <c r="AE29" s="676"/>
      <c r="AF29" s="676"/>
      <c r="AG29" s="676"/>
      <c r="AH29" s="676"/>
      <c r="AI29" s="676"/>
      <c r="AJ29" s="676"/>
      <c r="AK29" s="676"/>
      <c r="AL29" s="645" t="s">
        <v>229</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306</v>
      </c>
      <c r="CG29" s="686"/>
      <c r="CH29" s="686"/>
      <c r="CI29" s="686"/>
      <c r="CJ29" s="686"/>
      <c r="CK29" s="686"/>
      <c r="CL29" s="686"/>
      <c r="CM29" s="686"/>
      <c r="CN29" s="686"/>
      <c r="CO29" s="686"/>
      <c r="CP29" s="686"/>
      <c r="CQ29" s="687"/>
      <c r="CR29" s="642">
        <v>932107</v>
      </c>
      <c r="CS29" s="661"/>
      <c r="CT29" s="661"/>
      <c r="CU29" s="661"/>
      <c r="CV29" s="661"/>
      <c r="CW29" s="661"/>
      <c r="CX29" s="661"/>
      <c r="CY29" s="662"/>
      <c r="CZ29" s="645">
        <v>6.1</v>
      </c>
      <c r="DA29" s="663"/>
      <c r="DB29" s="663"/>
      <c r="DC29" s="664"/>
      <c r="DD29" s="648">
        <v>930177</v>
      </c>
      <c r="DE29" s="661"/>
      <c r="DF29" s="661"/>
      <c r="DG29" s="661"/>
      <c r="DH29" s="661"/>
      <c r="DI29" s="661"/>
      <c r="DJ29" s="661"/>
      <c r="DK29" s="662"/>
      <c r="DL29" s="648">
        <v>930164</v>
      </c>
      <c r="DM29" s="661"/>
      <c r="DN29" s="661"/>
      <c r="DO29" s="661"/>
      <c r="DP29" s="661"/>
      <c r="DQ29" s="661"/>
      <c r="DR29" s="661"/>
      <c r="DS29" s="661"/>
      <c r="DT29" s="661"/>
      <c r="DU29" s="661"/>
      <c r="DV29" s="662"/>
      <c r="DW29" s="645">
        <v>12.7</v>
      </c>
      <c r="DX29" s="663"/>
      <c r="DY29" s="663"/>
      <c r="DZ29" s="663"/>
      <c r="EA29" s="663"/>
      <c r="EB29" s="663"/>
      <c r="EC29" s="681"/>
    </row>
    <row r="30" spans="2:133" ht="11.25" customHeight="1" x14ac:dyDescent="0.15">
      <c r="B30" s="639" t="s">
        <v>307</v>
      </c>
      <c r="C30" s="640"/>
      <c r="D30" s="640"/>
      <c r="E30" s="640"/>
      <c r="F30" s="640"/>
      <c r="G30" s="640"/>
      <c r="H30" s="640"/>
      <c r="I30" s="640"/>
      <c r="J30" s="640"/>
      <c r="K30" s="640"/>
      <c r="L30" s="640"/>
      <c r="M30" s="640"/>
      <c r="N30" s="640"/>
      <c r="O30" s="640"/>
      <c r="P30" s="640"/>
      <c r="Q30" s="641"/>
      <c r="R30" s="642">
        <v>20341</v>
      </c>
      <c r="S30" s="643"/>
      <c r="T30" s="643"/>
      <c r="U30" s="643"/>
      <c r="V30" s="643"/>
      <c r="W30" s="643"/>
      <c r="X30" s="643"/>
      <c r="Y30" s="644"/>
      <c r="Z30" s="675">
        <v>0.1</v>
      </c>
      <c r="AA30" s="675"/>
      <c r="AB30" s="675"/>
      <c r="AC30" s="675"/>
      <c r="AD30" s="676" t="s">
        <v>131</v>
      </c>
      <c r="AE30" s="676"/>
      <c r="AF30" s="676"/>
      <c r="AG30" s="676"/>
      <c r="AH30" s="676"/>
      <c r="AI30" s="676"/>
      <c r="AJ30" s="676"/>
      <c r="AK30" s="676"/>
      <c r="AL30" s="645" t="s">
        <v>131</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895600</v>
      </c>
      <c r="CS30" s="643"/>
      <c r="CT30" s="643"/>
      <c r="CU30" s="643"/>
      <c r="CV30" s="643"/>
      <c r="CW30" s="643"/>
      <c r="CX30" s="643"/>
      <c r="CY30" s="644"/>
      <c r="CZ30" s="645">
        <v>5.9</v>
      </c>
      <c r="DA30" s="663"/>
      <c r="DB30" s="663"/>
      <c r="DC30" s="664"/>
      <c r="DD30" s="648">
        <v>893792</v>
      </c>
      <c r="DE30" s="643"/>
      <c r="DF30" s="643"/>
      <c r="DG30" s="643"/>
      <c r="DH30" s="643"/>
      <c r="DI30" s="643"/>
      <c r="DJ30" s="643"/>
      <c r="DK30" s="644"/>
      <c r="DL30" s="648">
        <v>893792</v>
      </c>
      <c r="DM30" s="643"/>
      <c r="DN30" s="643"/>
      <c r="DO30" s="643"/>
      <c r="DP30" s="643"/>
      <c r="DQ30" s="643"/>
      <c r="DR30" s="643"/>
      <c r="DS30" s="643"/>
      <c r="DT30" s="643"/>
      <c r="DU30" s="643"/>
      <c r="DV30" s="644"/>
      <c r="DW30" s="645">
        <v>12.2</v>
      </c>
      <c r="DX30" s="663"/>
      <c r="DY30" s="663"/>
      <c r="DZ30" s="663"/>
      <c r="EA30" s="663"/>
      <c r="EB30" s="663"/>
      <c r="EC30" s="681"/>
    </row>
    <row r="31" spans="2:133" ht="11.25" customHeight="1" x14ac:dyDescent="0.15">
      <c r="B31" s="639" t="s">
        <v>311</v>
      </c>
      <c r="C31" s="640"/>
      <c r="D31" s="640"/>
      <c r="E31" s="640"/>
      <c r="F31" s="640"/>
      <c r="G31" s="640"/>
      <c r="H31" s="640"/>
      <c r="I31" s="640"/>
      <c r="J31" s="640"/>
      <c r="K31" s="640"/>
      <c r="L31" s="640"/>
      <c r="M31" s="640"/>
      <c r="N31" s="640"/>
      <c r="O31" s="640"/>
      <c r="P31" s="640"/>
      <c r="Q31" s="641"/>
      <c r="R31" s="642">
        <v>3755379</v>
      </c>
      <c r="S31" s="643"/>
      <c r="T31" s="643"/>
      <c r="U31" s="643"/>
      <c r="V31" s="643"/>
      <c r="W31" s="643"/>
      <c r="X31" s="643"/>
      <c r="Y31" s="644"/>
      <c r="Z31" s="675">
        <v>23.4</v>
      </c>
      <c r="AA31" s="675"/>
      <c r="AB31" s="675"/>
      <c r="AC31" s="675"/>
      <c r="AD31" s="676" t="s">
        <v>229</v>
      </c>
      <c r="AE31" s="676"/>
      <c r="AF31" s="676"/>
      <c r="AG31" s="676"/>
      <c r="AH31" s="676"/>
      <c r="AI31" s="676"/>
      <c r="AJ31" s="676"/>
      <c r="AK31" s="676"/>
      <c r="AL31" s="645" t="s">
        <v>131</v>
      </c>
      <c r="AM31" s="646"/>
      <c r="AN31" s="646"/>
      <c r="AO31" s="677"/>
      <c r="AP31" s="716" t="s">
        <v>312</v>
      </c>
      <c r="AQ31" s="717"/>
      <c r="AR31" s="717"/>
      <c r="AS31" s="717"/>
      <c r="AT31" s="722" t="s">
        <v>313</v>
      </c>
      <c r="AU31" s="231"/>
      <c r="AV31" s="231"/>
      <c r="AW31" s="231"/>
      <c r="AX31" s="708" t="s">
        <v>190</v>
      </c>
      <c r="AY31" s="709"/>
      <c r="AZ31" s="709"/>
      <c r="BA31" s="709"/>
      <c r="BB31" s="709"/>
      <c r="BC31" s="709"/>
      <c r="BD31" s="709"/>
      <c r="BE31" s="709"/>
      <c r="BF31" s="710"/>
      <c r="BG31" s="711">
        <v>99.1</v>
      </c>
      <c r="BH31" s="712"/>
      <c r="BI31" s="712"/>
      <c r="BJ31" s="712"/>
      <c r="BK31" s="712"/>
      <c r="BL31" s="712"/>
      <c r="BM31" s="713">
        <v>95.4</v>
      </c>
      <c r="BN31" s="712"/>
      <c r="BO31" s="712"/>
      <c r="BP31" s="712"/>
      <c r="BQ31" s="714"/>
      <c r="BR31" s="711">
        <v>98.5</v>
      </c>
      <c r="BS31" s="712"/>
      <c r="BT31" s="712"/>
      <c r="BU31" s="712"/>
      <c r="BV31" s="712"/>
      <c r="BW31" s="712"/>
      <c r="BX31" s="713">
        <v>93.8</v>
      </c>
      <c r="BY31" s="712"/>
      <c r="BZ31" s="712"/>
      <c r="CA31" s="712"/>
      <c r="CB31" s="714"/>
      <c r="CD31" s="733"/>
      <c r="CE31" s="734"/>
      <c r="CF31" s="689" t="s">
        <v>314</v>
      </c>
      <c r="CG31" s="686"/>
      <c r="CH31" s="686"/>
      <c r="CI31" s="686"/>
      <c r="CJ31" s="686"/>
      <c r="CK31" s="686"/>
      <c r="CL31" s="686"/>
      <c r="CM31" s="686"/>
      <c r="CN31" s="686"/>
      <c r="CO31" s="686"/>
      <c r="CP31" s="686"/>
      <c r="CQ31" s="687"/>
      <c r="CR31" s="642">
        <v>36507</v>
      </c>
      <c r="CS31" s="661"/>
      <c r="CT31" s="661"/>
      <c r="CU31" s="661"/>
      <c r="CV31" s="661"/>
      <c r="CW31" s="661"/>
      <c r="CX31" s="661"/>
      <c r="CY31" s="662"/>
      <c r="CZ31" s="645">
        <v>0.2</v>
      </c>
      <c r="DA31" s="663"/>
      <c r="DB31" s="663"/>
      <c r="DC31" s="664"/>
      <c r="DD31" s="648">
        <v>36385</v>
      </c>
      <c r="DE31" s="661"/>
      <c r="DF31" s="661"/>
      <c r="DG31" s="661"/>
      <c r="DH31" s="661"/>
      <c r="DI31" s="661"/>
      <c r="DJ31" s="661"/>
      <c r="DK31" s="662"/>
      <c r="DL31" s="648">
        <v>36372</v>
      </c>
      <c r="DM31" s="661"/>
      <c r="DN31" s="661"/>
      <c r="DO31" s="661"/>
      <c r="DP31" s="661"/>
      <c r="DQ31" s="661"/>
      <c r="DR31" s="661"/>
      <c r="DS31" s="661"/>
      <c r="DT31" s="661"/>
      <c r="DU31" s="661"/>
      <c r="DV31" s="662"/>
      <c r="DW31" s="645">
        <v>0.5</v>
      </c>
      <c r="DX31" s="663"/>
      <c r="DY31" s="663"/>
      <c r="DZ31" s="663"/>
      <c r="EA31" s="663"/>
      <c r="EB31" s="663"/>
      <c r="EC31" s="681"/>
    </row>
    <row r="32" spans="2:133" ht="11.25" customHeight="1" x14ac:dyDescent="0.15">
      <c r="B32" s="725" t="s">
        <v>315</v>
      </c>
      <c r="C32" s="726"/>
      <c r="D32" s="726"/>
      <c r="E32" s="726"/>
      <c r="F32" s="726"/>
      <c r="G32" s="726"/>
      <c r="H32" s="726"/>
      <c r="I32" s="726"/>
      <c r="J32" s="726"/>
      <c r="K32" s="726"/>
      <c r="L32" s="726"/>
      <c r="M32" s="726"/>
      <c r="N32" s="726"/>
      <c r="O32" s="726"/>
      <c r="P32" s="726"/>
      <c r="Q32" s="727"/>
      <c r="R32" s="642">
        <v>9067</v>
      </c>
      <c r="S32" s="643"/>
      <c r="T32" s="643"/>
      <c r="U32" s="643"/>
      <c r="V32" s="643"/>
      <c r="W32" s="643"/>
      <c r="X32" s="643"/>
      <c r="Y32" s="644"/>
      <c r="Z32" s="675">
        <v>0.1</v>
      </c>
      <c r="AA32" s="675"/>
      <c r="AB32" s="675"/>
      <c r="AC32" s="675"/>
      <c r="AD32" s="676">
        <v>9067</v>
      </c>
      <c r="AE32" s="676"/>
      <c r="AF32" s="676"/>
      <c r="AG32" s="676"/>
      <c r="AH32" s="676"/>
      <c r="AI32" s="676"/>
      <c r="AJ32" s="676"/>
      <c r="AK32" s="676"/>
      <c r="AL32" s="645">
        <v>0.1</v>
      </c>
      <c r="AM32" s="646"/>
      <c r="AN32" s="646"/>
      <c r="AO32" s="677"/>
      <c r="AP32" s="718"/>
      <c r="AQ32" s="719"/>
      <c r="AR32" s="719"/>
      <c r="AS32" s="719"/>
      <c r="AT32" s="723"/>
      <c r="AU32" s="230" t="s">
        <v>316</v>
      </c>
      <c r="AV32" s="230"/>
      <c r="AW32" s="230"/>
      <c r="AX32" s="639" t="s">
        <v>317</v>
      </c>
      <c r="AY32" s="640"/>
      <c r="AZ32" s="640"/>
      <c r="BA32" s="640"/>
      <c r="BB32" s="640"/>
      <c r="BC32" s="640"/>
      <c r="BD32" s="640"/>
      <c r="BE32" s="640"/>
      <c r="BF32" s="641"/>
      <c r="BG32" s="715">
        <v>99.2</v>
      </c>
      <c r="BH32" s="661"/>
      <c r="BI32" s="661"/>
      <c r="BJ32" s="661"/>
      <c r="BK32" s="661"/>
      <c r="BL32" s="661"/>
      <c r="BM32" s="646">
        <v>96.8</v>
      </c>
      <c r="BN32" s="707"/>
      <c r="BO32" s="707"/>
      <c r="BP32" s="707"/>
      <c r="BQ32" s="685"/>
      <c r="BR32" s="715">
        <v>99</v>
      </c>
      <c r="BS32" s="661"/>
      <c r="BT32" s="661"/>
      <c r="BU32" s="661"/>
      <c r="BV32" s="661"/>
      <c r="BW32" s="661"/>
      <c r="BX32" s="646">
        <v>95.7</v>
      </c>
      <c r="BY32" s="707"/>
      <c r="BZ32" s="707"/>
      <c r="CA32" s="707"/>
      <c r="CB32" s="685"/>
      <c r="CD32" s="735"/>
      <c r="CE32" s="736"/>
      <c r="CF32" s="689" t="s">
        <v>318</v>
      </c>
      <c r="CG32" s="686"/>
      <c r="CH32" s="686"/>
      <c r="CI32" s="686"/>
      <c r="CJ32" s="686"/>
      <c r="CK32" s="686"/>
      <c r="CL32" s="686"/>
      <c r="CM32" s="686"/>
      <c r="CN32" s="686"/>
      <c r="CO32" s="686"/>
      <c r="CP32" s="686"/>
      <c r="CQ32" s="687"/>
      <c r="CR32" s="642">
        <v>953</v>
      </c>
      <c r="CS32" s="643"/>
      <c r="CT32" s="643"/>
      <c r="CU32" s="643"/>
      <c r="CV32" s="643"/>
      <c r="CW32" s="643"/>
      <c r="CX32" s="643"/>
      <c r="CY32" s="644"/>
      <c r="CZ32" s="645">
        <v>0</v>
      </c>
      <c r="DA32" s="663"/>
      <c r="DB32" s="663"/>
      <c r="DC32" s="664"/>
      <c r="DD32" s="648">
        <v>953</v>
      </c>
      <c r="DE32" s="643"/>
      <c r="DF32" s="643"/>
      <c r="DG32" s="643"/>
      <c r="DH32" s="643"/>
      <c r="DI32" s="643"/>
      <c r="DJ32" s="643"/>
      <c r="DK32" s="644"/>
      <c r="DL32" s="648">
        <v>953</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319</v>
      </c>
      <c r="C33" s="640"/>
      <c r="D33" s="640"/>
      <c r="E33" s="640"/>
      <c r="F33" s="640"/>
      <c r="G33" s="640"/>
      <c r="H33" s="640"/>
      <c r="I33" s="640"/>
      <c r="J33" s="640"/>
      <c r="K33" s="640"/>
      <c r="L33" s="640"/>
      <c r="M33" s="640"/>
      <c r="N33" s="640"/>
      <c r="O33" s="640"/>
      <c r="P33" s="640"/>
      <c r="Q33" s="641"/>
      <c r="R33" s="642">
        <v>2411223</v>
      </c>
      <c r="S33" s="643"/>
      <c r="T33" s="643"/>
      <c r="U33" s="643"/>
      <c r="V33" s="643"/>
      <c r="W33" s="643"/>
      <c r="X33" s="643"/>
      <c r="Y33" s="644"/>
      <c r="Z33" s="675">
        <v>15</v>
      </c>
      <c r="AA33" s="675"/>
      <c r="AB33" s="675"/>
      <c r="AC33" s="675"/>
      <c r="AD33" s="676" t="s">
        <v>229</v>
      </c>
      <c r="AE33" s="676"/>
      <c r="AF33" s="676"/>
      <c r="AG33" s="676"/>
      <c r="AH33" s="676"/>
      <c r="AI33" s="676"/>
      <c r="AJ33" s="676"/>
      <c r="AK33" s="676"/>
      <c r="AL33" s="645" t="s">
        <v>131</v>
      </c>
      <c r="AM33" s="646"/>
      <c r="AN33" s="646"/>
      <c r="AO33" s="677"/>
      <c r="AP33" s="720"/>
      <c r="AQ33" s="721"/>
      <c r="AR33" s="721"/>
      <c r="AS33" s="721"/>
      <c r="AT33" s="724"/>
      <c r="AU33" s="232"/>
      <c r="AV33" s="232"/>
      <c r="AW33" s="232"/>
      <c r="AX33" s="623" t="s">
        <v>320</v>
      </c>
      <c r="AY33" s="624"/>
      <c r="AZ33" s="624"/>
      <c r="BA33" s="624"/>
      <c r="BB33" s="624"/>
      <c r="BC33" s="624"/>
      <c r="BD33" s="624"/>
      <c r="BE33" s="624"/>
      <c r="BF33" s="625"/>
      <c r="BG33" s="706">
        <v>98.9</v>
      </c>
      <c r="BH33" s="627"/>
      <c r="BI33" s="627"/>
      <c r="BJ33" s="627"/>
      <c r="BK33" s="627"/>
      <c r="BL33" s="627"/>
      <c r="BM33" s="669">
        <v>93.7</v>
      </c>
      <c r="BN33" s="627"/>
      <c r="BO33" s="627"/>
      <c r="BP33" s="627"/>
      <c r="BQ33" s="671"/>
      <c r="BR33" s="706">
        <v>97.8</v>
      </c>
      <c r="BS33" s="627"/>
      <c r="BT33" s="627"/>
      <c r="BU33" s="627"/>
      <c r="BV33" s="627"/>
      <c r="BW33" s="627"/>
      <c r="BX33" s="669">
        <v>91.4</v>
      </c>
      <c r="BY33" s="627"/>
      <c r="BZ33" s="627"/>
      <c r="CA33" s="627"/>
      <c r="CB33" s="671"/>
      <c r="CD33" s="689" t="s">
        <v>321</v>
      </c>
      <c r="CE33" s="686"/>
      <c r="CF33" s="686"/>
      <c r="CG33" s="686"/>
      <c r="CH33" s="686"/>
      <c r="CI33" s="686"/>
      <c r="CJ33" s="686"/>
      <c r="CK33" s="686"/>
      <c r="CL33" s="686"/>
      <c r="CM33" s="686"/>
      <c r="CN33" s="686"/>
      <c r="CO33" s="686"/>
      <c r="CP33" s="686"/>
      <c r="CQ33" s="687"/>
      <c r="CR33" s="642">
        <v>6726808</v>
      </c>
      <c r="CS33" s="661"/>
      <c r="CT33" s="661"/>
      <c r="CU33" s="661"/>
      <c r="CV33" s="661"/>
      <c r="CW33" s="661"/>
      <c r="CX33" s="661"/>
      <c r="CY33" s="662"/>
      <c r="CZ33" s="645">
        <v>44.2</v>
      </c>
      <c r="DA33" s="663"/>
      <c r="DB33" s="663"/>
      <c r="DC33" s="664"/>
      <c r="DD33" s="648">
        <v>3919666</v>
      </c>
      <c r="DE33" s="661"/>
      <c r="DF33" s="661"/>
      <c r="DG33" s="661"/>
      <c r="DH33" s="661"/>
      <c r="DI33" s="661"/>
      <c r="DJ33" s="661"/>
      <c r="DK33" s="662"/>
      <c r="DL33" s="648">
        <v>2851898</v>
      </c>
      <c r="DM33" s="661"/>
      <c r="DN33" s="661"/>
      <c r="DO33" s="661"/>
      <c r="DP33" s="661"/>
      <c r="DQ33" s="661"/>
      <c r="DR33" s="661"/>
      <c r="DS33" s="661"/>
      <c r="DT33" s="661"/>
      <c r="DU33" s="661"/>
      <c r="DV33" s="662"/>
      <c r="DW33" s="645">
        <v>38.9</v>
      </c>
      <c r="DX33" s="663"/>
      <c r="DY33" s="663"/>
      <c r="DZ33" s="663"/>
      <c r="EA33" s="663"/>
      <c r="EB33" s="663"/>
      <c r="EC33" s="681"/>
    </row>
    <row r="34" spans="2:133" ht="11.25" customHeight="1" x14ac:dyDescent="0.15">
      <c r="B34" s="639" t="s">
        <v>322</v>
      </c>
      <c r="C34" s="640"/>
      <c r="D34" s="640"/>
      <c r="E34" s="640"/>
      <c r="F34" s="640"/>
      <c r="G34" s="640"/>
      <c r="H34" s="640"/>
      <c r="I34" s="640"/>
      <c r="J34" s="640"/>
      <c r="K34" s="640"/>
      <c r="L34" s="640"/>
      <c r="M34" s="640"/>
      <c r="N34" s="640"/>
      <c r="O34" s="640"/>
      <c r="P34" s="640"/>
      <c r="Q34" s="641"/>
      <c r="R34" s="642">
        <v>45567</v>
      </c>
      <c r="S34" s="643"/>
      <c r="T34" s="643"/>
      <c r="U34" s="643"/>
      <c r="V34" s="643"/>
      <c r="W34" s="643"/>
      <c r="X34" s="643"/>
      <c r="Y34" s="644"/>
      <c r="Z34" s="675">
        <v>0.3</v>
      </c>
      <c r="AA34" s="675"/>
      <c r="AB34" s="675"/>
      <c r="AC34" s="675"/>
      <c r="AD34" s="676" t="s">
        <v>131</v>
      </c>
      <c r="AE34" s="676"/>
      <c r="AF34" s="676"/>
      <c r="AG34" s="676"/>
      <c r="AH34" s="676"/>
      <c r="AI34" s="676"/>
      <c r="AJ34" s="676"/>
      <c r="AK34" s="676"/>
      <c r="AL34" s="645" t="s">
        <v>131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1843310</v>
      </c>
      <c r="CS34" s="643"/>
      <c r="CT34" s="643"/>
      <c r="CU34" s="643"/>
      <c r="CV34" s="643"/>
      <c r="CW34" s="643"/>
      <c r="CX34" s="643"/>
      <c r="CY34" s="644"/>
      <c r="CZ34" s="645">
        <v>12.1</v>
      </c>
      <c r="DA34" s="663"/>
      <c r="DB34" s="663"/>
      <c r="DC34" s="664"/>
      <c r="DD34" s="648">
        <v>1442486</v>
      </c>
      <c r="DE34" s="643"/>
      <c r="DF34" s="643"/>
      <c r="DG34" s="643"/>
      <c r="DH34" s="643"/>
      <c r="DI34" s="643"/>
      <c r="DJ34" s="643"/>
      <c r="DK34" s="644"/>
      <c r="DL34" s="648">
        <v>1089211</v>
      </c>
      <c r="DM34" s="643"/>
      <c r="DN34" s="643"/>
      <c r="DO34" s="643"/>
      <c r="DP34" s="643"/>
      <c r="DQ34" s="643"/>
      <c r="DR34" s="643"/>
      <c r="DS34" s="643"/>
      <c r="DT34" s="643"/>
      <c r="DU34" s="643"/>
      <c r="DV34" s="644"/>
      <c r="DW34" s="645">
        <v>14.8</v>
      </c>
      <c r="DX34" s="663"/>
      <c r="DY34" s="663"/>
      <c r="DZ34" s="663"/>
      <c r="EA34" s="663"/>
      <c r="EB34" s="663"/>
      <c r="EC34" s="681"/>
    </row>
    <row r="35" spans="2:133" ht="11.25" customHeight="1" x14ac:dyDescent="0.15">
      <c r="B35" s="639" t="s">
        <v>324</v>
      </c>
      <c r="C35" s="640"/>
      <c r="D35" s="640"/>
      <c r="E35" s="640"/>
      <c r="F35" s="640"/>
      <c r="G35" s="640"/>
      <c r="H35" s="640"/>
      <c r="I35" s="640"/>
      <c r="J35" s="640"/>
      <c r="K35" s="640"/>
      <c r="L35" s="640"/>
      <c r="M35" s="640"/>
      <c r="N35" s="640"/>
      <c r="O35" s="640"/>
      <c r="P35" s="640"/>
      <c r="Q35" s="641"/>
      <c r="R35" s="642">
        <v>141470</v>
      </c>
      <c r="S35" s="643"/>
      <c r="T35" s="643"/>
      <c r="U35" s="643"/>
      <c r="V35" s="643"/>
      <c r="W35" s="643"/>
      <c r="X35" s="643"/>
      <c r="Y35" s="644"/>
      <c r="Z35" s="675">
        <v>0.9</v>
      </c>
      <c r="AA35" s="675"/>
      <c r="AB35" s="675"/>
      <c r="AC35" s="675"/>
      <c r="AD35" s="676" t="s">
        <v>229</v>
      </c>
      <c r="AE35" s="676"/>
      <c r="AF35" s="676"/>
      <c r="AG35" s="676"/>
      <c r="AH35" s="676"/>
      <c r="AI35" s="676"/>
      <c r="AJ35" s="676"/>
      <c r="AK35" s="676"/>
      <c r="AL35" s="645" t="s">
        <v>131</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75012</v>
      </c>
      <c r="CS35" s="661"/>
      <c r="CT35" s="661"/>
      <c r="CU35" s="661"/>
      <c r="CV35" s="661"/>
      <c r="CW35" s="661"/>
      <c r="CX35" s="661"/>
      <c r="CY35" s="662"/>
      <c r="CZ35" s="645">
        <v>0.5</v>
      </c>
      <c r="DA35" s="663"/>
      <c r="DB35" s="663"/>
      <c r="DC35" s="664"/>
      <c r="DD35" s="648">
        <v>62331</v>
      </c>
      <c r="DE35" s="661"/>
      <c r="DF35" s="661"/>
      <c r="DG35" s="661"/>
      <c r="DH35" s="661"/>
      <c r="DI35" s="661"/>
      <c r="DJ35" s="661"/>
      <c r="DK35" s="662"/>
      <c r="DL35" s="648">
        <v>19595</v>
      </c>
      <c r="DM35" s="661"/>
      <c r="DN35" s="661"/>
      <c r="DO35" s="661"/>
      <c r="DP35" s="661"/>
      <c r="DQ35" s="661"/>
      <c r="DR35" s="661"/>
      <c r="DS35" s="661"/>
      <c r="DT35" s="661"/>
      <c r="DU35" s="661"/>
      <c r="DV35" s="662"/>
      <c r="DW35" s="645">
        <v>0.3</v>
      </c>
      <c r="DX35" s="663"/>
      <c r="DY35" s="663"/>
      <c r="DZ35" s="663"/>
      <c r="EA35" s="663"/>
      <c r="EB35" s="663"/>
      <c r="EC35" s="681"/>
    </row>
    <row r="36" spans="2:133" ht="11.25" customHeight="1" x14ac:dyDescent="0.15">
      <c r="B36" s="639" t="s">
        <v>328</v>
      </c>
      <c r="C36" s="640"/>
      <c r="D36" s="640"/>
      <c r="E36" s="640"/>
      <c r="F36" s="640"/>
      <c r="G36" s="640"/>
      <c r="H36" s="640"/>
      <c r="I36" s="640"/>
      <c r="J36" s="640"/>
      <c r="K36" s="640"/>
      <c r="L36" s="640"/>
      <c r="M36" s="640"/>
      <c r="N36" s="640"/>
      <c r="O36" s="640"/>
      <c r="P36" s="640"/>
      <c r="Q36" s="641"/>
      <c r="R36" s="642">
        <v>529430</v>
      </c>
      <c r="S36" s="643"/>
      <c r="T36" s="643"/>
      <c r="U36" s="643"/>
      <c r="V36" s="643"/>
      <c r="W36" s="643"/>
      <c r="X36" s="643"/>
      <c r="Y36" s="644"/>
      <c r="Z36" s="675">
        <v>3.3</v>
      </c>
      <c r="AA36" s="675"/>
      <c r="AB36" s="675"/>
      <c r="AC36" s="675"/>
      <c r="AD36" s="676" t="s">
        <v>131</v>
      </c>
      <c r="AE36" s="676"/>
      <c r="AF36" s="676"/>
      <c r="AG36" s="676"/>
      <c r="AH36" s="676"/>
      <c r="AI36" s="676"/>
      <c r="AJ36" s="676"/>
      <c r="AK36" s="676"/>
      <c r="AL36" s="645" t="s">
        <v>131</v>
      </c>
      <c r="AM36" s="646"/>
      <c r="AN36" s="646"/>
      <c r="AO36" s="677"/>
      <c r="AP36" s="235"/>
      <c r="AQ36" s="694" t="s">
        <v>329</v>
      </c>
      <c r="AR36" s="695"/>
      <c r="AS36" s="695"/>
      <c r="AT36" s="695"/>
      <c r="AU36" s="695"/>
      <c r="AV36" s="695"/>
      <c r="AW36" s="695"/>
      <c r="AX36" s="695"/>
      <c r="AY36" s="696"/>
      <c r="AZ36" s="697">
        <v>1554059</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122706</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3404652</v>
      </c>
      <c r="CS36" s="643"/>
      <c r="CT36" s="643"/>
      <c r="CU36" s="643"/>
      <c r="CV36" s="643"/>
      <c r="CW36" s="643"/>
      <c r="CX36" s="643"/>
      <c r="CY36" s="644"/>
      <c r="CZ36" s="645">
        <v>22.4</v>
      </c>
      <c r="DA36" s="663"/>
      <c r="DB36" s="663"/>
      <c r="DC36" s="664"/>
      <c r="DD36" s="648">
        <v>1310977</v>
      </c>
      <c r="DE36" s="643"/>
      <c r="DF36" s="643"/>
      <c r="DG36" s="643"/>
      <c r="DH36" s="643"/>
      <c r="DI36" s="643"/>
      <c r="DJ36" s="643"/>
      <c r="DK36" s="644"/>
      <c r="DL36" s="648">
        <v>916026</v>
      </c>
      <c r="DM36" s="643"/>
      <c r="DN36" s="643"/>
      <c r="DO36" s="643"/>
      <c r="DP36" s="643"/>
      <c r="DQ36" s="643"/>
      <c r="DR36" s="643"/>
      <c r="DS36" s="643"/>
      <c r="DT36" s="643"/>
      <c r="DU36" s="643"/>
      <c r="DV36" s="644"/>
      <c r="DW36" s="645">
        <v>12.5</v>
      </c>
      <c r="DX36" s="663"/>
      <c r="DY36" s="663"/>
      <c r="DZ36" s="663"/>
      <c r="EA36" s="663"/>
      <c r="EB36" s="663"/>
      <c r="EC36" s="681"/>
    </row>
    <row r="37" spans="2:133" ht="11.25" customHeight="1" x14ac:dyDescent="0.15">
      <c r="B37" s="639" t="s">
        <v>332</v>
      </c>
      <c r="C37" s="640"/>
      <c r="D37" s="640"/>
      <c r="E37" s="640"/>
      <c r="F37" s="640"/>
      <c r="G37" s="640"/>
      <c r="H37" s="640"/>
      <c r="I37" s="640"/>
      <c r="J37" s="640"/>
      <c r="K37" s="640"/>
      <c r="L37" s="640"/>
      <c r="M37" s="640"/>
      <c r="N37" s="640"/>
      <c r="O37" s="640"/>
      <c r="P37" s="640"/>
      <c r="Q37" s="641"/>
      <c r="R37" s="642">
        <v>408120</v>
      </c>
      <c r="S37" s="643"/>
      <c r="T37" s="643"/>
      <c r="U37" s="643"/>
      <c r="V37" s="643"/>
      <c r="W37" s="643"/>
      <c r="X37" s="643"/>
      <c r="Y37" s="644"/>
      <c r="Z37" s="675">
        <v>2.5</v>
      </c>
      <c r="AA37" s="675"/>
      <c r="AB37" s="675"/>
      <c r="AC37" s="675"/>
      <c r="AD37" s="676" t="s">
        <v>131</v>
      </c>
      <c r="AE37" s="676"/>
      <c r="AF37" s="676"/>
      <c r="AG37" s="676"/>
      <c r="AH37" s="676"/>
      <c r="AI37" s="676"/>
      <c r="AJ37" s="676"/>
      <c r="AK37" s="676"/>
      <c r="AL37" s="645" t="s">
        <v>131</v>
      </c>
      <c r="AM37" s="646"/>
      <c r="AN37" s="646"/>
      <c r="AO37" s="677"/>
      <c r="AQ37" s="682" t="s">
        <v>333</v>
      </c>
      <c r="AR37" s="683"/>
      <c r="AS37" s="683"/>
      <c r="AT37" s="683"/>
      <c r="AU37" s="683"/>
      <c r="AV37" s="683"/>
      <c r="AW37" s="683"/>
      <c r="AX37" s="683"/>
      <c r="AY37" s="684"/>
      <c r="AZ37" s="642">
        <v>208498</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89209</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309253</v>
      </c>
      <c r="CS37" s="661"/>
      <c r="CT37" s="661"/>
      <c r="CU37" s="661"/>
      <c r="CV37" s="661"/>
      <c r="CW37" s="661"/>
      <c r="CX37" s="661"/>
      <c r="CY37" s="662"/>
      <c r="CZ37" s="645">
        <v>2</v>
      </c>
      <c r="DA37" s="663"/>
      <c r="DB37" s="663"/>
      <c r="DC37" s="664"/>
      <c r="DD37" s="648">
        <v>309253</v>
      </c>
      <c r="DE37" s="661"/>
      <c r="DF37" s="661"/>
      <c r="DG37" s="661"/>
      <c r="DH37" s="661"/>
      <c r="DI37" s="661"/>
      <c r="DJ37" s="661"/>
      <c r="DK37" s="662"/>
      <c r="DL37" s="648">
        <v>291087</v>
      </c>
      <c r="DM37" s="661"/>
      <c r="DN37" s="661"/>
      <c r="DO37" s="661"/>
      <c r="DP37" s="661"/>
      <c r="DQ37" s="661"/>
      <c r="DR37" s="661"/>
      <c r="DS37" s="661"/>
      <c r="DT37" s="661"/>
      <c r="DU37" s="661"/>
      <c r="DV37" s="662"/>
      <c r="DW37" s="645">
        <v>4</v>
      </c>
      <c r="DX37" s="663"/>
      <c r="DY37" s="663"/>
      <c r="DZ37" s="663"/>
      <c r="EA37" s="663"/>
      <c r="EB37" s="663"/>
      <c r="EC37" s="681"/>
    </row>
    <row r="38" spans="2:133" ht="11.25" customHeight="1" x14ac:dyDescent="0.15">
      <c r="B38" s="639" t="s">
        <v>336</v>
      </c>
      <c r="C38" s="640"/>
      <c r="D38" s="640"/>
      <c r="E38" s="640"/>
      <c r="F38" s="640"/>
      <c r="G38" s="640"/>
      <c r="H38" s="640"/>
      <c r="I38" s="640"/>
      <c r="J38" s="640"/>
      <c r="K38" s="640"/>
      <c r="L38" s="640"/>
      <c r="M38" s="640"/>
      <c r="N38" s="640"/>
      <c r="O38" s="640"/>
      <c r="P38" s="640"/>
      <c r="Q38" s="641"/>
      <c r="R38" s="642">
        <v>194480</v>
      </c>
      <c r="S38" s="643"/>
      <c r="T38" s="643"/>
      <c r="U38" s="643"/>
      <c r="V38" s="643"/>
      <c r="W38" s="643"/>
      <c r="X38" s="643"/>
      <c r="Y38" s="644"/>
      <c r="Z38" s="675">
        <v>1.2</v>
      </c>
      <c r="AA38" s="675"/>
      <c r="AB38" s="675"/>
      <c r="AC38" s="675"/>
      <c r="AD38" s="676">
        <v>18</v>
      </c>
      <c r="AE38" s="676"/>
      <c r="AF38" s="676"/>
      <c r="AG38" s="676"/>
      <c r="AH38" s="676"/>
      <c r="AI38" s="676"/>
      <c r="AJ38" s="676"/>
      <c r="AK38" s="676"/>
      <c r="AL38" s="645">
        <v>0</v>
      </c>
      <c r="AM38" s="646"/>
      <c r="AN38" s="646"/>
      <c r="AO38" s="677"/>
      <c r="AQ38" s="682" t="s">
        <v>337</v>
      </c>
      <c r="AR38" s="683"/>
      <c r="AS38" s="683"/>
      <c r="AT38" s="683"/>
      <c r="AU38" s="683"/>
      <c r="AV38" s="683"/>
      <c r="AW38" s="683"/>
      <c r="AX38" s="683"/>
      <c r="AY38" s="684"/>
      <c r="AZ38" s="642">
        <v>179680</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2721</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1165881</v>
      </c>
      <c r="CS38" s="643"/>
      <c r="CT38" s="643"/>
      <c r="CU38" s="643"/>
      <c r="CV38" s="643"/>
      <c r="CW38" s="643"/>
      <c r="CX38" s="643"/>
      <c r="CY38" s="644"/>
      <c r="CZ38" s="645">
        <v>7.7</v>
      </c>
      <c r="DA38" s="663"/>
      <c r="DB38" s="663"/>
      <c r="DC38" s="664"/>
      <c r="DD38" s="648">
        <v>944885</v>
      </c>
      <c r="DE38" s="643"/>
      <c r="DF38" s="643"/>
      <c r="DG38" s="643"/>
      <c r="DH38" s="643"/>
      <c r="DI38" s="643"/>
      <c r="DJ38" s="643"/>
      <c r="DK38" s="644"/>
      <c r="DL38" s="648">
        <v>827066</v>
      </c>
      <c r="DM38" s="643"/>
      <c r="DN38" s="643"/>
      <c r="DO38" s="643"/>
      <c r="DP38" s="643"/>
      <c r="DQ38" s="643"/>
      <c r="DR38" s="643"/>
      <c r="DS38" s="643"/>
      <c r="DT38" s="643"/>
      <c r="DU38" s="643"/>
      <c r="DV38" s="644"/>
      <c r="DW38" s="645">
        <v>11.3</v>
      </c>
      <c r="DX38" s="663"/>
      <c r="DY38" s="663"/>
      <c r="DZ38" s="663"/>
      <c r="EA38" s="663"/>
      <c r="EB38" s="663"/>
      <c r="EC38" s="681"/>
    </row>
    <row r="39" spans="2:133" ht="11.25" customHeight="1" x14ac:dyDescent="0.15">
      <c r="B39" s="639" t="s">
        <v>340</v>
      </c>
      <c r="C39" s="640"/>
      <c r="D39" s="640"/>
      <c r="E39" s="640"/>
      <c r="F39" s="640"/>
      <c r="G39" s="640"/>
      <c r="H39" s="640"/>
      <c r="I39" s="640"/>
      <c r="J39" s="640"/>
      <c r="K39" s="640"/>
      <c r="L39" s="640"/>
      <c r="M39" s="640"/>
      <c r="N39" s="640"/>
      <c r="O39" s="640"/>
      <c r="P39" s="640"/>
      <c r="Q39" s="641"/>
      <c r="R39" s="642">
        <v>733250</v>
      </c>
      <c r="S39" s="643"/>
      <c r="T39" s="643"/>
      <c r="U39" s="643"/>
      <c r="V39" s="643"/>
      <c r="W39" s="643"/>
      <c r="X39" s="643"/>
      <c r="Y39" s="644"/>
      <c r="Z39" s="675">
        <v>4.5999999999999996</v>
      </c>
      <c r="AA39" s="675"/>
      <c r="AB39" s="675"/>
      <c r="AC39" s="675"/>
      <c r="AD39" s="676" t="s">
        <v>229</v>
      </c>
      <c r="AE39" s="676"/>
      <c r="AF39" s="676"/>
      <c r="AG39" s="676"/>
      <c r="AH39" s="676"/>
      <c r="AI39" s="676"/>
      <c r="AJ39" s="676"/>
      <c r="AK39" s="676"/>
      <c r="AL39" s="645" t="s">
        <v>131</v>
      </c>
      <c r="AM39" s="646"/>
      <c r="AN39" s="646"/>
      <c r="AO39" s="677"/>
      <c r="AQ39" s="682" t="s">
        <v>341</v>
      </c>
      <c r="AR39" s="683"/>
      <c r="AS39" s="683"/>
      <c r="AT39" s="683"/>
      <c r="AU39" s="683"/>
      <c r="AV39" s="683"/>
      <c r="AW39" s="683"/>
      <c r="AX39" s="683"/>
      <c r="AY39" s="684"/>
      <c r="AZ39" s="642">
        <v>77020</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4551</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236378</v>
      </c>
      <c r="CS39" s="661"/>
      <c r="CT39" s="661"/>
      <c r="CU39" s="661"/>
      <c r="CV39" s="661"/>
      <c r="CW39" s="661"/>
      <c r="CX39" s="661"/>
      <c r="CY39" s="662"/>
      <c r="CZ39" s="645">
        <v>1.6</v>
      </c>
      <c r="DA39" s="663"/>
      <c r="DB39" s="663"/>
      <c r="DC39" s="664"/>
      <c r="DD39" s="648">
        <v>158987</v>
      </c>
      <c r="DE39" s="661"/>
      <c r="DF39" s="661"/>
      <c r="DG39" s="661"/>
      <c r="DH39" s="661"/>
      <c r="DI39" s="661"/>
      <c r="DJ39" s="661"/>
      <c r="DK39" s="662"/>
      <c r="DL39" s="648" t="s">
        <v>131</v>
      </c>
      <c r="DM39" s="661"/>
      <c r="DN39" s="661"/>
      <c r="DO39" s="661"/>
      <c r="DP39" s="661"/>
      <c r="DQ39" s="661"/>
      <c r="DR39" s="661"/>
      <c r="DS39" s="661"/>
      <c r="DT39" s="661"/>
      <c r="DU39" s="661"/>
      <c r="DV39" s="662"/>
      <c r="DW39" s="645" t="s">
        <v>131</v>
      </c>
      <c r="DX39" s="663"/>
      <c r="DY39" s="663"/>
      <c r="DZ39" s="663"/>
      <c r="EA39" s="663"/>
      <c r="EB39" s="663"/>
      <c r="EC39" s="681"/>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131</v>
      </c>
      <c r="S40" s="643"/>
      <c r="T40" s="643"/>
      <c r="U40" s="643"/>
      <c r="V40" s="643"/>
      <c r="W40" s="643"/>
      <c r="X40" s="643"/>
      <c r="Y40" s="644"/>
      <c r="Z40" s="675" t="s">
        <v>131</v>
      </c>
      <c r="AA40" s="675"/>
      <c r="AB40" s="675"/>
      <c r="AC40" s="675"/>
      <c r="AD40" s="676" t="s">
        <v>229</v>
      </c>
      <c r="AE40" s="676"/>
      <c r="AF40" s="676"/>
      <c r="AG40" s="676"/>
      <c r="AH40" s="676"/>
      <c r="AI40" s="676"/>
      <c r="AJ40" s="676"/>
      <c r="AK40" s="676"/>
      <c r="AL40" s="645" t="s">
        <v>229</v>
      </c>
      <c r="AM40" s="646"/>
      <c r="AN40" s="646"/>
      <c r="AO40" s="677"/>
      <c r="AQ40" s="682" t="s">
        <v>345</v>
      </c>
      <c r="AR40" s="683"/>
      <c r="AS40" s="683"/>
      <c r="AT40" s="683"/>
      <c r="AU40" s="683"/>
      <c r="AV40" s="683"/>
      <c r="AW40" s="683"/>
      <c r="AX40" s="683"/>
      <c r="AY40" s="684"/>
      <c r="AZ40" s="642">
        <v>2273</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107</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1575</v>
      </c>
      <c r="CS40" s="643"/>
      <c r="CT40" s="643"/>
      <c r="CU40" s="643"/>
      <c r="CV40" s="643"/>
      <c r="CW40" s="643"/>
      <c r="CX40" s="643"/>
      <c r="CY40" s="644"/>
      <c r="CZ40" s="645">
        <v>0</v>
      </c>
      <c r="DA40" s="663"/>
      <c r="DB40" s="663"/>
      <c r="DC40" s="664"/>
      <c r="DD40" s="648" t="s">
        <v>131</v>
      </c>
      <c r="DE40" s="643"/>
      <c r="DF40" s="643"/>
      <c r="DG40" s="643"/>
      <c r="DH40" s="643"/>
      <c r="DI40" s="643"/>
      <c r="DJ40" s="643"/>
      <c r="DK40" s="644"/>
      <c r="DL40" s="648" t="s">
        <v>178</v>
      </c>
      <c r="DM40" s="643"/>
      <c r="DN40" s="643"/>
      <c r="DO40" s="643"/>
      <c r="DP40" s="643"/>
      <c r="DQ40" s="643"/>
      <c r="DR40" s="643"/>
      <c r="DS40" s="643"/>
      <c r="DT40" s="643"/>
      <c r="DU40" s="643"/>
      <c r="DV40" s="644"/>
      <c r="DW40" s="645" t="s">
        <v>131</v>
      </c>
      <c r="DX40" s="663"/>
      <c r="DY40" s="663"/>
      <c r="DZ40" s="663"/>
      <c r="EA40" s="663"/>
      <c r="EB40" s="663"/>
      <c r="EC40" s="681"/>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131</v>
      </c>
      <c r="S41" s="643"/>
      <c r="T41" s="643"/>
      <c r="U41" s="643"/>
      <c r="V41" s="643"/>
      <c r="W41" s="643"/>
      <c r="X41" s="643"/>
      <c r="Y41" s="644"/>
      <c r="Z41" s="675" t="s">
        <v>131</v>
      </c>
      <c r="AA41" s="675"/>
      <c r="AB41" s="675"/>
      <c r="AC41" s="675"/>
      <c r="AD41" s="676" t="s">
        <v>131</v>
      </c>
      <c r="AE41" s="676"/>
      <c r="AF41" s="676"/>
      <c r="AG41" s="676"/>
      <c r="AH41" s="676"/>
      <c r="AI41" s="676"/>
      <c r="AJ41" s="676"/>
      <c r="AK41" s="676"/>
      <c r="AL41" s="645" t="s">
        <v>131</v>
      </c>
      <c r="AM41" s="646"/>
      <c r="AN41" s="646"/>
      <c r="AO41" s="677"/>
      <c r="AQ41" s="682" t="s">
        <v>350</v>
      </c>
      <c r="AR41" s="683"/>
      <c r="AS41" s="683"/>
      <c r="AT41" s="683"/>
      <c r="AU41" s="683"/>
      <c r="AV41" s="683"/>
      <c r="AW41" s="683"/>
      <c r="AX41" s="683"/>
      <c r="AY41" s="684"/>
      <c r="AZ41" s="642">
        <v>212609</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1</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229</v>
      </c>
      <c r="CS41" s="661"/>
      <c r="CT41" s="661"/>
      <c r="CU41" s="661"/>
      <c r="CV41" s="661"/>
      <c r="CW41" s="661"/>
      <c r="CX41" s="661"/>
      <c r="CY41" s="662"/>
      <c r="CZ41" s="645" t="s">
        <v>229</v>
      </c>
      <c r="DA41" s="663"/>
      <c r="DB41" s="663"/>
      <c r="DC41" s="664"/>
      <c r="DD41" s="648" t="s">
        <v>131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202150</v>
      </c>
      <c r="S42" s="643"/>
      <c r="T42" s="643"/>
      <c r="U42" s="643"/>
      <c r="V42" s="643"/>
      <c r="W42" s="643"/>
      <c r="X42" s="643"/>
      <c r="Y42" s="644"/>
      <c r="Z42" s="675">
        <v>1.3</v>
      </c>
      <c r="AA42" s="675"/>
      <c r="AB42" s="675"/>
      <c r="AC42" s="675"/>
      <c r="AD42" s="676" t="s">
        <v>131</v>
      </c>
      <c r="AE42" s="676"/>
      <c r="AF42" s="676"/>
      <c r="AG42" s="676"/>
      <c r="AH42" s="676"/>
      <c r="AI42" s="676"/>
      <c r="AJ42" s="676"/>
      <c r="AK42" s="676"/>
      <c r="AL42" s="645" t="s">
        <v>131</v>
      </c>
      <c r="AM42" s="646"/>
      <c r="AN42" s="646"/>
      <c r="AO42" s="677"/>
      <c r="AQ42" s="678" t="s">
        <v>354</v>
      </c>
      <c r="AR42" s="679"/>
      <c r="AS42" s="679"/>
      <c r="AT42" s="679"/>
      <c r="AU42" s="679"/>
      <c r="AV42" s="679"/>
      <c r="AW42" s="679"/>
      <c r="AX42" s="679"/>
      <c r="AY42" s="680"/>
      <c r="AZ42" s="626">
        <v>873979</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372</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4169409</v>
      </c>
      <c r="CS42" s="643"/>
      <c r="CT42" s="643"/>
      <c r="CU42" s="643"/>
      <c r="CV42" s="643"/>
      <c r="CW42" s="643"/>
      <c r="CX42" s="643"/>
      <c r="CY42" s="644"/>
      <c r="CZ42" s="645">
        <v>27.4</v>
      </c>
      <c r="DA42" s="646"/>
      <c r="DB42" s="646"/>
      <c r="DC42" s="647"/>
      <c r="DD42" s="648">
        <v>976803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16042958</v>
      </c>
      <c r="S43" s="665"/>
      <c r="T43" s="665"/>
      <c r="U43" s="665"/>
      <c r="V43" s="665"/>
      <c r="W43" s="665"/>
      <c r="X43" s="665"/>
      <c r="Y43" s="666"/>
      <c r="Z43" s="667">
        <v>100</v>
      </c>
      <c r="AA43" s="667"/>
      <c r="AB43" s="667"/>
      <c r="AC43" s="667"/>
      <c r="AD43" s="668">
        <v>7137910</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87580</v>
      </c>
      <c r="CS43" s="661"/>
      <c r="CT43" s="661"/>
      <c r="CU43" s="661"/>
      <c r="CV43" s="661"/>
      <c r="CW43" s="661"/>
      <c r="CX43" s="661"/>
      <c r="CY43" s="662"/>
      <c r="CZ43" s="645">
        <v>0.6</v>
      </c>
      <c r="DA43" s="663"/>
      <c r="DB43" s="663"/>
      <c r="DC43" s="664"/>
      <c r="DD43" s="648">
        <v>85016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1939242</v>
      </c>
      <c r="CS44" s="643"/>
      <c r="CT44" s="643"/>
      <c r="CU44" s="643"/>
      <c r="CV44" s="643"/>
      <c r="CW44" s="643"/>
      <c r="CX44" s="643"/>
      <c r="CY44" s="644"/>
      <c r="CZ44" s="645">
        <v>12.7</v>
      </c>
      <c r="DA44" s="646"/>
      <c r="DB44" s="646"/>
      <c r="DC44" s="647"/>
      <c r="DD44" s="648">
        <v>684343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901515</v>
      </c>
      <c r="CS45" s="661"/>
      <c r="CT45" s="661"/>
      <c r="CU45" s="661"/>
      <c r="CV45" s="661"/>
      <c r="CW45" s="661"/>
      <c r="CX45" s="661"/>
      <c r="CY45" s="662"/>
      <c r="CZ45" s="645">
        <v>5.9</v>
      </c>
      <c r="DA45" s="663"/>
      <c r="DB45" s="663"/>
      <c r="DC45" s="664"/>
      <c r="DD45" s="648">
        <v>82113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950740</v>
      </c>
      <c r="CS46" s="643"/>
      <c r="CT46" s="643"/>
      <c r="CU46" s="643"/>
      <c r="CV46" s="643"/>
      <c r="CW46" s="643"/>
      <c r="CX46" s="643"/>
      <c r="CY46" s="644"/>
      <c r="CZ46" s="645">
        <v>6.2</v>
      </c>
      <c r="DA46" s="646"/>
      <c r="DB46" s="646"/>
      <c r="DC46" s="647"/>
      <c r="DD46" s="648">
        <v>523468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2230167</v>
      </c>
      <c r="CS47" s="661"/>
      <c r="CT47" s="661"/>
      <c r="CU47" s="661"/>
      <c r="CV47" s="661"/>
      <c r="CW47" s="661"/>
      <c r="CX47" s="661"/>
      <c r="CY47" s="662"/>
      <c r="CZ47" s="645">
        <v>14.7</v>
      </c>
      <c r="DA47" s="663"/>
      <c r="DB47" s="663"/>
      <c r="DC47" s="664"/>
      <c r="DD47" s="648">
        <v>292460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131</v>
      </c>
      <c r="CS48" s="643"/>
      <c r="CT48" s="643"/>
      <c r="CU48" s="643"/>
      <c r="CV48" s="643"/>
      <c r="CW48" s="643"/>
      <c r="CX48" s="643"/>
      <c r="CY48" s="644"/>
      <c r="CZ48" s="645" t="s">
        <v>131</v>
      </c>
      <c r="DA48" s="646"/>
      <c r="DB48" s="646"/>
      <c r="DC48" s="647"/>
      <c r="DD48" s="648" t="s">
        <v>131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15219414</v>
      </c>
      <c r="CS49" s="627"/>
      <c r="CT49" s="627"/>
      <c r="CU49" s="627"/>
      <c r="CV49" s="627"/>
      <c r="CW49" s="627"/>
      <c r="CX49" s="627"/>
      <c r="CY49" s="628"/>
      <c r="CZ49" s="629">
        <v>100</v>
      </c>
      <c r="DA49" s="630"/>
      <c r="DB49" s="630"/>
      <c r="DC49" s="631"/>
      <c r="DD49" s="632">
        <v>8132418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4jssp6oaPeKfFd8+Hp8O5BgDMlZsxrlJoLlz4aLsioq3x3/knNHo68NAaX9ZPj/w/+5rWCuvN6AFBukz+V3f1Q==" saltValue="uHXcr5QwpnhXV488QuRRP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16067</v>
      </c>
      <c r="R7" s="1162"/>
      <c r="S7" s="1162"/>
      <c r="T7" s="1162"/>
      <c r="U7" s="1162"/>
      <c r="V7" s="1162">
        <v>15243</v>
      </c>
      <c r="W7" s="1162"/>
      <c r="X7" s="1162"/>
      <c r="Y7" s="1162"/>
      <c r="Z7" s="1162"/>
      <c r="AA7" s="1162">
        <v>824</v>
      </c>
      <c r="AB7" s="1162"/>
      <c r="AC7" s="1162"/>
      <c r="AD7" s="1162"/>
      <c r="AE7" s="1163"/>
      <c r="AF7" s="1164">
        <v>384</v>
      </c>
      <c r="AG7" s="1165"/>
      <c r="AH7" s="1165"/>
      <c r="AI7" s="1165"/>
      <c r="AJ7" s="1166"/>
      <c r="AK7" s="1148">
        <v>529</v>
      </c>
      <c r="AL7" s="1149"/>
      <c r="AM7" s="1149"/>
      <c r="AN7" s="1149"/>
      <c r="AO7" s="1149"/>
      <c r="AP7" s="1149">
        <v>8104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599</v>
      </c>
      <c r="BT7" s="1153"/>
      <c r="BU7" s="1153"/>
      <c r="BV7" s="1153"/>
      <c r="BW7" s="1153"/>
      <c r="BX7" s="1153"/>
      <c r="BY7" s="1153"/>
      <c r="BZ7" s="1153"/>
      <c r="CA7" s="1153"/>
      <c r="CB7" s="1153"/>
      <c r="CC7" s="1153"/>
      <c r="CD7" s="1153"/>
      <c r="CE7" s="1153"/>
      <c r="CF7" s="1153"/>
      <c r="CG7" s="1154"/>
      <c r="CH7" s="1145">
        <v>9</v>
      </c>
      <c r="CI7" s="1146"/>
      <c r="CJ7" s="1146"/>
      <c r="CK7" s="1146"/>
      <c r="CL7" s="1147"/>
      <c r="CM7" s="1145">
        <v>64</v>
      </c>
      <c r="CN7" s="1146"/>
      <c r="CO7" s="1146"/>
      <c r="CP7" s="1146"/>
      <c r="CQ7" s="1147"/>
      <c r="CR7" s="1145">
        <v>10</v>
      </c>
      <c r="CS7" s="1146"/>
      <c r="CT7" s="1146"/>
      <c r="CU7" s="1146"/>
      <c r="CV7" s="1147"/>
      <c r="CW7" s="1145">
        <v>0</v>
      </c>
      <c r="CX7" s="1146"/>
      <c r="CY7" s="1146"/>
      <c r="CZ7" s="1146"/>
      <c r="DA7" s="1147"/>
      <c r="DB7" s="1145" t="s">
        <v>591</v>
      </c>
      <c r="DC7" s="1146"/>
      <c r="DD7" s="1146"/>
      <c r="DE7" s="1146"/>
      <c r="DF7" s="1147"/>
      <c r="DG7" s="1145" t="s">
        <v>591</v>
      </c>
      <c r="DH7" s="1146"/>
      <c r="DI7" s="1146"/>
      <c r="DJ7" s="1146"/>
      <c r="DK7" s="1147"/>
      <c r="DL7" s="1145" t="s">
        <v>591</v>
      </c>
      <c r="DM7" s="1146"/>
      <c r="DN7" s="1146"/>
      <c r="DO7" s="1146"/>
      <c r="DP7" s="1147"/>
      <c r="DQ7" s="1145" t="s">
        <v>591</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600</v>
      </c>
      <c r="BT8" s="1072"/>
      <c r="BU8" s="1072"/>
      <c r="BV8" s="1072"/>
      <c r="BW8" s="1072"/>
      <c r="BX8" s="1072"/>
      <c r="BY8" s="1072"/>
      <c r="BZ8" s="1072"/>
      <c r="CA8" s="1072"/>
      <c r="CB8" s="1072"/>
      <c r="CC8" s="1072"/>
      <c r="CD8" s="1072"/>
      <c r="CE8" s="1072"/>
      <c r="CF8" s="1072"/>
      <c r="CG8" s="1073"/>
      <c r="CH8" s="1046">
        <v>-37</v>
      </c>
      <c r="CI8" s="1047"/>
      <c r="CJ8" s="1047"/>
      <c r="CK8" s="1047"/>
      <c r="CL8" s="1048"/>
      <c r="CM8" s="1046">
        <v>-65</v>
      </c>
      <c r="CN8" s="1047"/>
      <c r="CO8" s="1047"/>
      <c r="CP8" s="1047"/>
      <c r="CQ8" s="1048"/>
      <c r="CR8" s="1046">
        <v>2</v>
      </c>
      <c r="CS8" s="1047"/>
      <c r="CT8" s="1047"/>
      <c r="CU8" s="1047"/>
      <c r="CV8" s="1048"/>
      <c r="CW8" s="1046">
        <v>1</v>
      </c>
      <c r="CX8" s="1047"/>
      <c r="CY8" s="1047"/>
      <c r="CZ8" s="1047"/>
      <c r="DA8" s="1048"/>
      <c r="DB8" s="1046" t="s">
        <v>591</v>
      </c>
      <c r="DC8" s="1047"/>
      <c r="DD8" s="1047"/>
      <c r="DE8" s="1047"/>
      <c r="DF8" s="1048"/>
      <c r="DG8" s="1046" t="s">
        <v>591</v>
      </c>
      <c r="DH8" s="1047"/>
      <c r="DI8" s="1047"/>
      <c r="DJ8" s="1047"/>
      <c r="DK8" s="1048"/>
      <c r="DL8" s="1046" t="s">
        <v>591</v>
      </c>
      <c r="DM8" s="1047"/>
      <c r="DN8" s="1047"/>
      <c r="DO8" s="1047"/>
      <c r="DP8" s="1048"/>
      <c r="DQ8" s="1046" t="s">
        <v>591</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601</v>
      </c>
      <c r="BT9" s="1072"/>
      <c r="BU9" s="1072"/>
      <c r="BV9" s="1072"/>
      <c r="BW9" s="1072"/>
      <c r="BX9" s="1072"/>
      <c r="BY9" s="1072"/>
      <c r="BZ9" s="1072"/>
      <c r="CA9" s="1072"/>
      <c r="CB9" s="1072"/>
      <c r="CC9" s="1072"/>
      <c r="CD9" s="1072"/>
      <c r="CE9" s="1072"/>
      <c r="CF9" s="1072"/>
      <c r="CG9" s="1073"/>
      <c r="CH9" s="1046">
        <v>1</v>
      </c>
      <c r="CI9" s="1047"/>
      <c r="CJ9" s="1047"/>
      <c r="CK9" s="1047"/>
      <c r="CL9" s="1048"/>
      <c r="CM9" s="1046">
        <v>121</v>
      </c>
      <c r="CN9" s="1047"/>
      <c r="CO9" s="1047"/>
      <c r="CP9" s="1047"/>
      <c r="CQ9" s="1048"/>
      <c r="CR9" s="1046">
        <v>30</v>
      </c>
      <c r="CS9" s="1047"/>
      <c r="CT9" s="1047"/>
      <c r="CU9" s="1047"/>
      <c r="CV9" s="1048"/>
      <c r="CW9" s="1046">
        <v>1</v>
      </c>
      <c r="CX9" s="1047"/>
      <c r="CY9" s="1047"/>
      <c r="CZ9" s="1047"/>
      <c r="DA9" s="1048"/>
      <c r="DB9" s="1046" t="s">
        <v>591</v>
      </c>
      <c r="DC9" s="1047"/>
      <c r="DD9" s="1047"/>
      <c r="DE9" s="1047"/>
      <c r="DF9" s="1048"/>
      <c r="DG9" s="1046" t="s">
        <v>591</v>
      </c>
      <c r="DH9" s="1047"/>
      <c r="DI9" s="1047"/>
      <c r="DJ9" s="1047"/>
      <c r="DK9" s="1048"/>
      <c r="DL9" s="1046" t="s">
        <v>591</v>
      </c>
      <c r="DM9" s="1047"/>
      <c r="DN9" s="1047"/>
      <c r="DO9" s="1047"/>
      <c r="DP9" s="1048"/>
      <c r="DQ9" s="1046" t="s">
        <v>604</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602</v>
      </c>
      <c r="BT10" s="1072"/>
      <c r="BU10" s="1072"/>
      <c r="BV10" s="1072"/>
      <c r="BW10" s="1072"/>
      <c r="BX10" s="1072"/>
      <c r="BY10" s="1072"/>
      <c r="BZ10" s="1072"/>
      <c r="CA10" s="1072"/>
      <c r="CB10" s="1072"/>
      <c r="CC10" s="1072"/>
      <c r="CD10" s="1072"/>
      <c r="CE10" s="1072"/>
      <c r="CF10" s="1072"/>
      <c r="CG10" s="1073"/>
      <c r="CH10" s="1046">
        <v>3</v>
      </c>
      <c r="CI10" s="1047"/>
      <c r="CJ10" s="1047"/>
      <c r="CK10" s="1047"/>
      <c r="CL10" s="1048"/>
      <c r="CM10" s="1046">
        <v>142</v>
      </c>
      <c r="CN10" s="1047"/>
      <c r="CO10" s="1047"/>
      <c r="CP10" s="1047"/>
      <c r="CQ10" s="1048"/>
      <c r="CR10" s="1046">
        <v>3</v>
      </c>
      <c r="CS10" s="1047"/>
      <c r="CT10" s="1047"/>
      <c r="CU10" s="1047"/>
      <c r="CV10" s="1048"/>
      <c r="CW10" s="1046">
        <v>0</v>
      </c>
      <c r="CX10" s="1047"/>
      <c r="CY10" s="1047"/>
      <c r="CZ10" s="1047"/>
      <c r="DA10" s="1048"/>
      <c r="DB10" s="1046" t="s">
        <v>591</v>
      </c>
      <c r="DC10" s="1047"/>
      <c r="DD10" s="1047"/>
      <c r="DE10" s="1047"/>
      <c r="DF10" s="1048"/>
      <c r="DG10" s="1046" t="s">
        <v>592</v>
      </c>
      <c r="DH10" s="1047"/>
      <c r="DI10" s="1047"/>
      <c r="DJ10" s="1047"/>
      <c r="DK10" s="1048"/>
      <c r="DL10" s="1046" t="s">
        <v>591</v>
      </c>
      <c r="DM10" s="1047"/>
      <c r="DN10" s="1047"/>
      <c r="DO10" s="1047"/>
      <c r="DP10" s="1048"/>
      <c r="DQ10" s="1046" t="s">
        <v>605</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603</v>
      </c>
      <c r="BT11" s="1072"/>
      <c r="BU11" s="1072"/>
      <c r="BV11" s="1072"/>
      <c r="BW11" s="1072"/>
      <c r="BX11" s="1072"/>
      <c r="BY11" s="1072"/>
      <c r="BZ11" s="1072"/>
      <c r="CA11" s="1072"/>
      <c r="CB11" s="1072"/>
      <c r="CC11" s="1072"/>
      <c r="CD11" s="1072"/>
      <c r="CE11" s="1072"/>
      <c r="CF11" s="1072"/>
      <c r="CG11" s="1073"/>
      <c r="CH11" s="1046" t="s">
        <v>591</v>
      </c>
      <c r="CI11" s="1047"/>
      <c r="CJ11" s="1047"/>
      <c r="CK11" s="1047"/>
      <c r="CL11" s="1048"/>
      <c r="CM11" s="1046" t="s">
        <v>606</v>
      </c>
      <c r="CN11" s="1047"/>
      <c r="CO11" s="1047"/>
      <c r="CP11" s="1047"/>
      <c r="CQ11" s="1048"/>
      <c r="CR11" s="1046">
        <v>100</v>
      </c>
      <c r="CS11" s="1047"/>
      <c r="CT11" s="1047"/>
      <c r="CU11" s="1047"/>
      <c r="CV11" s="1048"/>
      <c r="CW11" s="1046" t="s">
        <v>591</v>
      </c>
      <c r="CX11" s="1047"/>
      <c r="CY11" s="1047"/>
      <c r="CZ11" s="1047"/>
      <c r="DA11" s="1048"/>
      <c r="DB11" s="1046" t="s">
        <v>605</v>
      </c>
      <c r="DC11" s="1047"/>
      <c r="DD11" s="1047"/>
      <c r="DE11" s="1047"/>
      <c r="DF11" s="1048"/>
      <c r="DG11" s="1046" t="s">
        <v>591</v>
      </c>
      <c r="DH11" s="1047"/>
      <c r="DI11" s="1047"/>
      <c r="DJ11" s="1047"/>
      <c r="DK11" s="1048"/>
      <c r="DL11" s="1046" t="s">
        <v>607</v>
      </c>
      <c r="DM11" s="1047"/>
      <c r="DN11" s="1047"/>
      <c r="DO11" s="1047"/>
      <c r="DP11" s="1048"/>
      <c r="DQ11" s="1046" t="s">
        <v>591</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f>Q7</f>
        <v>16067</v>
      </c>
      <c r="R23" s="1126"/>
      <c r="S23" s="1126"/>
      <c r="T23" s="1126"/>
      <c r="U23" s="1126"/>
      <c r="V23" s="1126">
        <f>V7</f>
        <v>15243</v>
      </c>
      <c r="W23" s="1126"/>
      <c r="X23" s="1126"/>
      <c r="Y23" s="1126"/>
      <c r="Z23" s="1126"/>
      <c r="AA23" s="1126">
        <f>AA7</f>
        <v>824</v>
      </c>
      <c r="AB23" s="1126"/>
      <c r="AC23" s="1126"/>
      <c r="AD23" s="1126"/>
      <c r="AE23" s="1127"/>
      <c r="AF23" s="1128">
        <v>384</v>
      </c>
      <c r="AG23" s="1126"/>
      <c r="AH23" s="1126"/>
      <c r="AI23" s="1126"/>
      <c r="AJ23" s="1129"/>
      <c r="AK23" s="1130"/>
      <c r="AL23" s="1131"/>
      <c r="AM23" s="1131"/>
      <c r="AN23" s="1131"/>
      <c r="AO23" s="1131"/>
      <c r="AP23" s="1126">
        <f>AP7</f>
        <v>8104</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2544</v>
      </c>
      <c r="R28" s="1111"/>
      <c r="S28" s="1111"/>
      <c r="T28" s="1111"/>
      <c r="U28" s="1111"/>
      <c r="V28" s="1111">
        <v>2421</v>
      </c>
      <c r="W28" s="1111"/>
      <c r="X28" s="1111"/>
      <c r="Y28" s="1111"/>
      <c r="Z28" s="1111"/>
      <c r="AA28" s="1111">
        <v>123</v>
      </c>
      <c r="AB28" s="1111"/>
      <c r="AC28" s="1111"/>
      <c r="AD28" s="1111"/>
      <c r="AE28" s="1112"/>
      <c r="AF28" s="1113">
        <v>123</v>
      </c>
      <c r="AG28" s="1111"/>
      <c r="AH28" s="1111"/>
      <c r="AI28" s="1111"/>
      <c r="AJ28" s="1114"/>
      <c r="AK28" s="1115">
        <v>178</v>
      </c>
      <c r="AL28" s="1103"/>
      <c r="AM28" s="1103"/>
      <c r="AN28" s="1103"/>
      <c r="AO28" s="1103"/>
      <c r="AP28" s="1103" t="s">
        <v>590</v>
      </c>
      <c r="AQ28" s="1103"/>
      <c r="AR28" s="1103"/>
      <c r="AS28" s="1103"/>
      <c r="AT28" s="1103"/>
      <c r="AU28" s="1103" t="s">
        <v>591</v>
      </c>
      <c r="AV28" s="1103"/>
      <c r="AW28" s="1103"/>
      <c r="AX28" s="1103"/>
      <c r="AY28" s="1103"/>
      <c r="AZ28" s="1104" t="s">
        <v>591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406</v>
      </c>
      <c r="C29" s="1095"/>
      <c r="D29" s="1095"/>
      <c r="E29" s="1095"/>
      <c r="F29" s="1095"/>
      <c r="G29" s="1095"/>
      <c r="H29" s="1095"/>
      <c r="I29" s="1095"/>
      <c r="J29" s="1095"/>
      <c r="K29" s="1095"/>
      <c r="L29" s="1095"/>
      <c r="M29" s="1095"/>
      <c r="N29" s="1095"/>
      <c r="O29" s="1095"/>
      <c r="P29" s="1096"/>
      <c r="Q29" s="1100">
        <v>3027</v>
      </c>
      <c r="R29" s="1101"/>
      <c r="S29" s="1101"/>
      <c r="T29" s="1101"/>
      <c r="U29" s="1101"/>
      <c r="V29" s="1101">
        <v>2967</v>
      </c>
      <c r="W29" s="1101"/>
      <c r="X29" s="1101"/>
      <c r="Y29" s="1101"/>
      <c r="Z29" s="1101"/>
      <c r="AA29" s="1101">
        <v>60</v>
      </c>
      <c r="AB29" s="1101"/>
      <c r="AC29" s="1101"/>
      <c r="AD29" s="1101"/>
      <c r="AE29" s="1102"/>
      <c r="AF29" s="1076">
        <v>60</v>
      </c>
      <c r="AG29" s="1077"/>
      <c r="AH29" s="1077"/>
      <c r="AI29" s="1077"/>
      <c r="AJ29" s="1078"/>
      <c r="AK29" s="1037">
        <v>407</v>
      </c>
      <c r="AL29" s="1028"/>
      <c r="AM29" s="1028"/>
      <c r="AN29" s="1028"/>
      <c r="AO29" s="1028"/>
      <c r="AP29" s="1028" t="s">
        <v>591</v>
      </c>
      <c r="AQ29" s="1028"/>
      <c r="AR29" s="1028"/>
      <c r="AS29" s="1028"/>
      <c r="AT29" s="1028"/>
      <c r="AU29" s="1028" t="s">
        <v>591</v>
      </c>
      <c r="AV29" s="1028"/>
      <c r="AW29" s="1028"/>
      <c r="AX29" s="1028"/>
      <c r="AY29" s="1028"/>
      <c r="AZ29" s="1099" t="s">
        <v>591</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264</v>
      </c>
      <c r="R30" s="1101"/>
      <c r="S30" s="1101"/>
      <c r="T30" s="1101"/>
      <c r="U30" s="1101"/>
      <c r="V30" s="1101">
        <v>261</v>
      </c>
      <c r="W30" s="1101"/>
      <c r="X30" s="1101"/>
      <c r="Y30" s="1101"/>
      <c r="Z30" s="1101"/>
      <c r="AA30" s="1101">
        <v>3</v>
      </c>
      <c r="AB30" s="1101"/>
      <c r="AC30" s="1101"/>
      <c r="AD30" s="1101"/>
      <c r="AE30" s="1102"/>
      <c r="AF30" s="1076">
        <v>3</v>
      </c>
      <c r="AG30" s="1077"/>
      <c r="AH30" s="1077"/>
      <c r="AI30" s="1077"/>
      <c r="AJ30" s="1078"/>
      <c r="AK30" s="1037">
        <v>100</v>
      </c>
      <c r="AL30" s="1028"/>
      <c r="AM30" s="1028"/>
      <c r="AN30" s="1028"/>
      <c r="AO30" s="1028"/>
      <c r="AP30" s="1028" t="s">
        <v>591</v>
      </c>
      <c r="AQ30" s="1028"/>
      <c r="AR30" s="1028"/>
      <c r="AS30" s="1028"/>
      <c r="AT30" s="1028"/>
      <c r="AU30" s="1028" t="s">
        <v>591</v>
      </c>
      <c r="AV30" s="1028"/>
      <c r="AW30" s="1028"/>
      <c r="AX30" s="1028"/>
      <c r="AY30" s="1028"/>
      <c r="AZ30" s="1099" t="s">
        <v>591</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312</v>
      </c>
      <c r="R31" s="1101"/>
      <c r="S31" s="1101"/>
      <c r="T31" s="1101"/>
      <c r="U31" s="1101"/>
      <c r="V31" s="1101">
        <v>350</v>
      </c>
      <c r="W31" s="1101"/>
      <c r="X31" s="1101"/>
      <c r="Y31" s="1101"/>
      <c r="Z31" s="1101"/>
      <c r="AA31" s="1101">
        <v>-37</v>
      </c>
      <c r="AB31" s="1101"/>
      <c r="AC31" s="1101"/>
      <c r="AD31" s="1101"/>
      <c r="AE31" s="1102"/>
      <c r="AF31" s="1076">
        <v>245</v>
      </c>
      <c r="AG31" s="1077"/>
      <c r="AH31" s="1077"/>
      <c r="AI31" s="1077"/>
      <c r="AJ31" s="1078"/>
      <c r="AK31" s="1037">
        <v>208</v>
      </c>
      <c r="AL31" s="1028"/>
      <c r="AM31" s="1028"/>
      <c r="AN31" s="1028"/>
      <c r="AO31" s="1028"/>
      <c r="AP31" s="1028">
        <v>2189</v>
      </c>
      <c r="AQ31" s="1028"/>
      <c r="AR31" s="1028"/>
      <c r="AS31" s="1028"/>
      <c r="AT31" s="1028"/>
      <c r="AU31" s="1028">
        <v>1019</v>
      </c>
      <c r="AV31" s="1028"/>
      <c r="AW31" s="1028"/>
      <c r="AX31" s="1028"/>
      <c r="AY31" s="1028"/>
      <c r="AZ31" s="1099" t="s">
        <v>591</v>
      </c>
      <c r="BA31" s="1099"/>
      <c r="BB31" s="1099"/>
      <c r="BC31" s="1099"/>
      <c r="BD31" s="1099"/>
      <c r="BE31" s="1089" t="s">
        <v>409</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1050</v>
      </c>
      <c r="R32" s="1101"/>
      <c r="S32" s="1101"/>
      <c r="T32" s="1101"/>
      <c r="U32" s="1101"/>
      <c r="V32" s="1101">
        <v>1069</v>
      </c>
      <c r="W32" s="1101"/>
      <c r="X32" s="1101"/>
      <c r="Y32" s="1101"/>
      <c r="Z32" s="1101"/>
      <c r="AA32" s="1101">
        <v>-20</v>
      </c>
      <c r="AB32" s="1101"/>
      <c r="AC32" s="1101"/>
      <c r="AD32" s="1101"/>
      <c r="AE32" s="1102"/>
      <c r="AF32" s="1076">
        <v>932</v>
      </c>
      <c r="AG32" s="1077"/>
      <c r="AH32" s="1077"/>
      <c r="AI32" s="1077"/>
      <c r="AJ32" s="1078"/>
      <c r="AK32" s="1037">
        <v>180</v>
      </c>
      <c r="AL32" s="1028"/>
      <c r="AM32" s="1028"/>
      <c r="AN32" s="1028"/>
      <c r="AO32" s="1028"/>
      <c r="AP32" s="1028">
        <v>1039</v>
      </c>
      <c r="AQ32" s="1028"/>
      <c r="AR32" s="1028"/>
      <c r="AS32" s="1028"/>
      <c r="AT32" s="1028"/>
      <c r="AU32" s="1028">
        <v>889</v>
      </c>
      <c r="AV32" s="1028"/>
      <c r="AW32" s="1028"/>
      <c r="AX32" s="1028"/>
      <c r="AY32" s="1028"/>
      <c r="AZ32" s="1099" t="s">
        <v>591</v>
      </c>
      <c r="BA32" s="1099"/>
      <c r="BB32" s="1099"/>
      <c r="BC32" s="1099"/>
      <c r="BD32" s="1099"/>
      <c r="BE32" s="1089" t="s">
        <v>411</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412</v>
      </c>
      <c r="C33" s="1095"/>
      <c r="D33" s="1095"/>
      <c r="E33" s="1095"/>
      <c r="F33" s="1095"/>
      <c r="G33" s="1095"/>
      <c r="H33" s="1095"/>
      <c r="I33" s="1095"/>
      <c r="J33" s="1095"/>
      <c r="K33" s="1095"/>
      <c r="L33" s="1095"/>
      <c r="M33" s="1095"/>
      <c r="N33" s="1095"/>
      <c r="O33" s="1095"/>
      <c r="P33" s="1096"/>
      <c r="Q33" s="1100">
        <v>16</v>
      </c>
      <c r="R33" s="1101"/>
      <c r="S33" s="1101"/>
      <c r="T33" s="1101"/>
      <c r="U33" s="1101"/>
      <c r="V33" s="1101">
        <v>15</v>
      </c>
      <c r="W33" s="1101"/>
      <c r="X33" s="1101"/>
      <c r="Y33" s="1101"/>
      <c r="Z33" s="1101"/>
      <c r="AA33" s="1101">
        <v>1</v>
      </c>
      <c r="AB33" s="1101"/>
      <c r="AC33" s="1101"/>
      <c r="AD33" s="1101"/>
      <c r="AE33" s="1102"/>
      <c r="AF33" s="1076">
        <v>1</v>
      </c>
      <c r="AG33" s="1077"/>
      <c r="AH33" s="1077"/>
      <c r="AI33" s="1077"/>
      <c r="AJ33" s="1078"/>
      <c r="AK33" s="1037">
        <v>2</v>
      </c>
      <c r="AL33" s="1028"/>
      <c r="AM33" s="1028"/>
      <c r="AN33" s="1028"/>
      <c r="AO33" s="1028"/>
      <c r="AP33" s="1028" t="s">
        <v>592</v>
      </c>
      <c r="AQ33" s="1028"/>
      <c r="AR33" s="1028"/>
      <c r="AS33" s="1028"/>
      <c r="AT33" s="1028"/>
      <c r="AU33" s="1028" t="s">
        <v>591</v>
      </c>
      <c r="AV33" s="1028"/>
      <c r="AW33" s="1028"/>
      <c r="AX33" s="1028"/>
      <c r="AY33" s="1028"/>
      <c r="AZ33" s="1099" t="s">
        <v>593</v>
      </c>
      <c r="BA33" s="1099"/>
      <c r="BB33" s="1099"/>
      <c r="BC33" s="1099"/>
      <c r="BD33" s="1099"/>
      <c r="BE33" s="1089" t="s">
        <v>413</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414</v>
      </c>
      <c r="C34" s="1095"/>
      <c r="D34" s="1095"/>
      <c r="E34" s="1095"/>
      <c r="F34" s="1095"/>
      <c r="G34" s="1095"/>
      <c r="H34" s="1095"/>
      <c r="I34" s="1095"/>
      <c r="J34" s="1095"/>
      <c r="K34" s="1095"/>
      <c r="L34" s="1095"/>
      <c r="M34" s="1095"/>
      <c r="N34" s="1095"/>
      <c r="O34" s="1095"/>
      <c r="P34" s="1096"/>
      <c r="Q34" s="1100">
        <v>141</v>
      </c>
      <c r="R34" s="1101"/>
      <c r="S34" s="1101"/>
      <c r="T34" s="1101"/>
      <c r="U34" s="1101"/>
      <c r="V34" s="1101">
        <v>137</v>
      </c>
      <c r="W34" s="1101"/>
      <c r="X34" s="1101"/>
      <c r="Y34" s="1101"/>
      <c r="Z34" s="1101"/>
      <c r="AA34" s="1101">
        <v>4</v>
      </c>
      <c r="AB34" s="1101"/>
      <c r="AC34" s="1101"/>
      <c r="AD34" s="1101"/>
      <c r="AE34" s="1102"/>
      <c r="AF34" s="1076">
        <v>4</v>
      </c>
      <c r="AG34" s="1077"/>
      <c r="AH34" s="1077"/>
      <c r="AI34" s="1077"/>
      <c r="AJ34" s="1078"/>
      <c r="AK34" s="1037">
        <v>77</v>
      </c>
      <c r="AL34" s="1028"/>
      <c r="AM34" s="1028"/>
      <c r="AN34" s="1028"/>
      <c r="AO34" s="1028"/>
      <c r="AP34" s="1028">
        <v>60</v>
      </c>
      <c r="AQ34" s="1028"/>
      <c r="AR34" s="1028"/>
      <c r="AS34" s="1028"/>
      <c r="AT34" s="1028"/>
      <c r="AU34" s="1028">
        <v>60</v>
      </c>
      <c r="AV34" s="1028"/>
      <c r="AW34" s="1028"/>
      <c r="AX34" s="1028"/>
      <c r="AY34" s="1028"/>
      <c r="AZ34" s="1099" t="s">
        <v>591</v>
      </c>
      <c r="BA34" s="1099"/>
      <c r="BB34" s="1099"/>
      <c r="BC34" s="1099"/>
      <c r="BD34" s="1099"/>
      <c r="BE34" s="1089" t="s">
        <v>415</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1368</v>
      </c>
      <c r="AG63" s="1016"/>
      <c r="AH63" s="1016"/>
      <c r="AI63" s="1016"/>
      <c r="AJ63" s="1087"/>
      <c r="AK63" s="1088"/>
      <c r="AL63" s="1020"/>
      <c r="AM63" s="1020"/>
      <c r="AN63" s="1020"/>
      <c r="AO63" s="1020"/>
      <c r="AP63" s="1016">
        <f>SUM(AP28:AT34)</f>
        <v>3288</v>
      </c>
      <c r="AQ63" s="1016"/>
      <c r="AR63" s="1016"/>
      <c r="AS63" s="1016"/>
      <c r="AT63" s="1016"/>
      <c r="AU63" s="1016">
        <f>SUM(AU28:AY34)</f>
        <v>1968</v>
      </c>
      <c r="AV63" s="1016"/>
      <c r="AW63" s="1016"/>
      <c r="AX63" s="1016"/>
      <c r="AY63" s="1016"/>
      <c r="AZ63" s="1082"/>
      <c r="BA63" s="1082"/>
      <c r="BB63" s="1082"/>
      <c r="BC63" s="1082"/>
      <c r="BD63" s="1082"/>
      <c r="BE63" s="1017"/>
      <c r="BF63" s="1017"/>
      <c r="BG63" s="1017"/>
      <c r="BH63" s="1017"/>
      <c r="BI63" s="1018"/>
      <c r="BJ63" s="1083" t="s">
        <v>418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420</v>
      </c>
      <c r="B66" s="1053"/>
      <c r="C66" s="1053"/>
      <c r="D66" s="1053"/>
      <c r="E66" s="1053"/>
      <c r="F66" s="1053"/>
      <c r="G66" s="1053"/>
      <c r="H66" s="1053"/>
      <c r="I66" s="1053"/>
      <c r="J66" s="1053"/>
      <c r="K66" s="1053"/>
      <c r="L66" s="1053"/>
      <c r="M66" s="1053"/>
      <c r="N66" s="1053"/>
      <c r="O66" s="1053"/>
      <c r="P66" s="1054"/>
      <c r="Q66" s="1058" t="s">
        <v>421</v>
      </c>
      <c r="R66" s="1059"/>
      <c r="S66" s="1059"/>
      <c r="T66" s="1059"/>
      <c r="U66" s="1060"/>
      <c r="V66" s="1058" t="s">
        <v>422</v>
      </c>
      <c r="W66" s="1059"/>
      <c r="X66" s="1059"/>
      <c r="Y66" s="1059"/>
      <c r="Z66" s="1060"/>
      <c r="AA66" s="1058" t="s">
        <v>399</v>
      </c>
      <c r="AB66" s="1059"/>
      <c r="AC66" s="1059"/>
      <c r="AD66" s="1059"/>
      <c r="AE66" s="1060"/>
      <c r="AF66" s="1064" t="s">
        <v>423</v>
      </c>
      <c r="AG66" s="1065"/>
      <c r="AH66" s="1065"/>
      <c r="AI66" s="1065"/>
      <c r="AJ66" s="1066"/>
      <c r="AK66" s="1058" t="s">
        <v>424</v>
      </c>
      <c r="AL66" s="1053"/>
      <c r="AM66" s="1053"/>
      <c r="AN66" s="1053"/>
      <c r="AO66" s="1054"/>
      <c r="AP66" s="1058" t="s">
        <v>425</v>
      </c>
      <c r="AQ66" s="1059"/>
      <c r="AR66" s="1059"/>
      <c r="AS66" s="1059"/>
      <c r="AT66" s="1060"/>
      <c r="AU66" s="1058" t="s">
        <v>426</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594</v>
      </c>
      <c r="C68" s="1043"/>
      <c r="D68" s="1043"/>
      <c r="E68" s="1043"/>
      <c r="F68" s="1043"/>
      <c r="G68" s="1043"/>
      <c r="H68" s="1043"/>
      <c r="I68" s="1043"/>
      <c r="J68" s="1043"/>
      <c r="K68" s="1043"/>
      <c r="L68" s="1043"/>
      <c r="M68" s="1043"/>
      <c r="N68" s="1043"/>
      <c r="O68" s="1043"/>
      <c r="P68" s="1044"/>
      <c r="Q68" s="1045">
        <v>8319</v>
      </c>
      <c r="R68" s="1039"/>
      <c r="S68" s="1039"/>
      <c r="T68" s="1039"/>
      <c r="U68" s="1039"/>
      <c r="V68" s="1039">
        <v>6892</v>
      </c>
      <c r="W68" s="1039"/>
      <c r="X68" s="1039"/>
      <c r="Y68" s="1039"/>
      <c r="Z68" s="1039"/>
      <c r="AA68" s="1039">
        <v>1427</v>
      </c>
      <c r="AB68" s="1039"/>
      <c r="AC68" s="1039"/>
      <c r="AD68" s="1039"/>
      <c r="AE68" s="1039"/>
      <c r="AF68" s="1039">
        <v>1427</v>
      </c>
      <c r="AG68" s="1039"/>
      <c r="AH68" s="1039"/>
      <c r="AI68" s="1039"/>
      <c r="AJ68" s="1039"/>
      <c r="AK68" s="1039">
        <v>26</v>
      </c>
      <c r="AL68" s="1039"/>
      <c r="AM68" s="1039"/>
      <c r="AN68" s="1039"/>
      <c r="AO68" s="1039"/>
      <c r="AP68" s="1039" t="s">
        <v>613</v>
      </c>
      <c r="AQ68" s="1039"/>
      <c r="AR68" s="1039"/>
      <c r="AS68" s="1039"/>
      <c r="AT68" s="1039"/>
      <c r="AU68" s="1039" t="s">
        <v>613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595</v>
      </c>
      <c r="C69" s="1032"/>
      <c r="D69" s="1032"/>
      <c r="E69" s="1032"/>
      <c r="F69" s="1032"/>
      <c r="G69" s="1032"/>
      <c r="H69" s="1032"/>
      <c r="I69" s="1032"/>
      <c r="J69" s="1032"/>
      <c r="K69" s="1032"/>
      <c r="L69" s="1032"/>
      <c r="M69" s="1032"/>
      <c r="N69" s="1032"/>
      <c r="O69" s="1032"/>
      <c r="P69" s="1033"/>
      <c r="Q69" s="1034">
        <v>952</v>
      </c>
      <c r="R69" s="1028"/>
      <c r="S69" s="1028"/>
      <c r="T69" s="1028"/>
      <c r="U69" s="1028"/>
      <c r="V69" s="1028">
        <v>930</v>
      </c>
      <c r="W69" s="1028"/>
      <c r="X69" s="1028"/>
      <c r="Y69" s="1028"/>
      <c r="Z69" s="1028"/>
      <c r="AA69" s="1028">
        <v>22</v>
      </c>
      <c r="AB69" s="1028"/>
      <c r="AC69" s="1028"/>
      <c r="AD69" s="1028"/>
      <c r="AE69" s="1028"/>
      <c r="AF69" s="1028">
        <v>20</v>
      </c>
      <c r="AG69" s="1028"/>
      <c r="AH69" s="1028"/>
      <c r="AI69" s="1028"/>
      <c r="AJ69" s="1028"/>
      <c r="AK69" s="1028" t="s">
        <v>613</v>
      </c>
      <c r="AL69" s="1028"/>
      <c r="AM69" s="1028"/>
      <c r="AN69" s="1028"/>
      <c r="AO69" s="1028"/>
      <c r="AP69" s="1028">
        <v>915</v>
      </c>
      <c r="AQ69" s="1028"/>
      <c r="AR69" s="1028"/>
      <c r="AS69" s="1028"/>
      <c r="AT69" s="1028"/>
      <c r="AU69" s="1028">
        <v>137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329</v>
      </c>
      <c r="R70" s="1028"/>
      <c r="S70" s="1028"/>
      <c r="T70" s="1028"/>
      <c r="U70" s="1028"/>
      <c r="V70" s="1028">
        <v>257</v>
      </c>
      <c r="W70" s="1028"/>
      <c r="X70" s="1028"/>
      <c r="Y70" s="1028"/>
      <c r="Z70" s="1028"/>
      <c r="AA70" s="1028">
        <v>72</v>
      </c>
      <c r="AB70" s="1028"/>
      <c r="AC70" s="1028"/>
      <c r="AD70" s="1028"/>
      <c r="AE70" s="1028"/>
      <c r="AF70" s="1028">
        <v>33</v>
      </c>
      <c r="AG70" s="1028"/>
      <c r="AH70" s="1028"/>
      <c r="AI70" s="1028"/>
      <c r="AJ70" s="1028"/>
      <c r="AK70" s="1028">
        <v>4</v>
      </c>
      <c r="AL70" s="1028"/>
      <c r="AM70" s="1028"/>
      <c r="AN70" s="1028"/>
      <c r="AO70" s="1028"/>
      <c r="AP70" s="1028">
        <v>196</v>
      </c>
      <c r="AQ70" s="1028"/>
      <c r="AR70" s="1028"/>
      <c r="AS70" s="1028"/>
      <c r="AT70" s="1028"/>
      <c r="AU70" s="1028">
        <v>39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597</v>
      </c>
      <c r="C71" s="1032"/>
      <c r="D71" s="1032"/>
      <c r="E71" s="1032"/>
      <c r="F71" s="1032"/>
      <c r="G71" s="1032"/>
      <c r="H71" s="1032"/>
      <c r="I71" s="1032"/>
      <c r="J71" s="1032"/>
      <c r="K71" s="1032"/>
      <c r="L71" s="1032"/>
      <c r="M71" s="1032"/>
      <c r="N71" s="1032"/>
      <c r="O71" s="1032"/>
      <c r="P71" s="1033"/>
      <c r="Q71" s="1034">
        <v>280</v>
      </c>
      <c r="R71" s="1028"/>
      <c r="S71" s="1028"/>
      <c r="T71" s="1028"/>
      <c r="U71" s="1028"/>
      <c r="V71" s="1028">
        <v>244</v>
      </c>
      <c r="W71" s="1028"/>
      <c r="X71" s="1028"/>
      <c r="Y71" s="1028"/>
      <c r="Z71" s="1028"/>
      <c r="AA71" s="1028">
        <v>36</v>
      </c>
      <c r="AB71" s="1028"/>
      <c r="AC71" s="1028"/>
      <c r="AD71" s="1028"/>
      <c r="AE71" s="1028"/>
      <c r="AF71" s="1028">
        <v>36</v>
      </c>
      <c r="AG71" s="1028"/>
      <c r="AH71" s="1028"/>
      <c r="AI71" s="1028"/>
      <c r="AJ71" s="1028"/>
      <c r="AK71" s="1028" t="s">
        <v>613</v>
      </c>
      <c r="AL71" s="1028"/>
      <c r="AM71" s="1028"/>
      <c r="AN71" s="1028"/>
      <c r="AO71" s="1028"/>
      <c r="AP71" s="1028" t="s">
        <v>613</v>
      </c>
      <c r="AQ71" s="1028"/>
      <c r="AR71" s="1028"/>
      <c r="AS71" s="1028"/>
      <c r="AT71" s="1028"/>
      <c r="AU71" s="1028" t="s">
        <v>613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598</v>
      </c>
      <c r="C72" s="1032"/>
      <c r="D72" s="1032"/>
      <c r="E72" s="1032"/>
      <c r="F72" s="1032"/>
      <c r="G72" s="1032"/>
      <c r="H72" s="1032"/>
      <c r="I72" s="1032"/>
      <c r="J72" s="1032"/>
      <c r="K72" s="1032"/>
      <c r="L72" s="1032"/>
      <c r="M72" s="1032"/>
      <c r="N72" s="1032"/>
      <c r="O72" s="1032"/>
      <c r="P72" s="1033"/>
      <c r="Q72" s="1034">
        <v>292778</v>
      </c>
      <c r="R72" s="1028"/>
      <c r="S72" s="1028"/>
      <c r="T72" s="1028"/>
      <c r="U72" s="1028"/>
      <c r="V72" s="1028">
        <v>279366</v>
      </c>
      <c r="W72" s="1028"/>
      <c r="X72" s="1028"/>
      <c r="Y72" s="1028"/>
      <c r="Z72" s="1028"/>
      <c r="AA72" s="1028">
        <v>13412</v>
      </c>
      <c r="AB72" s="1028"/>
      <c r="AC72" s="1028"/>
      <c r="AD72" s="1028"/>
      <c r="AE72" s="1028"/>
      <c r="AF72" s="1028">
        <v>13412</v>
      </c>
      <c r="AG72" s="1028"/>
      <c r="AH72" s="1028"/>
      <c r="AI72" s="1028"/>
      <c r="AJ72" s="1028"/>
      <c r="AK72" s="1028" t="s">
        <v>614</v>
      </c>
      <c r="AL72" s="1028"/>
      <c r="AM72" s="1028"/>
      <c r="AN72" s="1028"/>
      <c r="AO72" s="1028"/>
      <c r="AP72" s="1028" t="s">
        <v>613</v>
      </c>
      <c r="AQ72" s="1028"/>
      <c r="AR72" s="1028"/>
      <c r="AS72" s="1028"/>
      <c r="AT72" s="1028"/>
      <c r="AU72" s="1028" t="s">
        <v>613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SUM(AF68:AJ72)</f>
        <v>14928</v>
      </c>
      <c r="AG88" s="1016"/>
      <c r="AH88" s="1016"/>
      <c r="AI88" s="1016"/>
      <c r="AJ88" s="1016"/>
      <c r="AK88" s="1020"/>
      <c r="AL88" s="1020"/>
      <c r="AM88" s="1020"/>
      <c r="AN88" s="1020"/>
      <c r="AO88" s="1020"/>
      <c r="AP88" s="1016">
        <f>SUM(AP68:AT72)</f>
        <v>1111</v>
      </c>
      <c r="AQ88" s="1016"/>
      <c r="AR88" s="1016"/>
      <c r="AS88" s="1016"/>
      <c r="AT88" s="1016"/>
      <c r="AU88" s="1016">
        <f>SUM(AU68:AY72)</f>
        <v>176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SUM(CR7:CV11)</f>
        <v>145</v>
      </c>
      <c r="CS102" s="1008"/>
      <c r="CT102" s="1008"/>
      <c r="CU102" s="1008"/>
      <c r="CV102" s="1009"/>
      <c r="CW102" s="1007">
        <f t="shared" ref="CW102" si="0">SUM(CW7:DA11)</f>
        <v>2</v>
      </c>
      <c r="CX102" s="1008"/>
      <c r="CY102" s="1008"/>
      <c r="CZ102" s="1008"/>
      <c r="DA102" s="1009"/>
      <c r="DB102" s="1007" t="s">
        <v>591</v>
      </c>
      <c r="DC102" s="1008"/>
      <c r="DD102" s="1008"/>
      <c r="DE102" s="1008"/>
      <c r="DF102" s="1009"/>
      <c r="DG102" s="1007" t="s">
        <v>591</v>
      </c>
      <c r="DH102" s="1008"/>
      <c r="DI102" s="1008"/>
      <c r="DJ102" s="1008"/>
      <c r="DK102" s="1009"/>
      <c r="DL102" s="1007" t="s">
        <v>591</v>
      </c>
      <c r="DM102" s="1008"/>
      <c r="DN102" s="1008"/>
      <c r="DO102" s="1008"/>
      <c r="DP102" s="1009"/>
      <c r="DQ102" s="1007" t="s">
        <v>591</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308</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308</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308</v>
      </c>
      <c r="DR109" s="951"/>
      <c r="DS109" s="951"/>
      <c r="DT109" s="951"/>
      <c r="DU109" s="952"/>
      <c r="DV109" s="953" t="s">
        <v>438</v>
      </c>
      <c r="DW109" s="951"/>
      <c r="DX109" s="951"/>
      <c r="DY109" s="951"/>
      <c r="DZ109" s="982"/>
    </row>
    <row r="110" spans="1:131" s="248" customFormat="1" ht="26.25" customHeight="1" x14ac:dyDescent="0.15">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1037200</v>
      </c>
      <c r="AB110" s="944"/>
      <c r="AC110" s="944"/>
      <c r="AD110" s="944"/>
      <c r="AE110" s="945"/>
      <c r="AF110" s="946">
        <v>948463</v>
      </c>
      <c r="AG110" s="944"/>
      <c r="AH110" s="944"/>
      <c r="AI110" s="944"/>
      <c r="AJ110" s="945"/>
      <c r="AK110" s="946">
        <v>932107</v>
      </c>
      <c r="AL110" s="944"/>
      <c r="AM110" s="944"/>
      <c r="AN110" s="944"/>
      <c r="AO110" s="945"/>
      <c r="AP110" s="947">
        <v>14.4</v>
      </c>
      <c r="AQ110" s="948"/>
      <c r="AR110" s="948"/>
      <c r="AS110" s="948"/>
      <c r="AT110" s="949"/>
      <c r="AU110" s="983" t="s">
        <v>73</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8587138</v>
      </c>
      <c r="BR110" s="891"/>
      <c r="BS110" s="891"/>
      <c r="BT110" s="891"/>
      <c r="BU110" s="891"/>
      <c r="BV110" s="891">
        <v>8266464</v>
      </c>
      <c r="BW110" s="891"/>
      <c r="BX110" s="891"/>
      <c r="BY110" s="891"/>
      <c r="BZ110" s="891"/>
      <c r="CA110" s="891">
        <v>8104114</v>
      </c>
      <c r="CB110" s="891"/>
      <c r="CC110" s="891"/>
      <c r="CD110" s="891"/>
      <c r="CE110" s="891"/>
      <c r="CF110" s="915">
        <v>125.3</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444</v>
      </c>
      <c r="DH110" s="891"/>
      <c r="DI110" s="891"/>
      <c r="DJ110" s="891"/>
      <c r="DK110" s="891"/>
      <c r="DL110" s="891" t="s">
        <v>444</v>
      </c>
      <c r="DM110" s="891"/>
      <c r="DN110" s="891"/>
      <c r="DO110" s="891"/>
      <c r="DP110" s="891"/>
      <c r="DQ110" s="891" t="s">
        <v>445</v>
      </c>
      <c r="DR110" s="891"/>
      <c r="DS110" s="891"/>
      <c r="DT110" s="891"/>
      <c r="DU110" s="891"/>
      <c r="DV110" s="892" t="s">
        <v>444</v>
      </c>
      <c r="DW110" s="892"/>
      <c r="DX110" s="892"/>
      <c r="DY110" s="892"/>
      <c r="DZ110" s="893"/>
    </row>
    <row r="111" spans="1:131" s="248" customFormat="1" ht="26.25" customHeight="1" x14ac:dyDescent="0.15">
      <c r="A111" s="820" t="s">
        <v>446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445</v>
      </c>
      <c r="AB111" s="972"/>
      <c r="AC111" s="972"/>
      <c r="AD111" s="972"/>
      <c r="AE111" s="973"/>
      <c r="AF111" s="974" t="s">
        <v>445</v>
      </c>
      <c r="AG111" s="972"/>
      <c r="AH111" s="972"/>
      <c r="AI111" s="972"/>
      <c r="AJ111" s="973"/>
      <c r="AK111" s="974" t="s">
        <v>418</v>
      </c>
      <c r="AL111" s="972"/>
      <c r="AM111" s="972"/>
      <c r="AN111" s="972"/>
      <c r="AO111" s="973"/>
      <c r="AP111" s="975" t="s">
        <v>444</v>
      </c>
      <c r="AQ111" s="976"/>
      <c r="AR111" s="976"/>
      <c r="AS111" s="976"/>
      <c r="AT111" s="977"/>
      <c r="AU111" s="985"/>
      <c r="AV111" s="986"/>
      <c r="AW111" s="986"/>
      <c r="AX111" s="986"/>
      <c r="AY111" s="986"/>
      <c r="AZ111" s="861" t="s">
        <v>447</v>
      </c>
      <c r="BA111" s="796"/>
      <c r="BB111" s="796"/>
      <c r="BC111" s="796"/>
      <c r="BD111" s="796"/>
      <c r="BE111" s="796"/>
      <c r="BF111" s="796"/>
      <c r="BG111" s="796"/>
      <c r="BH111" s="796"/>
      <c r="BI111" s="796"/>
      <c r="BJ111" s="796"/>
      <c r="BK111" s="796"/>
      <c r="BL111" s="796"/>
      <c r="BM111" s="796"/>
      <c r="BN111" s="796"/>
      <c r="BO111" s="796"/>
      <c r="BP111" s="797"/>
      <c r="BQ111" s="862" t="s">
        <v>445</v>
      </c>
      <c r="BR111" s="863"/>
      <c r="BS111" s="863"/>
      <c r="BT111" s="863"/>
      <c r="BU111" s="863"/>
      <c r="BV111" s="863" t="s">
        <v>444</v>
      </c>
      <c r="BW111" s="863"/>
      <c r="BX111" s="863"/>
      <c r="BY111" s="863"/>
      <c r="BZ111" s="863"/>
      <c r="CA111" s="863" t="s">
        <v>444</v>
      </c>
      <c r="CB111" s="863"/>
      <c r="CC111" s="863"/>
      <c r="CD111" s="863"/>
      <c r="CE111" s="863"/>
      <c r="CF111" s="924" t="s">
        <v>444</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445</v>
      </c>
      <c r="DH111" s="863"/>
      <c r="DI111" s="863"/>
      <c r="DJ111" s="863"/>
      <c r="DK111" s="863"/>
      <c r="DL111" s="863" t="s">
        <v>445</v>
      </c>
      <c r="DM111" s="863"/>
      <c r="DN111" s="863"/>
      <c r="DO111" s="863"/>
      <c r="DP111" s="863"/>
      <c r="DQ111" s="863" t="s">
        <v>445</v>
      </c>
      <c r="DR111" s="863"/>
      <c r="DS111" s="863"/>
      <c r="DT111" s="863"/>
      <c r="DU111" s="863"/>
      <c r="DV111" s="840" t="s">
        <v>445</v>
      </c>
      <c r="DW111" s="840"/>
      <c r="DX111" s="840"/>
      <c r="DY111" s="840"/>
      <c r="DZ111" s="841"/>
    </row>
    <row r="112" spans="1:131" s="248" customFormat="1" ht="26.25" customHeight="1" x14ac:dyDescent="0.15">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418</v>
      </c>
      <c r="AB112" s="826"/>
      <c r="AC112" s="826"/>
      <c r="AD112" s="826"/>
      <c r="AE112" s="827"/>
      <c r="AF112" s="828" t="s">
        <v>418</v>
      </c>
      <c r="AG112" s="826"/>
      <c r="AH112" s="826"/>
      <c r="AI112" s="826"/>
      <c r="AJ112" s="827"/>
      <c r="AK112" s="828" t="s">
        <v>445</v>
      </c>
      <c r="AL112" s="826"/>
      <c r="AM112" s="826"/>
      <c r="AN112" s="826"/>
      <c r="AO112" s="827"/>
      <c r="AP112" s="873" t="s">
        <v>445</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2869318</v>
      </c>
      <c r="BR112" s="863"/>
      <c r="BS112" s="863"/>
      <c r="BT112" s="863"/>
      <c r="BU112" s="863"/>
      <c r="BV112" s="863">
        <v>2731116</v>
      </c>
      <c r="BW112" s="863"/>
      <c r="BX112" s="863"/>
      <c r="BY112" s="863"/>
      <c r="BZ112" s="863"/>
      <c r="CA112" s="863">
        <v>1968090</v>
      </c>
      <c r="CB112" s="863"/>
      <c r="CC112" s="863"/>
      <c r="CD112" s="863"/>
      <c r="CE112" s="863"/>
      <c r="CF112" s="924">
        <v>30.4</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444</v>
      </c>
      <c r="DH112" s="863"/>
      <c r="DI112" s="863"/>
      <c r="DJ112" s="863"/>
      <c r="DK112" s="863"/>
      <c r="DL112" s="863" t="s">
        <v>418</v>
      </c>
      <c r="DM112" s="863"/>
      <c r="DN112" s="863"/>
      <c r="DO112" s="863"/>
      <c r="DP112" s="863"/>
      <c r="DQ112" s="863" t="s">
        <v>453</v>
      </c>
      <c r="DR112" s="863"/>
      <c r="DS112" s="863"/>
      <c r="DT112" s="863"/>
      <c r="DU112" s="863"/>
      <c r="DV112" s="840" t="s">
        <v>445</v>
      </c>
      <c r="DW112" s="840"/>
      <c r="DX112" s="840"/>
      <c r="DY112" s="840"/>
      <c r="DZ112" s="841"/>
    </row>
    <row r="113" spans="1:130" s="248" customFormat="1" ht="26.25" customHeight="1" x14ac:dyDescent="0.15">
      <c r="A113" s="967"/>
      <c r="B113" s="968"/>
      <c r="C113" s="796" t="s">
        <v>454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256107</v>
      </c>
      <c r="AB113" s="972"/>
      <c r="AC113" s="972"/>
      <c r="AD113" s="972"/>
      <c r="AE113" s="973"/>
      <c r="AF113" s="974">
        <v>242860</v>
      </c>
      <c r="AG113" s="972"/>
      <c r="AH113" s="972"/>
      <c r="AI113" s="972"/>
      <c r="AJ113" s="973"/>
      <c r="AK113" s="974">
        <v>255459</v>
      </c>
      <c r="AL113" s="972"/>
      <c r="AM113" s="972"/>
      <c r="AN113" s="972"/>
      <c r="AO113" s="973"/>
      <c r="AP113" s="975">
        <v>3.9</v>
      </c>
      <c r="AQ113" s="976"/>
      <c r="AR113" s="976"/>
      <c r="AS113" s="976"/>
      <c r="AT113" s="977"/>
      <c r="AU113" s="985"/>
      <c r="AV113" s="986"/>
      <c r="AW113" s="986"/>
      <c r="AX113" s="986"/>
      <c r="AY113" s="986"/>
      <c r="AZ113" s="861" t="s">
        <v>455</v>
      </c>
      <c r="BA113" s="796"/>
      <c r="BB113" s="796"/>
      <c r="BC113" s="796"/>
      <c r="BD113" s="796"/>
      <c r="BE113" s="796"/>
      <c r="BF113" s="796"/>
      <c r="BG113" s="796"/>
      <c r="BH113" s="796"/>
      <c r="BI113" s="796"/>
      <c r="BJ113" s="796"/>
      <c r="BK113" s="796"/>
      <c r="BL113" s="796"/>
      <c r="BM113" s="796"/>
      <c r="BN113" s="796"/>
      <c r="BO113" s="796"/>
      <c r="BP113" s="797"/>
      <c r="BQ113" s="862">
        <v>169723</v>
      </c>
      <c r="BR113" s="863"/>
      <c r="BS113" s="863"/>
      <c r="BT113" s="863"/>
      <c r="BU113" s="863"/>
      <c r="BV113" s="863">
        <v>145810</v>
      </c>
      <c r="BW113" s="863"/>
      <c r="BX113" s="863"/>
      <c r="BY113" s="863"/>
      <c r="BZ113" s="863"/>
      <c r="CA113" s="863">
        <v>175984</v>
      </c>
      <c r="CB113" s="863"/>
      <c r="CC113" s="863"/>
      <c r="CD113" s="863"/>
      <c r="CE113" s="863"/>
      <c r="CF113" s="924">
        <v>2.7</v>
      </c>
      <c r="CG113" s="925"/>
      <c r="CH113" s="925"/>
      <c r="CI113" s="925"/>
      <c r="CJ113" s="925"/>
      <c r="CK113" s="980"/>
      <c r="CL113" s="867"/>
      <c r="CM113" s="870" t="s">
        <v>456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444</v>
      </c>
      <c r="DH113" s="826"/>
      <c r="DI113" s="826"/>
      <c r="DJ113" s="826"/>
      <c r="DK113" s="827"/>
      <c r="DL113" s="828" t="s">
        <v>444</v>
      </c>
      <c r="DM113" s="826"/>
      <c r="DN113" s="826"/>
      <c r="DO113" s="826"/>
      <c r="DP113" s="827"/>
      <c r="DQ113" s="828" t="s">
        <v>453</v>
      </c>
      <c r="DR113" s="826"/>
      <c r="DS113" s="826"/>
      <c r="DT113" s="826"/>
      <c r="DU113" s="827"/>
      <c r="DV113" s="873" t="s">
        <v>418</v>
      </c>
      <c r="DW113" s="874"/>
      <c r="DX113" s="874"/>
      <c r="DY113" s="874"/>
      <c r="DZ113" s="875"/>
    </row>
    <row r="114" spans="1:130" s="248" customFormat="1" ht="26.25" customHeight="1" x14ac:dyDescent="0.15">
      <c r="A114" s="967"/>
      <c r="B114" s="968"/>
      <c r="C114" s="796" t="s">
        <v>457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38930</v>
      </c>
      <c r="AB114" s="826"/>
      <c r="AC114" s="826"/>
      <c r="AD114" s="826"/>
      <c r="AE114" s="827"/>
      <c r="AF114" s="828">
        <v>38111</v>
      </c>
      <c r="AG114" s="826"/>
      <c r="AH114" s="826"/>
      <c r="AI114" s="826"/>
      <c r="AJ114" s="827"/>
      <c r="AK114" s="828">
        <v>37946</v>
      </c>
      <c r="AL114" s="826"/>
      <c r="AM114" s="826"/>
      <c r="AN114" s="826"/>
      <c r="AO114" s="827"/>
      <c r="AP114" s="873">
        <v>0.6</v>
      </c>
      <c r="AQ114" s="874"/>
      <c r="AR114" s="874"/>
      <c r="AS114" s="874"/>
      <c r="AT114" s="875"/>
      <c r="AU114" s="985"/>
      <c r="AV114" s="986"/>
      <c r="AW114" s="986"/>
      <c r="AX114" s="986"/>
      <c r="AY114" s="986"/>
      <c r="AZ114" s="861" t="s">
        <v>458</v>
      </c>
      <c r="BA114" s="796"/>
      <c r="BB114" s="796"/>
      <c r="BC114" s="796"/>
      <c r="BD114" s="796"/>
      <c r="BE114" s="796"/>
      <c r="BF114" s="796"/>
      <c r="BG114" s="796"/>
      <c r="BH114" s="796"/>
      <c r="BI114" s="796"/>
      <c r="BJ114" s="796"/>
      <c r="BK114" s="796"/>
      <c r="BL114" s="796"/>
      <c r="BM114" s="796"/>
      <c r="BN114" s="796"/>
      <c r="BO114" s="796"/>
      <c r="BP114" s="797"/>
      <c r="BQ114" s="862">
        <v>1928091</v>
      </c>
      <c r="BR114" s="863"/>
      <c r="BS114" s="863"/>
      <c r="BT114" s="863"/>
      <c r="BU114" s="863"/>
      <c r="BV114" s="863">
        <v>1862792</v>
      </c>
      <c r="BW114" s="863"/>
      <c r="BX114" s="863"/>
      <c r="BY114" s="863"/>
      <c r="BZ114" s="863"/>
      <c r="CA114" s="863">
        <v>1833927</v>
      </c>
      <c r="CB114" s="863"/>
      <c r="CC114" s="863"/>
      <c r="CD114" s="863"/>
      <c r="CE114" s="863"/>
      <c r="CF114" s="924">
        <v>28.4</v>
      </c>
      <c r="CG114" s="925"/>
      <c r="CH114" s="925"/>
      <c r="CI114" s="925"/>
      <c r="CJ114" s="925"/>
      <c r="CK114" s="980"/>
      <c r="CL114" s="867"/>
      <c r="CM114" s="870" t="s">
        <v>459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418</v>
      </c>
      <c r="DH114" s="826"/>
      <c r="DI114" s="826"/>
      <c r="DJ114" s="826"/>
      <c r="DK114" s="827"/>
      <c r="DL114" s="828" t="s">
        <v>444</v>
      </c>
      <c r="DM114" s="826"/>
      <c r="DN114" s="826"/>
      <c r="DO114" s="826"/>
      <c r="DP114" s="827"/>
      <c r="DQ114" s="828" t="s">
        <v>445</v>
      </c>
      <c r="DR114" s="826"/>
      <c r="DS114" s="826"/>
      <c r="DT114" s="826"/>
      <c r="DU114" s="827"/>
      <c r="DV114" s="873" t="s">
        <v>418</v>
      </c>
      <c r="DW114" s="874"/>
      <c r="DX114" s="874"/>
      <c r="DY114" s="874"/>
      <c r="DZ114" s="875"/>
    </row>
    <row r="115" spans="1:130" s="248" customFormat="1" ht="26.25" customHeight="1" x14ac:dyDescent="0.15">
      <c r="A115" s="967"/>
      <c r="B115" s="968"/>
      <c r="C115" s="796" t="s">
        <v>460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54</v>
      </c>
      <c r="AB115" s="972"/>
      <c r="AC115" s="972"/>
      <c r="AD115" s="972"/>
      <c r="AE115" s="973"/>
      <c r="AF115" s="974">
        <v>42</v>
      </c>
      <c r="AG115" s="972"/>
      <c r="AH115" s="972"/>
      <c r="AI115" s="972"/>
      <c r="AJ115" s="973"/>
      <c r="AK115" s="974">
        <v>5332</v>
      </c>
      <c r="AL115" s="972"/>
      <c r="AM115" s="972"/>
      <c r="AN115" s="972"/>
      <c r="AO115" s="973"/>
      <c r="AP115" s="975">
        <v>0.1</v>
      </c>
      <c r="AQ115" s="976"/>
      <c r="AR115" s="976"/>
      <c r="AS115" s="976"/>
      <c r="AT115" s="977"/>
      <c r="AU115" s="985"/>
      <c r="AV115" s="986"/>
      <c r="AW115" s="986"/>
      <c r="AX115" s="986"/>
      <c r="AY115" s="986"/>
      <c r="AZ115" s="861" t="s">
        <v>461</v>
      </c>
      <c r="BA115" s="796"/>
      <c r="BB115" s="796"/>
      <c r="BC115" s="796"/>
      <c r="BD115" s="796"/>
      <c r="BE115" s="796"/>
      <c r="BF115" s="796"/>
      <c r="BG115" s="796"/>
      <c r="BH115" s="796"/>
      <c r="BI115" s="796"/>
      <c r="BJ115" s="796"/>
      <c r="BK115" s="796"/>
      <c r="BL115" s="796"/>
      <c r="BM115" s="796"/>
      <c r="BN115" s="796"/>
      <c r="BO115" s="796"/>
      <c r="BP115" s="797"/>
      <c r="BQ115" s="862" t="s">
        <v>444</v>
      </c>
      <c r="BR115" s="863"/>
      <c r="BS115" s="863"/>
      <c r="BT115" s="863"/>
      <c r="BU115" s="863"/>
      <c r="BV115" s="863" t="s">
        <v>444</v>
      </c>
      <c r="BW115" s="863"/>
      <c r="BX115" s="863"/>
      <c r="BY115" s="863"/>
      <c r="BZ115" s="863"/>
      <c r="CA115" s="863" t="s">
        <v>444</v>
      </c>
      <c r="CB115" s="863"/>
      <c r="CC115" s="863"/>
      <c r="CD115" s="863"/>
      <c r="CE115" s="863"/>
      <c r="CF115" s="924" t="s">
        <v>418</v>
      </c>
      <c r="CG115" s="925"/>
      <c r="CH115" s="925"/>
      <c r="CI115" s="925"/>
      <c r="CJ115" s="925"/>
      <c r="CK115" s="980"/>
      <c r="CL115" s="867"/>
      <c r="CM115" s="861" t="s">
        <v>462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418</v>
      </c>
      <c r="DH115" s="826"/>
      <c r="DI115" s="826"/>
      <c r="DJ115" s="826"/>
      <c r="DK115" s="827"/>
      <c r="DL115" s="828" t="s">
        <v>445</v>
      </c>
      <c r="DM115" s="826"/>
      <c r="DN115" s="826"/>
      <c r="DO115" s="826"/>
      <c r="DP115" s="827"/>
      <c r="DQ115" s="828" t="s">
        <v>418</v>
      </c>
      <c r="DR115" s="826"/>
      <c r="DS115" s="826"/>
      <c r="DT115" s="826"/>
      <c r="DU115" s="827"/>
      <c r="DV115" s="873" t="s">
        <v>445</v>
      </c>
      <c r="DW115" s="874"/>
      <c r="DX115" s="874"/>
      <c r="DY115" s="874"/>
      <c r="DZ115" s="875"/>
    </row>
    <row r="116" spans="1:130" s="248" customFormat="1" ht="26.25" customHeight="1" x14ac:dyDescent="0.15">
      <c r="A116" s="969"/>
      <c r="B116" s="970"/>
      <c r="C116" s="929" t="s">
        <v>463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201</v>
      </c>
      <c r="AB116" s="826"/>
      <c r="AC116" s="826"/>
      <c r="AD116" s="826"/>
      <c r="AE116" s="827"/>
      <c r="AF116" s="828">
        <v>796</v>
      </c>
      <c r="AG116" s="826"/>
      <c r="AH116" s="826"/>
      <c r="AI116" s="826"/>
      <c r="AJ116" s="827"/>
      <c r="AK116" s="828">
        <v>953</v>
      </c>
      <c r="AL116" s="826"/>
      <c r="AM116" s="826"/>
      <c r="AN116" s="826"/>
      <c r="AO116" s="827"/>
      <c r="AP116" s="873">
        <v>0</v>
      </c>
      <c r="AQ116" s="874"/>
      <c r="AR116" s="874"/>
      <c r="AS116" s="874"/>
      <c r="AT116" s="875"/>
      <c r="AU116" s="985"/>
      <c r="AV116" s="986"/>
      <c r="AW116" s="986"/>
      <c r="AX116" s="986"/>
      <c r="AY116" s="986"/>
      <c r="AZ116" s="912" t="s">
        <v>464</v>
      </c>
      <c r="BA116" s="913"/>
      <c r="BB116" s="913"/>
      <c r="BC116" s="913"/>
      <c r="BD116" s="913"/>
      <c r="BE116" s="913"/>
      <c r="BF116" s="913"/>
      <c r="BG116" s="913"/>
      <c r="BH116" s="913"/>
      <c r="BI116" s="913"/>
      <c r="BJ116" s="913"/>
      <c r="BK116" s="913"/>
      <c r="BL116" s="913"/>
      <c r="BM116" s="913"/>
      <c r="BN116" s="913"/>
      <c r="BO116" s="913"/>
      <c r="BP116" s="914"/>
      <c r="BQ116" s="862" t="s">
        <v>445</v>
      </c>
      <c r="BR116" s="863"/>
      <c r="BS116" s="863"/>
      <c r="BT116" s="863"/>
      <c r="BU116" s="863"/>
      <c r="BV116" s="863" t="s">
        <v>445</v>
      </c>
      <c r="BW116" s="863"/>
      <c r="BX116" s="863"/>
      <c r="BY116" s="863"/>
      <c r="BZ116" s="863"/>
      <c r="CA116" s="863" t="s">
        <v>418</v>
      </c>
      <c r="CB116" s="863"/>
      <c r="CC116" s="863"/>
      <c r="CD116" s="863"/>
      <c r="CE116" s="863"/>
      <c r="CF116" s="924" t="s">
        <v>418</v>
      </c>
      <c r="CG116" s="925"/>
      <c r="CH116" s="925"/>
      <c r="CI116" s="925"/>
      <c r="CJ116" s="925"/>
      <c r="CK116" s="980"/>
      <c r="CL116" s="867"/>
      <c r="CM116" s="870" t="s">
        <v>465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445</v>
      </c>
      <c r="DH116" s="826"/>
      <c r="DI116" s="826"/>
      <c r="DJ116" s="826"/>
      <c r="DK116" s="827"/>
      <c r="DL116" s="828" t="s">
        <v>418</v>
      </c>
      <c r="DM116" s="826"/>
      <c r="DN116" s="826"/>
      <c r="DO116" s="826"/>
      <c r="DP116" s="827"/>
      <c r="DQ116" s="828" t="s">
        <v>445</v>
      </c>
      <c r="DR116" s="826"/>
      <c r="DS116" s="826"/>
      <c r="DT116" s="826"/>
      <c r="DU116" s="827"/>
      <c r="DV116" s="873" t="s">
        <v>445</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466</v>
      </c>
      <c r="Z117" s="952"/>
      <c r="AA117" s="957">
        <v>1332492</v>
      </c>
      <c r="AB117" s="958"/>
      <c r="AC117" s="958"/>
      <c r="AD117" s="958"/>
      <c r="AE117" s="959"/>
      <c r="AF117" s="960">
        <v>1230272</v>
      </c>
      <c r="AG117" s="958"/>
      <c r="AH117" s="958"/>
      <c r="AI117" s="958"/>
      <c r="AJ117" s="959"/>
      <c r="AK117" s="960">
        <v>1231797</v>
      </c>
      <c r="AL117" s="958"/>
      <c r="AM117" s="958"/>
      <c r="AN117" s="958"/>
      <c r="AO117" s="959"/>
      <c r="AP117" s="961"/>
      <c r="AQ117" s="962"/>
      <c r="AR117" s="962"/>
      <c r="AS117" s="962"/>
      <c r="AT117" s="963"/>
      <c r="AU117" s="985"/>
      <c r="AV117" s="986"/>
      <c r="AW117" s="986"/>
      <c r="AX117" s="986"/>
      <c r="AY117" s="986"/>
      <c r="AZ117" s="912" t="s">
        <v>467</v>
      </c>
      <c r="BA117" s="913"/>
      <c r="BB117" s="913"/>
      <c r="BC117" s="913"/>
      <c r="BD117" s="913"/>
      <c r="BE117" s="913"/>
      <c r="BF117" s="913"/>
      <c r="BG117" s="913"/>
      <c r="BH117" s="913"/>
      <c r="BI117" s="913"/>
      <c r="BJ117" s="913"/>
      <c r="BK117" s="913"/>
      <c r="BL117" s="913"/>
      <c r="BM117" s="913"/>
      <c r="BN117" s="913"/>
      <c r="BO117" s="913"/>
      <c r="BP117" s="914"/>
      <c r="BQ117" s="862" t="s">
        <v>468</v>
      </c>
      <c r="BR117" s="863"/>
      <c r="BS117" s="863"/>
      <c r="BT117" s="863"/>
      <c r="BU117" s="863"/>
      <c r="BV117" s="863" t="s">
        <v>394</v>
      </c>
      <c r="BW117" s="863"/>
      <c r="BX117" s="863"/>
      <c r="BY117" s="863"/>
      <c r="BZ117" s="863"/>
      <c r="CA117" s="863" t="s">
        <v>445</v>
      </c>
      <c r="CB117" s="863"/>
      <c r="CC117" s="863"/>
      <c r="CD117" s="863"/>
      <c r="CE117" s="863"/>
      <c r="CF117" s="924" t="s">
        <v>469</v>
      </c>
      <c r="CG117" s="925"/>
      <c r="CH117" s="925"/>
      <c r="CI117" s="925"/>
      <c r="CJ117" s="925"/>
      <c r="CK117" s="980"/>
      <c r="CL117" s="867"/>
      <c r="CM117" s="870" t="s">
        <v>470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445</v>
      </c>
      <c r="DH117" s="826"/>
      <c r="DI117" s="826"/>
      <c r="DJ117" s="826"/>
      <c r="DK117" s="827"/>
      <c r="DL117" s="828" t="s">
        <v>445</v>
      </c>
      <c r="DM117" s="826"/>
      <c r="DN117" s="826"/>
      <c r="DO117" s="826"/>
      <c r="DP117" s="827"/>
      <c r="DQ117" s="828" t="s">
        <v>471</v>
      </c>
      <c r="DR117" s="826"/>
      <c r="DS117" s="826"/>
      <c r="DT117" s="826"/>
      <c r="DU117" s="827"/>
      <c r="DV117" s="873" t="s">
        <v>445</v>
      </c>
      <c r="DW117" s="874"/>
      <c r="DX117" s="874"/>
      <c r="DY117" s="874"/>
      <c r="DZ117" s="875"/>
    </row>
    <row r="118" spans="1:130" s="248" customFormat="1" ht="26.25" customHeight="1" x14ac:dyDescent="0.15">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308</v>
      </c>
      <c r="AL118" s="951"/>
      <c r="AM118" s="951"/>
      <c r="AN118" s="951"/>
      <c r="AO118" s="952"/>
      <c r="AP118" s="954" t="s">
        <v>438</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445</v>
      </c>
      <c r="BR118" s="894"/>
      <c r="BS118" s="894"/>
      <c r="BT118" s="894"/>
      <c r="BU118" s="894"/>
      <c r="BV118" s="894" t="s">
        <v>468</v>
      </c>
      <c r="BW118" s="894"/>
      <c r="BX118" s="894"/>
      <c r="BY118" s="894"/>
      <c r="BZ118" s="894"/>
      <c r="CA118" s="894" t="s">
        <v>473</v>
      </c>
      <c r="CB118" s="894"/>
      <c r="CC118" s="894"/>
      <c r="CD118" s="894"/>
      <c r="CE118" s="894"/>
      <c r="CF118" s="924" t="s">
        <v>418</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418</v>
      </c>
      <c r="DH118" s="826"/>
      <c r="DI118" s="826"/>
      <c r="DJ118" s="826"/>
      <c r="DK118" s="827"/>
      <c r="DL118" s="828" t="s">
        <v>445</v>
      </c>
      <c r="DM118" s="826"/>
      <c r="DN118" s="826"/>
      <c r="DO118" s="826"/>
      <c r="DP118" s="827"/>
      <c r="DQ118" s="828" t="s">
        <v>445</v>
      </c>
      <c r="DR118" s="826"/>
      <c r="DS118" s="826"/>
      <c r="DT118" s="826"/>
      <c r="DU118" s="827"/>
      <c r="DV118" s="873" t="s">
        <v>468</v>
      </c>
      <c r="DW118" s="874"/>
      <c r="DX118" s="874"/>
      <c r="DY118" s="874"/>
      <c r="DZ118" s="875"/>
    </row>
    <row r="119" spans="1:130" s="248" customFormat="1" ht="26.25" customHeight="1" x14ac:dyDescent="0.15">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468</v>
      </c>
      <c r="AB119" s="944"/>
      <c r="AC119" s="944"/>
      <c r="AD119" s="944"/>
      <c r="AE119" s="945"/>
      <c r="AF119" s="946" t="s">
        <v>394</v>
      </c>
      <c r="AG119" s="944"/>
      <c r="AH119" s="944"/>
      <c r="AI119" s="944"/>
      <c r="AJ119" s="945"/>
      <c r="AK119" s="946" t="s">
        <v>468</v>
      </c>
      <c r="AL119" s="944"/>
      <c r="AM119" s="944"/>
      <c r="AN119" s="944"/>
      <c r="AO119" s="945"/>
      <c r="AP119" s="947" t="s">
        <v>394</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475</v>
      </c>
      <c r="BP119" s="927"/>
      <c r="BQ119" s="931">
        <v>13554270</v>
      </c>
      <c r="BR119" s="894"/>
      <c r="BS119" s="894"/>
      <c r="BT119" s="894"/>
      <c r="BU119" s="894"/>
      <c r="BV119" s="894">
        <v>13006182</v>
      </c>
      <c r="BW119" s="894"/>
      <c r="BX119" s="894"/>
      <c r="BY119" s="894"/>
      <c r="BZ119" s="894"/>
      <c r="CA119" s="894">
        <v>12082115</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473</v>
      </c>
      <c r="DH119" s="809"/>
      <c r="DI119" s="809"/>
      <c r="DJ119" s="809"/>
      <c r="DK119" s="810"/>
      <c r="DL119" s="811" t="s">
        <v>469</v>
      </c>
      <c r="DM119" s="809"/>
      <c r="DN119" s="809"/>
      <c r="DO119" s="809"/>
      <c r="DP119" s="810"/>
      <c r="DQ119" s="811" t="s">
        <v>445</v>
      </c>
      <c r="DR119" s="809"/>
      <c r="DS119" s="809"/>
      <c r="DT119" s="809"/>
      <c r="DU119" s="810"/>
      <c r="DV119" s="897" t="s">
        <v>469</v>
      </c>
      <c r="DW119" s="898"/>
      <c r="DX119" s="898"/>
      <c r="DY119" s="898"/>
      <c r="DZ119" s="899"/>
    </row>
    <row r="120" spans="1:130" s="248" customFormat="1" ht="26.25" customHeight="1" x14ac:dyDescent="0.15">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468</v>
      </c>
      <c r="AB120" s="826"/>
      <c r="AC120" s="826"/>
      <c r="AD120" s="826"/>
      <c r="AE120" s="827"/>
      <c r="AF120" s="828" t="s">
        <v>445</v>
      </c>
      <c r="AG120" s="826"/>
      <c r="AH120" s="826"/>
      <c r="AI120" s="826"/>
      <c r="AJ120" s="827"/>
      <c r="AK120" s="828" t="s">
        <v>394</v>
      </c>
      <c r="AL120" s="826"/>
      <c r="AM120" s="826"/>
      <c r="AN120" s="826"/>
      <c r="AO120" s="827"/>
      <c r="AP120" s="873" t="s">
        <v>445</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2739361</v>
      </c>
      <c r="BR120" s="891"/>
      <c r="BS120" s="891"/>
      <c r="BT120" s="891"/>
      <c r="BU120" s="891"/>
      <c r="BV120" s="891">
        <v>2843892</v>
      </c>
      <c r="BW120" s="891"/>
      <c r="BX120" s="891"/>
      <c r="BY120" s="891"/>
      <c r="BZ120" s="891"/>
      <c r="CA120" s="891">
        <v>2669669</v>
      </c>
      <c r="CB120" s="891"/>
      <c r="CC120" s="891"/>
      <c r="CD120" s="891"/>
      <c r="CE120" s="891"/>
      <c r="CF120" s="915">
        <v>41.3</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t="s">
        <v>445</v>
      </c>
      <c r="DH120" s="891"/>
      <c r="DI120" s="891"/>
      <c r="DJ120" s="891"/>
      <c r="DK120" s="891"/>
      <c r="DL120" s="891">
        <v>4276</v>
      </c>
      <c r="DM120" s="891"/>
      <c r="DN120" s="891"/>
      <c r="DO120" s="891"/>
      <c r="DP120" s="891"/>
      <c r="DQ120" s="891">
        <v>1018612</v>
      </c>
      <c r="DR120" s="891"/>
      <c r="DS120" s="891"/>
      <c r="DT120" s="891"/>
      <c r="DU120" s="891"/>
      <c r="DV120" s="892">
        <v>15.7</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445</v>
      </c>
      <c r="AB121" s="826"/>
      <c r="AC121" s="826"/>
      <c r="AD121" s="826"/>
      <c r="AE121" s="827"/>
      <c r="AF121" s="828" t="s">
        <v>445</v>
      </c>
      <c r="AG121" s="826"/>
      <c r="AH121" s="826"/>
      <c r="AI121" s="826"/>
      <c r="AJ121" s="827"/>
      <c r="AK121" s="828" t="s">
        <v>471</v>
      </c>
      <c r="AL121" s="826"/>
      <c r="AM121" s="826"/>
      <c r="AN121" s="826"/>
      <c r="AO121" s="827"/>
      <c r="AP121" s="873" t="s">
        <v>445</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22431</v>
      </c>
      <c r="BR121" s="863"/>
      <c r="BS121" s="863"/>
      <c r="BT121" s="863"/>
      <c r="BU121" s="863"/>
      <c r="BV121" s="863">
        <v>18162</v>
      </c>
      <c r="BW121" s="863"/>
      <c r="BX121" s="863"/>
      <c r="BY121" s="863"/>
      <c r="BZ121" s="863"/>
      <c r="CA121" s="863">
        <v>14989</v>
      </c>
      <c r="CB121" s="863"/>
      <c r="CC121" s="863"/>
      <c r="CD121" s="863"/>
      <c r="CE121" s="863"/>
      <c r="CF121" s="924">
        <v>0.2</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1142299</v>
      </c>
      <c r="DH121" s="863"/>
      <c r="DI121" s="863"/>
      <c r="DJ121" s="863"/>
      <c r="DK121" s="863"/>
      <c r="DL121" s="863">
        <v>1090854</v>
      </c>
      <c r="DM121" s="863"/>
      <c r="DN121" s="863"/>
      <c r="DO121" s="863"/>
      <c r="DP121" s="863"/>
      <c r="DQ121" s="863">
        <v>889272</v>
      </c>
      <c r="DR121" s="863"/>
      <c r="DS121" s="863"/>
      <c r="DT121" s="863"/>
      <c r="DU121" s="863"/>
      <c r="DV121" s="840">
        <v>13.7</v>
      </c>
      <c r="DW121" s="840"/>
      <c r="DX121" s="840"/>
      <c r="DY121" s="840"/>
      <c r="DZ121" s="841"/>
    </row>
    <row r="122" spans="1:130" s="248" customFormat="1" ht="26.25" customHeight="1" x14ac:dyDescent="0.15">
      <c r="A122" s="866"/>
      <c r="B122" s="867"/>
      <c r="C122" s="870" t="s">
        <v>459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445</v>
      </c>
      <c r="AB122" s="826"/>
      <c r="AC122" s="826"/>
      <c r="AD122" s="826"/>
      <c r="AE122" s="827"/>
      <c r="AF122" s="828" t="s">
        <v>445</v>
      </c>
      <c r="AG122" s="826"/>
      <c r="AH122" s="826"/>
      <c r="AI122" s="826"/>
      <c r="AJ122" s="827"/>
      <c r="AK122" s="828" t="s">
        <v>445</v>
      </c>
      <c r="AL122" s="826"/>
      <c r="AM122" s="826"/>
      <c r="AN122" s="826"/>
      <c r="AO122" s="827"/>
      <c r="AP122" s="873" t="s">
        <v>418</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9201448</v>
      </c>
      <c r="BR122" s="894"/>
      <c r="BS122" s="894"/>
      <c r="BT122" s="894"/>
      <c r="BU122" s="894"/>
      <c r="BV122" s="894">
        <v>9115521</v>
      </c>
      <c r="BW122" s="894"/>
      <c r="BX122" s="894"/>
      <c r="BY122" s="894"/>
      <c r="BZ122" s="894"/>
      <c r="CA122" s="894">
        <v>9004748</v>
      </c>
      <c r="CB122" s="894"/>
      <c r="CC122" s="894"/>
      <c r="CD122" s="894"/>
      <c r="CE122" s="894"/>
      <c r="CF122" s="895">
        <v>139.19999999999999</v>
      </c>
      <c r="CG122" s="896"/>
      <c r="CH122" s="896"/>
      <c r="CI122" s="896"/>
      <c r="CJ122" s="896"/>
      <c r="CK122" s="918"/>
      <c r="CL122" s="904"/>
      <c r="CM122" s="904"/>
      <c r="CN122" s="904"/>
      <c r="CO122" s="905"/>
      <c r="CP122" s="884" t="s">
        <v>414</v>
      </c>
      <c r="CQ122" s="885"/>
      <c r="CR122" s="885"/>
      <c r="CS122" s="885"/>
      <c r="CT122" s="885"/>
      <c r="CU122" s="885"/>
      <c r="CV122" s="885"/>
      <c r="CW122" s="885"/>
      <c r="CX122" s="885"/>
      <c r="CY122" s="885"/>
      <c r="CZ122" s="885"/>
      <c r="DA122" s="885"/>
      <c r="DB122" s="885"/>
      <c r="DC122" s="885"/>
      <c r="DD122" s="885"/>
      <c r="DE122" s="885"/>
      <c r="DF122" s="886"/>
      <c r="DG122" s="862">
        <v>169318</v>
      </c>
      <c r="DH122" s="863"/>
      <c r="DI122" s="863"/>
      <c r="DJ122" s="863"/>
      <c r="DK122" s="863"/>
      <c r="DL122" s="863">
        <v>102399</v>
      </c>
      <c r="DM122" s="863"/>
      <c r="DN122" s="863"/>
      <c r="DO122" s="863"/>
      <c r="DP122" s="863"/>
      <c r="DQ122" s="863">
        <v>60206</v>
      </c>
      <c r="DR122" s="863"/>
      <c r="DS122" s="863"/>
      <c r="DT122" s="863"/>
      <c r="DU122" s="863"/>
      <c r="DV122" s="840">
        <v>0.9</v>
      </c>
      <c r="DW122" s="840"/>
      <c r="DX122" s="840"/>
      <c r="DY122" s="840"/>
      <c r="DZ122" s="841"/>
    </row>
    <row r="123" spans="1:130" s="248" customFormat="1" ht="26.25" customHeight="1" x14ac:dyDescent="0.15">
      <c r="A123" s="866"/>
      <c r="B123" s="867"/>
      <c r="C123" s="870" t="s">
        <v>465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445</v>
      </c>
      <c r="AB123" s="826"/>
      <c r="AC123" s="826"/>
      <c r="AD123" s="826"/>
      <c r="AE123" s="827"/>
      <c r="AF123" s="828" t="s">
        <v>468</v>
      </c>
      <c r="AG123" s="826"/>
      <c r="AH123" s="826"/>
      <c r="AI123" s="826"/>
      <c r="AJ123" s="827"/>
      <c r="AK123" s="828" t="s">
        <v>468</v>
      </c>
      <c r="AL123" s="826"/>
      <c r="AM123" s="826"/>
      <c r="AN123" s="826"/>
      <c r="AO123" s="827"/>
      <c r="AP123" s="873" t="s">
        <v>445</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485</v>
      </c>
      <c r="BP123" s="927"/>
      <c r="BQ123" s="881">
        <v>11963240</v>
      </c>
      <c r="BR123" s="882"/>
      <c r="BS123" s="882"/>
      <c r="BT123" s="882"/>
      <c r="BU123" s="882"/>
      <c r="BV123" s="882">
        <v>11977575</v>
      </c>
      <c r="BW123" s="882"/>
      <c r="BX123" s="882"/>
      <c r="BY123" s="882"/>
      <c r="BZ123" s="882"/>
      <c r="CA123" s="882">
        <v>11689406</v>
      </c>
      <c r="CB123" s="882"/>
      <c r="CC123" s="882"/>
      <c r="CD123" s="882"/>
      <c r="CE123" s="882"/>
      <c r="CF123" s="792"/>
      <c r="CG123" s="793"/>
      <c r="CH123" s="793"/>
      <c r="CI123" s="793"/>
      <c r="CJ123" s="883"/>
      <c r="CK123" s="918"/>
      <c r="CL123" s="904"/>
      <c r="CM123" s="904"/>
      <c r="CN123" s="904"/>
      <c r="CO123" s="905"/>
      <c r="CP123" s="884" t="s">
        <v>486</v>
      </c>
      <c r="CQ123" s="885"/>
      <c r="CR123" s="885"/>
      <c r="CS123" s="885"/>
      <c r="CT123" s="885"/>
      <c r="CU123" s="885"/>
      <c r="CV123" s="885"/>
      <c r="CW123" s="885"/>
      <c r="CX123" s="885"/>
      <c r="CY123" s="885"/>
      <c r="CZ123" s="885"/>
      <c r="DA123" s="885"/>
      <c r="DB123" s="885"/>
      <c r="DC123" s="885"/>
      <c r="DD123" s="885"/>
      <c r="DE123" s="885"/>
      <c r="DF123" s="886"/>
      <c r="DG123" s="825" t="s">
        <v>473</v>
      </c>
      <c r="DH123" s="826"/>
      <c r="DI123" s="826"/>
      <c r="DJ123" s="826"/>
      <c r="DK123" s="827"/>
      <c r="DL123" s="828" t="s">
        <v>445</v>
      </c>
      <c r="DM123" s="826"/>
      <c r="DN123" s="826"/>
      <c r="DO123" s="826"/>
      <c r="DP123" s="827"/>
      <c r="DQ123" s="828" t="s">
        <v>468</v>
      </c>
      <c r="DR123" s="826"/>
      <c r="DS123" s="826"/>
      <c r="DT123" s="826"/>
      <c r="DU123" s="827"/>
      <c r="DV123" s="873" t="s">
        <v>418</v>
      </c>
      <c r="DW123" s="874"/>
      <c r="DX123" s="874"/>
      <c r="DY123" s="874"/>
      <c r="DZ123" s="875"/>
    </row>
    <row r="124" spans="1:130" s="248" customFormat="1" ht="26.25" customHeight="1" thickBot="1" x14ac:dyDescent="0.2">
      <c r="A124" s="866"/>
      <c r="B124" s="867"/>
      <c r="C124" s="870" t="s">
        <v>470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445</v>
      </c>
      <c r="AB124" s="826"/>
      <c r="AC124" s="826"/>
      <c r="AD124" s="826"/>
      <c r="AE124" s="827"/>
      <c r="AF124" s="828" t="s">
        <v>445</v>
      </c>
      <c r="AG124" s="826"/>
      <c r="AH124" s="826"/>
      <c r="AI124" s="826"/>
      <c r="AJ124" s="827"/>
      <c r="AK124" s="828" t="s">
        <v>487</v>
      </c>
      <c r="AL124" s="826"/>
      <c r="AM124" s="826"/>
      <c r="AN124" s="826"/>
      <c r="AO124" s="827"/>
      <c r="AP124" s="873" t="s">
        <v>418</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25.5</v>
      </c>
      <c r="BR124" s="880"/>
      <c r="BS124" s="880"/>
      <c r="BT124" s="880"/>
      <c r="BU124" s="880"/>
      <c r="BV124" s="880">
        <v>16.600000000000001</v>
      </c>
      <c r="BW124" s="880"/>
      <c r="BX124" s="880"/>
      <c r="BY124" s="880"/>
      <c r="BZ124" s="880"/>
      <c r="CA124" s="880">
        <v>6</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v>1557701</v>
      </c>
      <c r="DH124" s="809"/>
      <c r="DI124" s="809"/>
      <c r="DJ124" s="809"/>
      <c r="DK124" s="810"/>
      <c r="DL124" s="811">
        <v>1533587</v>
      </c>
      <c r="DM124" s="809"/>
      <c r="DN124" s="809"/>
      <c r="DO124" s="809"/>
      <c r="DP124" s="810"/>
      <c r="DQ124" s="811" t="s">
        <v>445</v>
      </c>
      <c r="DR124" s="809"/>
      <c r="DS124" s="809"/>
      <c r="DT124" s="809"/>
      <c r="DU124" s="810"/>
      <c r="DV124" s="897" t="s">
        <v>394</v>
      </c>
      <c r="DW124" s="898"/>
      <c r="DX124" s="898"/>
      <c r="DY124" s="898"/>
      <c r="DZ124" s="899"/>
    </row>
    <row r="125" spans="1:130" s="248" customFormat="1" ht="26.25" customHeight="1" x14ac:dyDescent="0.15">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418</v>
      </c>
      <c r="AB125" s="826"/>
      <c r="AC125" s="826"/>
      <c r="AD125" s="826"/>
      <c r="AE125" s="827"/>
      <c r="AF125" s="828" t="s">
        <v>473</v>
      </c>
      <c r="AG125" s="826"/>
      <c r="AH125" s="826"/>
      <c r="AI125" s="826"/>
      <c r="AJ125" s="827"/>
      <c r="AK125" s="828" t="s">
        <v>445</v>
      </c>
      <c r="AL125" s="826"/>
      <c r="AM125" s="826"/>
      <c r="AN125" s="826"/>
      <c r="AO125" s="827"/>
      <c r="AP125" s="873" t="s">
        <v>471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445</v>
      </c>
      <c r="DH125" s="891"/>
      <c r="DI125" s="891"/>
      <c r="DJ125" s="891"/>
      <c r="DK125" s="891"/>
      <c r="DL125" s="891" t="s">
        <v>445</v>
      </c>
      <c r="DM125" s="891"/>
      <c r="DN125" s="891"/>
      <c r="DO125" s="891"/>
      <c r="DP125" s="891"/>
      <c r="DQ125" s="891" t="s">
        <v>394</v>
      </c>
      <c r="DR125" s="891"/>
      <c r="DS125" s="891"/>
      <c r="DT125" s="891"/>
      <c r="DU125" s="891"/>
      <c r="DV125" s="892" t="s">
        <v>468</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445</v>
      </c>
      <c r="AB126" s="826"/>
      <c r="AC126" s="826"/>
      <c r="AD126" s="826"/>
      <c r="AE126" s="827"/>
      <c r="AF126" s="828" t="s">
        <v>418</v>
      </c>
      <c r="AG126" s="826"/>
      <c r="AH126" s="826"/>
      <c r="AI126" s="826"/>
      <c r="AJ126" s="827"/>
      <c r="AK126" s="828" t="s">
        <v>445</v>
      </c>
      <c r="AL126" s="826"/>
      <c r="AM126" s="826"/>
      <c r="AN126" s="826"/>
      <c r="AO126" s="827"/>
      <c r="AP126" s="873" t="s">
        <v>418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445</v>
      </c>
      <c r="DH126" s="863"/>
      <c r="DI126" s="863"/>
      <c r="DJ126" s="863"/>
      <c r="DK126" s="863"/>
      <c r="DL126" s="863" t="s">
        <v>445</v>
      </c>
      <c r="DM126" s="863"/>
      <c r="DN126" s="863"/>
      <c r="DO126" s="863"/>
      <c r="DP126" s="863"/>
      <c r="DQ126" s="863" t="s">
        <v>418</v>
      </c>
      <c r="DR126" s="863"/>
      <c r="DS126" s="863"/>
      <c r="DT126" s="863"/>
      <c r="DU126" s="863"/>
      <c r="DV126" s="840" t="s">
        <v>445</v>
      </c>
      <c r="DW126" s="840"/>
      <c r="DX126" s="840"/>
      <c r="DY126" s="840"/>
      <c r="DZ126" s="841"/>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54</v>
      </c>
      <c r="AB127" s="826"/>
      <c r="AC127" s="826"/>
      <c r="AD127" s="826"/>
      <c r="AE127" s="827"/>
      <c r="AF127" s="828">
        <v>42</v>
      </c>
      <c r="AG127" s="826"/>
      <c r="AH127" s="826"/>
      <c r="AI127" s="826"/>
      <c r="AJ127" s="827"/>
      <c r="AK127" s="828">
        <v>5332</v>
      </c>
      <c r="AL127" s="826"/>
      <c r="AM127" s="826"/>
      <c r="AN127" s="826"/>
      <c r="AO127" s="827"/>
      <c r="AP127" s="873">
        <v>0.1</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445</v>
      </c>
      <c r="DH127" s="863"/>
      <c r="DI127" s="863"/>
      <c r="DJ127" s="863"/>
      <c r="DK127" s="863"/>
      <c r="DL127" s="863" t="s">
        <v>471</v>
      </c>
      <c r="DM127" s="863"/>
      <c r="DN127" s="863"/>
      <c r="DO127" s="863"/>
      <c r="DP127" s="863"/>
      <c r="DQ127" s="863" t="s">
        <v>418</v>
      </c>
      <c r="DR127" s="863"/>
      <c r="DS127" s="863"/>
      <c r="DT127" s="863"/>
      <c r="DU127" s="863"/>
      <c r="DV127" s="840" t="s">
        <v>468</v>
      </c>
      <c r="DW127" s="840"/>
      <c r="DX127" s="840"/>
      <c r="DY127" s="840"/>
      <c r="DZ127" s="841"/>
    </row>
    <row r="128" spans="1:130" s="248" customFormat="1" ht="26.25" customHeight="1" thickBot="1" x14ac:dyDescent="0.2">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21388</v>
      </c>
      <c r="AB128" s="847"/>
      <c r="AC128" s="847"/>
      <c r="AD128" s="847"/>
      <c r="AE128" s="848"/>
      <c r="AF128" s="849">
        <v>13257</v>
      </c>
      <c r="AG128" s="847"/>
      <c r="AH128" s="847"/>
      <c r="AI128" s="847"/>
      <c r="AJ128" s="848"/>
      <c r="AK128" s="849">
        <v>1930</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445</v>
      </c>
      <c r="BG128" s="833"/>
      <c r="BH128" s="833"/>
      <c r="BI128" s="833"/>
      <c r="BJ128" s="833"/>
      <c r="BK128" s="833"/>
      <c r="BL128" s="856"/>
      <c r="BM128" s="832">
        <v>13.93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445</v>
      </c>
      <c r="DH128" s="837"/>
      <c r="DI128" s="837"/>
      <c r="DJ128" s="837"/>
      <c r="DK128" s="837"/>
      <c r="DL128" s="837" t="s">
        <v>445</v>
      </c>
      <c r="DM128" s="837"/>
      <c r="DN128" s="837"/>
      <c r="DO128" s="837"/>
      <c r="DP128" s="837"/>
      <c r="DQ128" s="837" t="s">
        <v>418</v>
      </c>
      <c r="DR128" s="837"/>
      <c r="DS128" s="837"/>
      <c r="DT128" s="837"/>
      <c r="DU128" s="837"/>
      <c r="DV128" s="838" t="s">
        <v>445</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503</v>
      </c>
      <c r="X129" s="823"/>
      <c r="Y129" s="823"/>
      <c r="Z129" s="824"/>
      <c r="AA129" s="825">
        <v>7242622</v>
      </c>
      <c r="AB129" s="826"/>
      <c r="AC129" s="826"/>
      <c r="AD129" s="826"/>
      <c r="AE129" s="827"/>
      <c r="AF129" s="828">
        <v>7115300</v>
      </c>
      <c r="AG129" s="826"/>
      <c r="AH129" s="826"/>
      <c r="AI129" s="826"/>
      <c r="AJ129" s="827"/>
      <c r="AK129" s="828">
        <v>7366767</v>
      </c>
      <c r="AL129" s="826"/>
      <c r="AM129" s="826"/>
      <c r="AN129" s="826"/>
      <c r="AO129" s="827"/>
      <c r="AP129" s="829"/>
      <c r="AQ129" s="830"/>
      <c r="AR129" s="830"/>
      <c r="AS129" s="830"/>
      <c r="AT129" s="831"/>
      <c r="AU129" s="286"/>
      <c r="AV129" s="286"/>
      <c r="AW129" s="286"/>
      <c r="AX129" s="795" t="s">
        <v>504</v>
      </c>
      <c r="AY129" s="796"/>
      <c r="AZ129" s="796"/>
      <c r="BA129" s="796"/>
      <c r="BB129" s="796"/>
      <c r="BC129" s="796"/>
      <c r="BD129" s="796"/>
      <c r="BE129" s="797"/>
      <c r="BF129" s="815" t="s">
        <v>418</v>
      </c>
      <c r="BG129" s="816"/>
      <c r="BH129" s="816"/>
      <c r="BI129" s="816"/>
      <c r="BJ129" s="816"/>
      <c r="BK129" s="816"/>
      <c r="BL129" s="817"/>
      <c r="BM129" s="815">
        <v>18.93</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506</v>
      </c>
      <c r="X130" s="823"/>
      <c r="Y130" s="823"/>
      <c r="Z130" s="824"/>
      <c r="AA130" s="825">
        <v>1015975</v>
      </c>
      <c r="AB130" s="826"/>
      <c r="AC130" s="826"/>
      <c r="AD130" s="826"/>
      <c r="AE130" s="827"/>
      <c r="AF130" s="828">
        <v>929699</v>
      </c>
      <c r="AG130" s="826"/>
      <c r="AH130" s="826"/>
      <c r="AI130" s="826"/>
      <c r="AJ130" s="827"/>
      <c r="AK130" s="828">
        <v>898260</v>
      </c>
      <c r="AL130" s="826"/>
      <c r="AM130" s="826"/>
      <c r="AN130" s="826"/>
      <c r="AO130" s="827"/>
      <c r="AP130" s="829"/>
      <c r="AQ130" s="830"/>
      <c r="AR130" s="830"/>
      <c r="AS130" s="830"/>
      <c r="AT130" s="831"/>
      <c r="AU130" s="286"/>
      <c r="AV130" s="286"/>
      <c r="AW130" s="286"/>
      <c r="AX130" s="795" t="s">
        <v>507</v>
      </c>
      <c r="AY130" s="796"/>
      <c r="AZ130" s="796"/>
      <c r="BA130" s="796"/>
      <c r="BB130" s="796"/>
      <c r="BC130" s="796"/>
      <c r="BD130" s="796"/>
      <c r="BE130" s="797"/>
      <c r="BF130" s="798">
        <v>4.8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508</v>
      </c>
      <c r="X131" s="806"/>
      <c r="Y131" s="806"/>
      <c r="Z131" s="807"/>
      <c r="AA131" s="808">
        <v>6226647</v>
      </c>
      <c r="AB131" s="809"/>
      <c r="AC131" s="809"/>
      <c r="AD131" s="809"/>
      <c r="AE131" s="810"/>
      <c r="AF131" s="811">
        <v>6185601</v>
      </c>
      <c r="AG131" s="809"/>
      <c r="AH131" s="809"/>
      <c r="AI131" s="809"/>
      <c r="AJ131" s="810"/>
      <c r="AK131" s="811">
        <v>6468507</v>
      </c>
      <c r="AL131" s="809"/>
      <c r="AM131" s="809"/>
      <c r="AN131" s="809"/>
      <c r="AO131" s="810"/>
      <c r="AP131" s="812"/>
      <c r="AQ131" s="813"/>
      <c r="AR131" s="813"/>
      <c r="AS131" s="813"/>
      <c r="AT131" s="814"/>
      <c r="AU131" s="286"/>
      <c r="AV131" s="286"/>
      <c r="AW131" s="286"/>
      <c r="AX131" s="773" t="s">
        <v>509</v>
      </c>
      <c r="AY131" s="774"/>
      <c r="AZ131" s="774"/>
      <c r="BA131" s="774"/>
      <c r="BB131" s="774"/>
      <c r="BC131" s="774"/>
      <c r="BD131" s="774"/>
      <c r="BE131" s="775"/>
      <c r="BF131" s="776">
        <v>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511</v>
      </c>
      <c r="W132" s="786"/>
      <c r="X132" s="786"/>
      <c r="Y132" s="786"/>
      <c r="Z132" s="787"/>
      <c r="AA132" s="788">
        <v>4.7397740710000003</v>
      </c>
      <c r="AB132" s="789"/>
      <c r="AC132" s="789"/>
      <c r="AD132" s="789"/>
      <c r="AE132" s="790"/>
      <c r="AF132" s="791">
        <v>4.6449164759999997</v>
      </c>
      <c r="AG132" s="789"/>
      <c r="AH132" s="789"/>
      <c r="AI132" s="789"/>
      <c r="AJ132" s="790"/>
      <c r="AK132" s="791">
        <v>5.1264843649999996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512</v>
      </c>
      <c r="W133" s="765"/>
      <c r="X133" s="765"/>
      <c r="Y133" s="765"/>
      <c r="Z133" s="766"/>
      <c r="AA133" s="767">
        <v>5.3</v>
      </c>
      <c r="AB133" s="768"/>
      <c r="AC133" s="768"/>
      <c r="AD133" s="768"/>
      <c r="AE133" s="769"/>
      <c r="AF133" s="767">
        <v>4.8</v>
      </c>
      <c r="AG133" s="768"/>
      <c r="AH133" s="768"/>
      <c r="AI133" s="768"/>
      <c r="AJ133" s="769"/>
      <c r="AK133" s="767">
        <v>4.8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368BJs3dAhOfcUsPLOkI/bzF08HLTBQQtcrPTr+SRCR5NewKf1EK4XlQsjYGo8+MWOLwx+TSIqnrMHB6LzcJw==" saltValue="XnJwQhQGIwd4Ht0IPvM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4aB/m7UApgiAt85lxPtyd6lv+zrVHRnlDnnYgMkXHeRhOvh189N5NWlsBMb3rkQEgEk93iIgP0ogC/eGTm20A==" saltValue="VbmLl6BAIdxUfcTyO5gM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0tPjug9KwKzFo7JFtVG86/Es/MmONOxpKEr5Kj34KR/a7aRb+ksTdVKzjKPJ4AjTK2TpD6pxD1zEQxPORE+7w==" saltValue="l9705VkP9et3HyA0Q1Sr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521</v>
      </c>
      <c r="AL9" s="1190"/>
      <c r="AM9" s="1190"/>
      <c r="AN9" s="1191"/>
      <c r="AO9" s="314">
        <v>1945062</v>
      </c>
      <c r="AP9" s="314">
        <v>135384</v>
      </c>
      <c r="AQ9" s="315">
        <v>113148</v>
      </c>
      <c r="AR9" s="316">
        <v>19.7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522</v>
      </c>
      <c r="AL10" s="1190"/>
      <c r="AM10" s="1190"/>
      <c r="AN10" s="1191"/>
      <c r="AO10" s="317">
        <v>207466</v>
      </c>
      <c r="AP10" s="317">
        <v>14440</v>
      </c>
      <c r="AQ10" s="318">
        <v>18254</v>
      </c>
      <c r="AR10" s="319">
        <v>-20.9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523</v>
      </c>
      <c r="AL11" s="1190"/>
      <c r="AM11" s="1190"/>
      <c r="AN11" s="1191"/>
      <c r="AO11" s="317">
        <v>13473</v>
      </c>
      <c r="AP11" s="317">
        <v>938</v>
      </c>
      <c r="AQ11" s="318">
        <v>2541</v>
      </c>
      <c r="AR11" s="319">
        <v>-63.1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524</v>
      </c>
      <c r="AL12" s="1190"/>
      <c r="AM12" s="1190"/>
      <c r="AN12" s="1191"/>
      <c r="AO12" s="317" t="s">
        <v>525</v>
      </c>
      <c r="AP12" s="317" t="s">
        <v>525</v>
      </c>
      <c r="AQ12" s="318" t="s">
        <v>525</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526</v>
      </c>
      <c r="AL13" s="1190"/>
      <c r="AM13" s="1190"/>
      <c r="AN13" s="1191"/>
      <c r="AO13" s="317">
        <v>99066</v>
      </c>
      <c r="AP13" s="317">
        <v>6895</v>
      </c>
      <c r="AQ13" s="318">
        <v>6076</v>
      </c>
      <c r="AR13" s="319">
        <v>13.5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527</v>
      </c>
      <c r="AL14" s="1190"/>
      <c r="AM14" s="1190"/>
      <c r="AN14" s="1191"/>
      <c r="AO14" s="317">
        <v>87580</v>
      </c>
      <c r="AP14" s="317">
        <v>6096</v>
      </c>
      <c r="AQ14" s="318">
        <v>2732</v>
      </c>
      <c r="AR14" s="319">
        <v>123.1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528</v>
      </c>
      <c r="AL15" s="1193"/>
      <c r="AM15" s="1193"/>
      <c r="AN15" s="1194"/>
      <c r="AO15" s="317">
        <v>-150725</v>
      </c>
      <c r="AP15" s="317">
        <v>-10491</v>
      </c>
      <c r="AQ15" s="318">
        <v>-9152</v>
      </c>
      <c r="AR15" s="319">
        <v>14.6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2201922</v>
      </c>
      <c r="AP16" s="317">
        <v>153262</v>
      </c>
      <c r="AQ16" s="318">
        <v>133599</v>
      </c>
      <c r="AR16" s="319">
        <v>14.7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533</v>
      </c>
      <c r="AL21" s="1196"/>
      <c r="AM21" s="1196"/>
      <c r="AN21" s="1197"/>
      <c r="AO21" s="330">
        <v>15.24</v>
      </c>
      <c r="AP21" s="331">
        <v>12.02</v>
      </c>
      <c r="AQ21" s="332">
        <v>3.22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534</v>
      </c>
      <c r="AL22" s="1196"/>
      <c r="AM22" s="1196"/>
      <c r="AN22" s="1197"/>
      <c r="AO22" s="335">
        <v>92.6</v>
      </c>
      <c r="AP22" s="336">
        <v>95.8</v>
      </c>
      <c r="AQ22" s="337">
        <v>-3.2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538</v>
      </c>
      <c r="AL32" s="1179"/>
      <c r="AM32" s="1179"/>
      <c r="AN32" s="1180"/>
      <c r="AO32" s="345">
        <v>932107</v>
      </c>
      <c r="AP32" s="345">
        <v>64878</v>
      </c>
      <c r="AQ32" s="346">
        <v>79356</v>
      </c>
      <c r="AR32" s="347">
        <v>-18.2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539</v>
      </c>
      <c r="AL33" s="1179"/>
      <c r="AM33" s="1179"/>
      <c r="AN33" s="118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540</v>
      </c>
      <c r="AL34" s="1179"/>
      <c r="AM34" s="1179"/>
      <c r="AN34" s="1180"/>
      <c r="AO34" s="345" t="s">
        <v>525</v>
      </c>
      <c r="AP34" s="345" t="s">
        <v>525</v>
      </c>
      <c r="AQ34" s="346" t="s">
        <v>525</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541</v>
      </c>
      <c r="AL35" s="1179"/>
      <c r="AM35" s="1179"/>
      <c r="AN35" s="1180"/>
      <c r="AO35" s="345">
        <v>255459</v>
      </c>
      <c r="AP35" s="345">
        <v>17781</v>
      </c>
      <c r="AQ35" s="346">
        <v>27499</v>
      </c>
      <c r="AR35" s="347">
        <v>-35.299999999999997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542</v>
      </c>
      <c r="AL36" s="1179"/>
      <c r="AM36" s="1179"/>
      <c r="AN36" s="1180"/>
      <c r="AO36" s="345">
        <v>37946</v>
      </c>
      <c r="AP36" s="345">
        <v>2641</v>
      </c>
      <c r="AQ36" s="346">
        <v>3427</v>
      </c>
      <c r="AR36" s="347">
        <v>-22.9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543</v>
      </c>
      <c r="AL37" s="1179"/>
      <c r="AM37" s="1179"/>
      <c r="AN37" s="1180"/>
      <c r="AO37" s="345">
        <v>5332</v>
      </c>
      <c r="AP37" s="345">
        <v>371</v>
      </c>
      <c r="AQ37" s="346">
        <v>1232</v>
      </c>
      <c r="AR37" s="347">
        <v>-69.900000000000006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544</v>
      </c>
      <c r="AL38" s="1176"/>
      <c r="AM38" s="1176"/>
      <c r="AN38" s="1177"/>
      <c r="AO38" s="348">
        <v>953</v>
      </c>
      <c r="AP38" s="348">
        <v>66</v>
      </c>
      <c r="AQ38" s="349">
        <v>22</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545</v>
      </c>
      <c r="AL39" s="1176"/>
      <c r="AM39" s="1176"/>
      <c r="AN39" s="1177"/>
      <c r="AO39" s="345">
        <v>-1930</v>
      </c>
      <c r="AP39" s="345">
        <v>-134</v>
      </c>
      <c r="AQ39" s="346">
        <v>-3656</v>
      </c>
      <c r="AR39" s="347">
        <v>-96.3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546</v>
      </c>
      <c r="AL40" s="1179"/>
      <c r="AM40" s="1179"/>
      <c r="AN40" s="1180"/>
      <c r="AO40" s="345">
        <v>-898260</v>
      </c>
      <c r="AP40" s="345">
        <v>-62522</v>
      </c>
      <c r="AQ40" s="346">
        <v>-73860</v>
      </c>
      <c r="AR40" s="347">
        <v>-15.4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331607</v>
      </c>
      <c r="AP41" s="345">
        <v>23081</v>
      </c>
      <c r="AQ41" s="346">
        <v>34020</v>
      </c>
      <c r="AR41" s="347">
        <v>-32.200000000000003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516</v>
      </c>
      <c r="AN49" s="1186" t="s">
        <v>550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2122443</v>
      </c>
      <c r="AN51" s="367">
        <v>133925</v>
      </c>
      <c r="AO51" s="368">
        <v>-4.9000000000000004</v>
      </c>
      <c r="AP51" s="369">
        <v>97062</v>
      </c>
      <c r="AQ51" s="370">
        <v>0.4</v>
      </c>
      <c r="AR51" s="371">
        <v>-5.3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1361985</v>
      </c>
      <c r="AN52" s="375">
        <v>85940</v>
      </c>
      <c r="AO52" s="376">
        <v>40.799999999999997</v>
      </c>
      <c r="AP52" s="377">
        <v>50112</v>
      </c>
      <c r="AQ52" s="378">
        <v>12.8</v>
      </c>
      <c r="AR52" s="379">
        <v>28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1893597</v>
      </c>
      <c r="AN53" s="367">
        <v>122626</v>
      </c>
      <c r="AO53" s="368">
        <v>-8.4</v>
      </c>
      <c r="AP53" s="369">
        <v>106005</v>
      </c>
      <c r="AQ53" s="370">
        <v>9.1999999999999993</v>
      </c>
      <c r="AR53" s="371">
        <v>-17.600000000000001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929282</v>
      </c>
      <c r="AN54" s="375">
        <v>60179</v>
      </c>
      <c r="AO54" s="376">
        <v>-30</v>
      </c>
      <c r="AP54" s="377">
        <v>58359</v>
      </c>
      <c r="AQ54" s="378">
        <v>16.5</v>
      </c>
      <c r="AR54" s="379">
        <v>-46.5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2408521</v>
      </c>
      <c r="AN55" s="367">
        <v>160280</v>
      </c>
      <c r="AO55" s="368">
        <v>30.7</v>
      </c>
      <c r="AP55" s="369">
        <v>98507</v>
      </c>
      <c r="AQ55" s="370">
        <v>-7.1</v>
      </c>
      <c r="AR55" s="371">
        <v>37.799999999999997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797451</v>
      </c>
      <c r="AN56" s="375">
        <v>53068</v>
      </c>
      <c r="AO56" s="376">
        <v>-11.8</v>
      </c>
      <c r="AP56" s="377">
        <v>47567</v>
      </c>
      <c r="AQ56" s="378">
        <v>-18.5</v>
      </c>
      <c r="AR56" s="379">
        <v>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1774713</v>
      </c>
      <c r="AN57" s="367">
        <v>120918</v>
      </c>
      <c r="AO57" s="368">
        <v>-24.6</v>
      </c>
      <c r="AP57" s="369">
        <v>113347</v>
      </c>
      <c r="AQ57" s="370">
        <v>15.1</v>
      </c>
      <c r="AR57" s="371">
        <v>-39.700000000000003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788031</v>
      </c>
      <c r="AN58" s="375">
        <v>53692</v>
      </c>
      <c r="AO58" s="376">
        <v>1.2</v>
      </c>
      <c r="AP58" s="377">
        <v>58728</v>
      </c>
      <c r="AQ58" s="378">
        <v>23.5</v>
      </c>
      <c r="AR58" s="379">
        <v>-22.3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1939242</v>
      </c>
      <c r="AN59" s="367">
        <v>134979</v>
      </c>
      <c r="AO59" s="368">
        <v>11.6</v>
      </c>
      <c r="AP59" s="369">
        <v>120302</v>
      </c>
      <c r="AQ59" s="370">
        <v>6.1</v>
      </c>
      <c r="AR59" s="371">
        <v>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950740</v>
      </c>
      <c r="AN60" s="375">
        <v>66175</v>
      </c>
      <c r="AO60" s="376">
        <v>23.2</v>
      </c>
      <c r="AP60" s="377">
        <v>59328</v>
      </c>
      <c r="AQ60" s="378">
        <v>1</v>
      </c>
      <c r="AR60" s="379">
        <v>22.2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2027703</v>
      </c>
      <c r="AN61" s="382">
        <v>134546</v>
      </c>
      <c r="AO61" s="383">
        <v>0.9</v>
      </c>
      <c r="AP61" s="384">
        <v>107045</v>
      </c>
      <c r="AQ61" s="385">
        <v>4.7</v>
      </c>
      <c r="AR61" s="371">
        <v>-3.8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965498</v>
      </c>
      <c r="AN62" s="375">
        <v>63811</v>
      </c>
      <c r="AO62" s="376">
        <v>4.7</v>
      </c>
      <c r="AP62" s="377">
        <v>54819</v>
      </c>
      <c r="AQ62" s="378">
        <v>7.1</v>
      </c>
      <c r="AR62" s="379">
        <v>-2.4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SjIIET2hC625FWVnwpCt5pkjTd8NX7SCczl71m9CttAt+w7azuB91HKUdg3IsESaDQhvVmsPy8VAZF42MROgQ==" saltValue="XNabTXz9BCZNf7GwKne5a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Izw2N7xwSBY2rbF70FtF2d5owsxTrgEN60zY+l1wCxACHGZGuyRDs11yqQFbNEotFJIL8EkaHRtwkNhoLyVGbA==" saltValue="yNR1b4OaHJQmIVWkbnX7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iOlLpU1IXUZMQzu3Vq4mqWlwj3vDkOygcrkhPD8tLt38CZZmZrstjww11dylE+//Qbpe7/c/q6fs6YaTPFJY6Q==" saltValue="ldp07VHcaC1vKxMCOnIM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6.8</v>
      </c>
      <c r="G47" s="12">
        <v>7.76</v>
      </c>
      <c r="H47" s="12">
        <v>13.84</v>
      </c>
      <c r="I47" s="12">
        <v>15.68</v>
      </c>
      <c r="J47" s="13">
        <v>11.58</v>
      </c>
    </row>
    <row r="48" spans="2:10" ht="57.75" customHeight="1" x14ac:dyDescent="0.15">
      <c r="B48" s="14"/>
      <c r="C48" s="1202" t="s">
        <v>4</v>
      </c>
      <c r="D48" s="1202"/>
      <c r="E48" s="1203"/>
      <c r="F48" s="15">
        <v>4.6500000000000004</v>
      </c>
      <c r="G48" s="16">
        <v>9.15</v>
      </c>
      <c r="H48" s="16">
        <v>1.86</v>
      </c>
      <c r="I48" s="16">
        <v>3.62</v>
      </c>
      <c r="J48" s="17">
        <v>5.22</v>
      </c>
    </row>
    <row r="49" spans="2:10" ht="57.75" customHeight="1" thickBot="1" x14ac:dyDescent="0.2">
      <c r="B49" s="18"/>
      <c r="C49" s="1204" t="s">
        <v>5</v>
      </c>
      <c r="D49" s="1204"/>
      <c r="E49" s="1205"/>
      <c r="F49" s="19" t="s">
        <v>571</v>
      </c>
      <c r="G49" s="20">
        <v>2.2999999999999998</v>
      </c>
      <c r="H49" s="20" t="s">
        <v>572</v>
      </c>
      <c r="I49" s="20">
        <v>2.3199999999999998</v>
      </c>
      <c r="J49" s="21" t="s">
        <v>573</v>
      </c>
    </row>
    <row r="50" spans="2:10" ht="13.5" customHeight="1" x14ac:dyDescent="0.15"/>
  </sheetData>
  <sheetProtection algorithmName="SHA-512" hashValue="HuBQtuwKcZnPLCzJlC8ScLWXzzZLsVHwOmsgfXqGBWZ7d5j6anYJMTptas34OY7xreEC9D35vhmiHmYTRzHXOw==" saltValue="YDSxDtrBp+mRQO82luM7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2022-03-02T00:38:43Z</cp:lastPrinted>
  <dcterms:created xsi:type="dcterms:W3CDTF">2022-02-02T07:23:07Z</dcterms:created>
  <dcterms:modified xsi:type="dcterms:W3CDTF">2022-09-13T02:30:11Z</dcterms:modified>
  <cp:category/>
</cp:coreProperties>
</file>