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４年度\03 普通会計決算統計（R3決算）\08-1 令和2年度財政状況資料集（２回目）\03 市町村→県\"/>
    </mc:Choice>
  </mc:AlternateContent>
  <bookViews>
    <workbookView xWindow="0" yWindow="0" windowWidth="15360" windowHeight="7635" tabRatio="685" firstSheet="13"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12" l="1"/>
  <c r="AU88" i="12"/>
  <c r="AP88" i="12"/>
  <c r="AF88" i="12"/>
  <c r="AU63" i="12"/>
  <c r="AP63" i="12"/>
  <c r="AA29" i="12" l="1"/>
  <c r="AA30" i="12"/>
  <c r="AA31" i="12"/>
  <c r="AA32" i="12"/>
  <c r="AA33" i="12"/>
  <c r="AA34" i="12"/>
  <c r="AA35" i="12"/>
  <c r="AA36" i="12"/>
  <c r="AA28" i="12"/>
  <c r="BG37" i="10" l="1"/>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U36" i="10"/>
  <c r="C36" i="10"/>
  <c r="CO35" i="10"/>
  <c r="BE35" i="10"/>
  <c r="AM35" i="10"/>
  <c r="U35" i="10"/>
  <c r="C35" i="10"/>
  <c r="BW34" i="10"/>
  <c r="BW35" i="10" s="1"/>
  <c r="BE34" i="10"/>
  <c r="AM34" i="10"/>
  <c r="U34" i="10"/>
  <c r="C34" i="10"/>
  <c r="BW36" i="10" l="1"/>
  <c r="BW37" i="10" s="1"/>
  <c r="CO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<sst xmlns="http://schemas.openxmlformats.org/spreadsheetml/2006/main" count="1096" uniqueCount="605">
  <si>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</si>
  <si>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</si>
  <si>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</si>
  <si>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</si>
  <si>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</si>
  <si>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</si>
  <si>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</si>
  <si>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</si>
  <si>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</si>
  <si>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</si>
  <si>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</si>
  <si>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</si>
  <si>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</si>
  <si>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</si>
  <si>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</si>
  <si>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</si>
  <si>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</si>
  <si>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</si>
  <si>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</si>
  <si>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</si>
  <si>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</si>
  <si>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</si>
  <si>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</si>
  <si>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</si>
  <si>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</si>
  <si>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</si>
  <si>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</si>
  <si>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</si>
  <si>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</si>
  <si>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</si>
  <si>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</si>
  <si>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</si>
  <si>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</si>
  <si>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</si>
  <si>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</si>
  <si>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</si>
  <si>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</si>
  <si>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</si>
  <si>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</si>
  <si>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</si>
  <si>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</si>
  <si>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</si>
  <si>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</si>
  <si>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</si>
  <si>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</si>
  <si>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</si>
  <si>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</si>
  <si>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</si>
  <si>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</si>
  <si>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</si>
  <si>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</si>
  <si>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</si>
  <si>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</si>
  <si>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</si>
  <si>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</si>
  <si>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</si>
  <si>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</si>
  <si>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</si>
  <si>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</si>
  <si>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</si>
  <si>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</si>
  <si>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</si>
  <si>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</si>
  <si>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</si>
  <si>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</si>
  <si>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</si>
  <si>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</si>
  <si>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</si>
  <si>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</si>
  <si>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</si>
  <si>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</si>
  <si>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</si>
  <si>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</si>
  <si>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</si>
  <si>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</si>
  <si>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</si>
  <si>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</si>
  <si>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</si>
  <si>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</si>
  <si>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</si>
  <si>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</si>
  <si>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</si>
  <si>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</si>
  <si>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</si>
  <si>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</si>
  <si>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</si>
  <si>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</si>
  <si>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</si>
  <si>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</si>
  <si>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</si>
  <si>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</si>
  <si>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</si>
  <si>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</si>
  <si>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</si>
  <si>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</si>
  <si>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</si>
  <si>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</si>
  <si>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</si>
  <si>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和水町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</si>
  <si>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</si>
  <si>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</si>
  <si>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</si>
  <si>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</si>
  <si>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</si>
  <si>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</si>
  <si>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</si>
  <si>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</si>
  <si>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</si>
  <si>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</si>
  <si>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</si>
  <si>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</si>
  <si>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</si>
  <si>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</si>
  <si>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</si>
  <si>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</si>
  <si>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</si>
  <si>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</si>
  <si>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</si>
  <si>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</si>
  <si>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</si>
  <si>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</si>
  <si>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</si>
  <si>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</si>
  <si>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</si>
  <si>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</si>
  <si>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</si>
  <si>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</si>
  <si>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</si>
  <si>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</si>
  <si>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</si>
  <si>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</si>
  <si>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</si>
  <si>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</si>
  <si>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</si>
  <si>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</si>
  <si>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</si>
  <si>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</si>
  <si>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</si>
  <si>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</si>
  <si>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</si>
  <si>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</si>
  <si>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</si>
  <si>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</si>
  <si>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</si>
  <si>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</si>
  <si>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</si>
  <si>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</si>
  <si>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</si>
  <si>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</si>
  <si>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</si>
  <si>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</si>
  <si>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</si>
  <si>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</si>
  <si>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</si>
  <si>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</si>
  <si>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</si>
  <si>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</si>
  <si>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</si>
  <si>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</si>
  <si>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</si>
  <si>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</si>
  <si>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</si>
  <si>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</si>
  <si>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</si>
  <si>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</si>
  <si>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</si>
  <si>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</si>
  <si>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</si>
  <si>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</si>
  <si>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</si>
  <si>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</si>
  <si>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</si>
  <si>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</si>
  <si>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</si>
  <si>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</si>
  <si>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</si>
  <si>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</si>
  <si>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</si>
  <si>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</si>
  <si>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</si>
  <si>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</si>
  <si>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</si>
  <si>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</si>
  <si>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</si>
  <si>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</si>
  <si>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</si>
  <si>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</si>
  <si>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</si>
  <si>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</si>
  <si>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</si>
  <si>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</si>
  <si>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</si>
  <si>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</si>
  <si>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</si>
  <si>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</si>
  <si>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</si>
  <si>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</si>
  <si>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</si>
  <si>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</si>
  <si>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</si>
  <si>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</si>
  <si>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</si>
  <si>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</si>
  <si>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</si>
  <si>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</si>
  <si>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</si>
  <si>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</si>
  <si>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</si>
  <si>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</si>
  <si>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</si>
  <si>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熊本県和水町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</si>
  <si>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</si>
  <si>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</si>
  <si>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</si>
  <si>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</si>
  <si>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</si>
  <si>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</si>
  <si>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</si>
  <si>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</si>
  <si>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</si>
  <si>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</si>
  <si>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</si>
  <si>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</si>
  <si>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</si>
  <si>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</si>
  <si>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</si>
  <si>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</si>
  <si>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</si>
  <si>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</si>
  <si>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</si>
  <si>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</si>
  <si>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</si>
  <si>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</si>
  <si>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</si>
  <si>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</si>
  <si>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</si>
  <si>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</si>
  <si>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</si>
  <si>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</si>
  <si>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</si>
  <si>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</si>
  <si>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</si>
  <si>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</si>
  <si>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</si>
  <si>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</si>
  <si>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</si>
  <si>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</si>
  <si>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</si>
  <si>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</si>
  <si>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</si>
  <si>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</si>
  <si>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</si>
  <si>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</si>
  <si>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</si>
  <si>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</si>
  <si>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</si>
  <si>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</si>
  <si>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</si>
  <si>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</si>
  <si>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</si>
  <si>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</si>
  <si>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</si>
  <si>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</si>
  <si>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</si>
  <si>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</si>
  <si>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</si>
  <si>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</si>
  <si>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</si>
  <si>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</si>
  <si>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</si>
  <si>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</si>
  <si>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</si>
  <si>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</si>
  <si>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</si>
  <si>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</si>
  <si>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</si>
  <si>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</si>
  <si>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</si>
  <si>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</si>
  <si>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</si>
  <si>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</si>
  <si>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</si>
  <si>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</si>
  <si>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</si>
  <si>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</si>
  <si>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</si>
  <si>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</si>
  <si>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</si>
  <si>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</si>
  <si>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</si>
  <si>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</si>
  <si>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</si>
  <si>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</si>
  <si>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</si>
  <si>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</si>
  <si>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</si>
  <si>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</si>
  <si>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</si>
  <si>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</si>
  <si>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</si>
  <si>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</si>
  <si>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</si>
  <si>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</si>
  <si>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</si>
  <si>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</si>
  <si>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</si>
  <si>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</si>
  <si>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</si>
  <si>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</si>
  <si>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</si>
  <si>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</si>
  <si>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</si>
  <si>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</si>
  <si>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</si>
  <si>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</si>
  <si>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</si>
  <si>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</si>
  <si>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</si>
  <si>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</si>
  <si>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</si>
  <si>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</si>
  <si>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</si>
  <si>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</si>
  <si>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</si>
  <si>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</si>
  <si>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</si>
  <si>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</si>
  <si>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</si>
  <si>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</si>
  <si>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</si>
  <si>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</si>
  <si>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</si>
  <si>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</si>
  <si>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宅地造成</t>
    <phoneticPr fontId="5"/>
  </si>
  <si>
    <t>加入世帯数(世帯)</t>
  </si>
  <si>
    <t>　繰出金</t>
    <phoneticPr fontId="5"/>
  </si>
  <si>
    <t>地方債</t>
  </si>
  <si>
    <t>下水道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</si>
  <si>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</si>
  <si>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</si>
  <si>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</si>
  <si>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</si>
  <si>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</si>
  <si>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</si>
  <si>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</si>
  <si>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</si>
  <si>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</si>
  <si>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</si>
  <si>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</si>
  <si>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</si>
  <si>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</si>
  <si>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</si>
  <si>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</si>
  <si>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</si>
  <si>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</si>
  <si>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</si>
  <si>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</si>
  <si>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</si>
  <si>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</si>
  <si>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</si>
  <si>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</si>
  <si>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</si>
  <si>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</si>
  <si>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</si>
  <si>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</si>
  <si>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</si>
  <si>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熊本県和水町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</si>
  <si>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</si>
  <si>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</si>
  <si>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</si>
  <si>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</si>
  <si>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</si>
  <si>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</si>
  <si>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</si>
  <si>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</si>
  <si>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</si>
  <si>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</si>
  <si>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</si>
  <si>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</si>
  <si>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</si>
  <si>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</si>
  <si>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</si>
  <si>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</si>
  <si>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</si>
  <si>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</si>
  <si>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</si>
  <si>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</si>
  <si>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</si>
  <si>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</si>
  <si>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</si>
  <si>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</si>
  <si>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</si>
  <si>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</si>
  <si>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</si>
  <si>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</si>
  <si>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</si>
  <si>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</si>
  <si>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</si>
  <si>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</si>
  <si>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</si>
  <si>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</si>
  <si>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</si>
  <si>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</si>
  <si>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特別養護老人ホーム事業会計</t>
    <phoneticPr fontId="5"/>
  </si>
  <si>
    <t>病院事業会計</t>
    <phoneticPr fontId="5"/>
  </si>
  <si>
    <t>法適用企業</t>
    <phoneticPr fontId="5"/>
  </si>
  <si>
    <t>簡易水道事業会計</t>
    <phoneticPr fontId="5"/>
  </si>
  <si>
    <t>法非適用企業</t>
    <phoneticPr fontId="5"/>
  </si>
  <si>
    <t>下水道事業会計</t>
    <phoneticPr fontId="5"/>
  </si>
  <si>
    <t>法非適用企業</t>
    <phoneticPr fontId="5"/>
  </si>
  <si>
    <t>特定地域生活排水処理事業会計</t>
    <phoneticPr fontId="5"/>
  </si>
  <si>
    <t>法非適用企業</t>
    <phoneticPr fontId="5"/>
  </si>
  <si>
    <t>住宅用地造成事業会計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</si>
  <si>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</si>
  <si>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</si>
  <si>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</si>
  <si>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</si>
  <si>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</si>
  <si>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</si>
  <si>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</si>
  <si>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</si>
  <si>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</si>
  <si>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</si>
  <si>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</si>
  <si>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</si>
  <si>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</si>
  <si>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</si>
  <si>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</si>
  <si>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</si>
  <si>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</si>
  <si>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</si>
  <si>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</si>
  <si>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</si>
  <si>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</si>
  <si>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</si>
  <si>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</si>
  <si>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</si>
  <si>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</si>
  <si>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</si>
  <si>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</si>
  <si>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</si>
  <si>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</si>
  <si>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</si>
  <si>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</si>
  <si>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</si>
  <si>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</si>
  <si>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</si>
  <si>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</si>
  <si>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</si>
  <si>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</si>
  <si>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</si>
  <si>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</si>
  <si>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</si>
  <si>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</si>
  <si>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</si>
  <si>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</si>
  <si>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</si>
  <si>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</si>
  <si>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</si>
  <si>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</si>
  <si>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</si>
  <si>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</si>
  <si>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</si>
  <si>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</si>
  <si>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</si>
  <si>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</si>
  <si>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</si>
  <si>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</si>
  <si>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</si>
  <si>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</si>
  <si>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</si>
  <si>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</si>
  <si>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</si>
  <si>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</si>
  <si>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特定地域生活排水処理事業会計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</si>
  <si>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</si>
  <si>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</si>
  <si>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</si>
  <si>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</si>
  <si>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</si>
  <si>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</si>
  <si>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</si>
  <si>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</si>
  <si>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</si>
  <si>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</si>
  <si>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</si>
  <si>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</si>
  <si>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</si>
  <si>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</si>
  <si>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</si>
  <si>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</si>
  <si>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</si>
  <si>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</si>
  <si>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</si>
  <si>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</si>
  <si>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</si>
  <si>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</si>
  <si>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</si>
  <si>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</si>
  <si>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</si>
  <si>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</si>
  <si>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</si>
  <si>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</si>
  <si>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</si>
  <si>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</si>
  <si>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</si>
  <si>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</si>
  <si>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</si>
  <si>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</si>
  <si>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</si>
  <si>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</si>
  <si>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</si>
  <si>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</si>
  <si>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</si>
  <si>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</si>
  <si>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</si>
  <si>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</si>
  <si>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</si>
  <si>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</si>
  <si>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</si>
  <si>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</si>
  <si>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</si>
  <si>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</si>
  <si>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</si>
  <si>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</si>
  <si>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</si>
  <si>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</si>
  <si>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</si>
  <si>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</si>
  <si>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</si>
  <si>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</si>
  <si>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</si>
  <si>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</si>
  <si>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</si>
  <si>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</si>
  <si>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</si>
  <si>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</si>
  <si>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</si>
  <si>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</si>
  <si>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</si>
  <si>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</si>
  <si>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</si>
  <si>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</si>
  <si>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</si>
  <si>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</si>
  <si>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</si>
  <si>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</si>
  <si>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</si>
  <si>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</si>
  <si>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</si>
  <si>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</si>
  <si>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</si>
  <si>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</si>
  <si>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</si>
  <si>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</si>
  <si>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</si>
  <si>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</si>
  <si>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</si>
  <si>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</si>
  <si>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1.93</t>
  </si>
  <si>
    <t>▲ 0.32</t>
  </si>
  <si>
    <t>▲ 2.57</t>
  </si>
  <si>
    <t>▲ 9.36</t>
  </si>
  <si>
    <t>病院事業会計</t>
  </si>
  <si>
    <t>一般会計</t>
  </si>
  <si>
    <t>介護保険事業会計</t>
  </si>
  <si>
    <t>国民健康保険事業会計</t>
  </si>
  <si>
    <t>▲ 0.08</t>
  </si>
  <si>
    <t>後期高齢者医療事業会計</t>
  </si>
  <si>
    <t>住宅用地造成事業会計</t>
  </si>
  <si>
    <t>特別養護老人ホーム事業会計</t>
  </si>
  <si>
    <t>特定地域生活排水処理事業会計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</si>
  <si>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</si>
  <si>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</si>
  <si>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</si>
  <si>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</si>
  <si>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</si>
  <si>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</si>
  <si>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</si>
  <si>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</si>
  <si>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(株)菊水ロマン館</t>
    <rPh sb="0" eb="3">
      <t>カブシキガイシャ</t>
    </rPh>
    <rPh sb="3" eb="5">
      <t>キクスイ</t>
    </rPh>
    <rPh sb="8" eb="9">
      <t>カン</t>
    </rPh>
    <phoneticPr fontId="2"/>
  </si>
  <si>
    <t>熊本県市町村総合事務組合</t>
    <rPh sb="0" eb="3">
      <t>クマモトケン</t>
    </rPh>
    <rPh sb="3" eb="6">
      <t>シチョウソン</t>
    </rPh>
    <rPh sb="6" eb="8">
      <t>ソウゴウ</t>
    </rPh>
    <rPh sb="8" eb="10">
      <t>ジム</t>
    </rPh>
    <rPh sb="10" eb="12">
      <t>クミアイ</t>
    </rPh>
    <phoneticPr fontId="2"/>
  </si>
  <si>
    <t>有明広域行政事務組合</t>
    <rPh sb="0" eb="10">
      <t>アリアケコウイキギョウセイジムクミアイ</t>
    </rPh>
    <phoneticPr fontId="2"/>
  </si>
  <si>
    <t>熊本県後期高齢者医療広域連合
（一般会計）</t>
    <rPh sb="0" eb="3">
      <t>クマモトケン</t>
    </rPh>
    <rPh sb="3" eb="5">
      <t>コウキ</t>
    </rPh>
    <rPh sb="5" eb="8">
      <t>コウレイシャ</t>
    </rPh>
    <rPh sb="8" eb="10">
      <t>イリョウ</t>
    </rPh>
    <rPh sb="10" eb="12">
      <t>コウイキ</t>
    </rPh>
    <rPh sb="12" eb="14">
      <t>レンゴウ</t>
    </rPh>
    <rPh sb="16" eb="18">
      <t>イッパン</t>
    </rPh>
    <rPh sb="18" eb="20">
      <t>カイケイ</t>
    </rPh>
    <phoneticPr fontId="2"/>
  </si>
  <si>
    <t>熊本県後期高齢者医療広域連合
（後期高齢者医療特別会計）</t>
    <rPh sb="0" eb="3">
      <t>クマモトケン</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2"/>
  </si>
  <si>
    <t>公共施設整備基金</t>
    <rPh sb="0" eb="6">
      <t>コウキョウシセツセイビ</t>
    </rPh>
    <rPh sb="6" eb="8">
      <t>キキン</t>
    </rPh>
    <phoneticPr fontId="2"/>
  </si>
  <si>
    <t>合併振興基金</t>
    <rPh sb="0" eb="2">
      <t>ガッペイ</t>
    </rPh>
    <rPh sb="2" eb="4">
      <t>シンコウ</t>
    </rPh>
    <rPh sb="4" eb="6">
      <t>キキン</t>
    </rPh>
    <phoneticPr fontId="2"/>
  </si>
  <si>
    <t>災害対策基金</t>
    <rPh sb="0" eb="4">
      <t>サイガイタイサク</t>
    </rPh>
    <rPh sb="4" eb="6">
      <t>キキン</t>
    </rPh>
    <phoneticPr fontId="2"/>
  </si>
  <si>
    <t>社会福祉振興基金</t>
    <phoneticPr fontId="5"/>
  </si>
  <si>
    <t>ふるさと応援寄附金基金</t>
    <rPh sb="4" eb="9">
      <t>オウエンキフキン</t>
    </rPh>
    <rPh sb="9" eb="11">
      <t>キキン</t>
    </rPh>
    <phoneticPr fontId="2"/>
  </si>
  <si>
    <t>実質公債費比率</t>
    <phoneticPr fontId="5"/>
  </si>
  <si>
    <t>将来負担比率</t>
    <phoneticPr fontId="5"/>
  </si>
  <si>
    <t>類似団体内平均値</t>
    <phoneticPr fontId="5"/>
  </si>
  <si>
    <t>将来負担比率</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</si>
  <si>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</si>
  <si>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</si>
  <si>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</si>
  <si>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</si>
  <si>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</si>
  <si>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類似団体内平均値</t>
    <phoneticPr fontId="5"/>
  </si>
  <si>
    <t>将来負担比率が発生していないことから組み合わせのグラフは表示されないが、R2は総合グラウンドの整備工事や江田高野線改良工事や共同給食調理場の新設等と菊水東小学校や菊水西小学校の売却等により有形固定資産減価償却率は減少した。</t>
    <rPh sb="0" eb="2">
      <t>ショウライ</t>
    </rPh>
    <rPh sb="2" eb="6">
      <t>フタンヒリツ</t>
    </rPh>
    <rPh sb="7" eb="9">
      <t>ハッセイ</t>
    </rPh>
    <rPh sb="18" eb="19">
      <t>ク</t>
    </rPh>
    <rPh sb="20" eb="21">
      <t>ア</t>
    </rPh>
    <rPh sb="28" eb="30">
      <t>ヒョウジ</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</si>
  <si>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</si>
  <si>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</si>
  <si>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</si>
  <si>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将来負担比率が発生していないため組合せグラフは表示されないが、実質公債費比率は類似団体平均値よりも上回っている。今後も大型公共事業の償還が続くため、実質公債費比率は現在の水準が続くと見込まれる。今後は投資効果や事業の優先順位を十分検討し記載抑制に努めていく。</t>
    <rPh sb="0" eb="2">
      <t>ショウライ</t>
    </rPh>
    <rPh sb="2" eb="6">
      <t>フタンヒリツ</t>
    </rPh>
    <rPh sb="7" eb="9">
      <t>ハッセイ</t>
    </rPh>
    <rPh sb="16" eb="18">
      <t>クミアワ</t>
    </rPh>
    <rPh sb="23" eb="25">
      <t>ヒョウジ</t>
    </rPh>
    <rPh sb="31" eb="33">
      <t>ジッシツ</t>
    </rPh>
    <rPh sb="33" eb="35">
      <t>コウサイ</t>
    </rPh>
    <rPh sb="35" eb="36">
      <t>ヒ</t>
    </rPh>
    <rPh sb="36" eb="38">
      <t>ヒリツ</t>
    </rPh>
    <rPh sb="39" eb="43">
      <t>ルイジダンタイ</t>
    </rPh>
    <rPh sb="43" eb="46">
      <t>ヘイキンチ</t>
    </rPh>
    <rPh sb="49" eb="51">
      <t>ウワマワ</t>
    </rPh>
    <rPh sb="56" eb="58">
      <t>コンゴ</t>
    </rPh>
    <rPh sb="59" eb="61">
      <t>オオガタ</t>
    </rPh>
    <rPh sb="61" eb="65">
      <t>コウキョウジギョウ</t>
    </rPh>
    <rPh sb="66" eb="68">
      <t>ショウカン</t>
    </rPh>
    <rPh sb="69" eb="70">
      <t>ツヅ</t>
    </rPh>
    <rPh sb="74" eb="76">
      <t>ジッシツ</t>
    </rPh>
    <rPh sb="76" eb="79">
      <t>コウサイヒ</t>
    </rPh>
    <rPh sb="79" eb="81">
      <t>ヒリツ</t>
    </rPh>
    <rPh sb="82" eb="84">
      <t>ゲンザイ</t>
    </rPh>
    <rPh sb="85" eb="87">
      <t>スイジュン</t>
    </rPh>
    <rPh sb="88" eb="89">
      <t>ツヅ</t>
    </rPh>
    <rPh sb="91" eb="93">
      <t>ミコ</t>
    </rPh>
    <rPh sb="97" eb="99">
      <t>コンゴ</t>
    </rPh>
    <rPh sb="100" eb="102">
      <t>トウシ</t>
    </rPh>
    <rPh sb="102" eb="104">
      <t>コウカ</t>
    </rPh>
    <rPh sb="105" eb="107">
      <t>ジギョウ</t>
    </rPh>
    <rPh sb="108" eb="112">
      <t>ユウセンジュンイ</t>
    </rPh>
    <rPh sb="113" eb="115">
      <t>ジュウブン</t>
    </rPh>
    <rPh sb="115" eb="117">
      <t>ケントウ</t>
    </rPh>
    <rPh sb="118" eb="120">
      <t>キサイ</t>
    </rPh>
    <rPh sb="120" eb="122">
      <t>ヨクセイ</t>
    </rPh>
    <rPh sb="123" eb="124">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</si>
</sst>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wrapText="1"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107537</c:v>
                </c:pt>
                <c:pt idx="1">
                  <c:v>113913</c:v>
                </c:pt>
                <c:pt idx="2">
                  <c:v>115050</c:v>
                </c:pt>
                <c:pt idx="3">
                  <c:v>118252</c:v>
                </c:pt>
                <c:pt idx="4">
                  <c:v>200194</c:v>
                </c:pt>
              </c:numCache>
            </c:numRef>
          </c:val>
          <c:smooth val="0"/>
          <c:extLst>
            <c:ext xmlns:c16="http://schemas.microsoft.com/office/drawing/2014/chart" uri="{C3380CC4-5D6E-409C-BE32-E72D297353CC}">
              <c16:uniqueId val="{00000000-7414-49F0-890F-6E24B5BC660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66001</c:v>
                </c:pt>
                <c:pt idx="1">
                  <c:v>110944</c:v>
                </c:pt>
                <c:pt idx="2">
                  <c:v>134234</c:v>
                </c:pt>
                <c:pt idx="3">
                  <c:v>207765</c:v>
                </c:pt>
                <c:pt idx="4">
                  <c:v>203496</c:v>
                </c:pt>
              </c:numCache>
            </c:numRef>
          </c:val>
          <c:smooth val="0"/>
          <c:extLst>
            <c:ext xmlns:c16="http://schemas.microsoft.com/office/drawing/2014/chart" uri="{C3380CC4-5D6E-409C-BE32-E72D297353CC}">
              <c16:uniqueId val="{00000001-7414-49F0-890F-6E24B5BC660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18.59</c:v>
                </c:pt>
                <c:pt idx="1">
                  <c:v>21.69</c:v>
                </c:pt>
                <c:pt idx="2">
                  <c:v>20.260000000000002</c:v>
                </c:pt>
                <c:pt idx="3">
                  <c:v>22.86</c:v>
                </c:pt>
                <c:pt idx="4">
                  <c:v>13.06</c:v>
                </c:pt>
              </c:numCache>
            </c:numRef>
          </c:val>
          <c:extLst>
            <c:ext xmlns:c16="http://schemas.microsoft.com/office/drawing/2014/chart" uri="{C3380CC4-5D6E-409C-BE32-E72D297353CC}">
              <c16:uniqueId val="{00000000-602A-4D54-B447-6AA346BCDBC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68.819999999999993</c:v>
                </c:pt>
                <c:pt idx="1">
                  <c:v>70.849999999999994</c:v>
                </c:pt>
                <c:pt idx="2">
                  <c:v>71.66</c:v>
                </c:pt>
                <c:pt idx="3">
                  <c:v>71.23</c:v>
                </c:pt>
                <c:pt idx="4">
                  <c:v>68.64</c:v>
                </c:pt>
              </c:numCache>
            </c:numRef>
          </c:val>
          <c:extLst>
            <c:ext xmlns:c16="http://schemas.microsoft.com/office/drawing/2014/chart" uri="{C3380CC4-5D6E-409C-BE32-E72D297353CC}">
              <c16:uniqueId val="{00000001-602A-4D54-B447-6AA346BCDBC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-1.93</c:v>
                </c:pt>
                <c:pt idx="1">
                  <c:v>-0.32</c:v>
                </c:pt>
                <c:pt idx="2">
                  <c:v>-2.57</c:v>
                </c:pt>
                <c:pt idx="3">
                  <c:v>0.63</c:v>
                </c:pt>
                <c:pt idx="4">
                  <c:v>-9.36</c:v>
                </c:pt>
              </c:numCache>
            </c:numRef>
          </c:val>
          <c:smooth val="0"/>
          <c:extLst>
            <c:ext xmlns:c16="http://schemas.microsoft.com/office/drawing/2014/chart" uri="{C3380CC4-5D6E-409C-BE32-E72D297353CC}">
              <c16:uniqueId val="{00000002-602A-4D54-B447-6AA346BCDBC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0.44</c:v>
                </c:pt>
                <c:pt idx="2">
                  <c:v>#N/A</c:v>
                </c:pt>
                <c:pt idx="3">
                  <c:v>0.3</c:v>
                </c:pt>
                <c:pt idx="4">
                  <c:v>#N/A</c:v>
                </c:pt>
                <c:pt idx="5">
                  <c:v>0.34</c:v>
                </c:pt>
                <c:pt idx="6">
                  <c:v>#N/A</c:v>
                </c:pt>
                <c:pt idx="7">
                  <c:v>0.02</c:v>
                </c:pt>
                <c:pt idx="8">
                  <c:v>#N/A</c:v>
                </c:pt>
                <c:pt idx="9">
                  <c:v>0</c:v>
                </c:pt>
              </c:numCache>
            </c:numRef>
          </c:val>
          <c:extLst>
            <c:ext xmlns:c16="http://schemas.microsoft.com/office/drawing/2014/chart" uri="{C3380CC4-5D6E-409C-BE32-E72D297353CC}">
              <c16:uniqueId val="{00000000-7377-4D80-9005-56198AF9A20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377-4D80-9005-56198AF9A20B}"/>
            </c:ext>
          </c:extLst>
        </c:ser>
        <c:ser>
          <c:idx val="2"/>
          <c:order val="2"/>
          <c:tx>
            <c:strRef>
              <c:f>データシート!$A$29</c:f>
              <c:strCache>
                <c:ptCount val="1"/>
                <c:pt idx="0">
                  <c:v>特定地域生活排水処理事業会計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0.13</c:v>
                </c:pt>
                <c:pt idx="2">
                  <c:v>#N/A</c:v>
                </c:pt>
                <c:pt idx="3">
                  <c:v>0</c:v>
                </c:pt>
                <c:pt idx="4">
                  <c:v>#N/A</c:v>
                </c:pt>
                <c:pt idx="5">
                  <c:v>0.04</c:v>
                </c:pt>
                <c:pt idx="6">
                  <c:v>#N/A</c:v>
                </c:pt>
                <c:pt idx="7">
                  <c:v>0</c:v>
                </c:pt>
                <c:pt idx="8">
                  <c:v>#N/A</c:v>
                </c:pt>
                <c:pt idx="9">
                  <c:v>0</c:v>
                </c:pt>
              </c:numCache>
            </c:numRef>
          </c:val>
          <c:extLst>
            <c:ext xmlns:c16="http://schemas.microsoft.com/office/drawing/2014/chart" uri="{C3380CC4-5D6E-409C-BE32-E72D297353CC}">
              <c16:uniqueId val="{00000002-7377-4D80-9005-56198AF9A20B}"/>
            </c:ext>
          </c:extLst>
        </c:ser>
        <c:ser>
          <c:idx val="3"/>
          <c:order val="3"/>
          <c:tx>
            <c:strRef>
              <c:f>データシート!$A$30</c:f>
              <c:strCache>
                <c:ptCount val="1"/>
                <c:pt idx="0">
                  <c:v>特別養護老人ホーム事業会計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0.33</c:v>
                </c:pt>
                <c:pt idx="2">
                  <c:v>#N/A</c:v>
                </c:pt>
                <c:pt idx="3">
                  <c:v>0.67</c:v>
                </c:pt>
                <c:pt idx="4">
                  <c:v>#N/A</c:v>
                </c:pt>
                <c:pt idx="5">
                  <c:v>0.65</c:v>
                </c:pt>
                <c:pt idx="6">
                  <c:v>#N/A</c:v>
                </c:pt>
                <c:pt idx="7">
                  <c:v>0</c:v>
                </c:pt>
                <c:pt idx="8">
                  <c:v>#N/A</c:v>
                </c:pt>
                <c:pt idx="9">
                  <c:v>0</c:v>
                </c:pt>
              </c:numCache>
            </c:numRef>
          </c:val>
          <c:extLst>
            <c:ext xmlns:c16="http://schemas.microsoft.com/office/drawing/2014/chart" uri="{C3380CC4-5D6E-409C-BE32-E72D297353CC}">
              <c16:uniqueId val="{00000003-7377-4D80-9005-56198AF9A20B}"/>
            </c:ext>
          </c:extLst>
        </c:ser>
        <c:ser>
          <c:idx val="4"/>
          <c:order val="4"/>
          <c:tx>
            <c:strRef>
              <c:f>データシート!$A$31</c:f>
              <c:strCache>
                <c:ptCount val="1"/>
                <c:pt idx="0">
                  <c:v>住宅用地造成事業会計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0.01</c:v>
                </c:pt>
                <c:pt idx="8">
                  <c:v>#N/A</c:v>
                </c:pt>
                <c:pt idx="9">
                  <c:v>0.02</c:v>
                </c:pt>
              </c:numCache>
            </c:numRef>
          </c:val>
          <c:extLst>
            <c:ext xmlns:c16="http://schemas.microsoft.com/office/drawing/2014/chart" uri="{C3380CC4-5D6E-409C-BE32-E72D297353CC}">
              <c16:uniqueId val="{00000004-7377-4D80-9005-56198AF9A20B}"/>
            </c:ext>
          </c:extLst>
        </c:ser>
        <c:ser>
          <c:idx val="5"/>
          <c:order val="5"/>
          <c:tx>
            <c:strRef>
              <c:f>データシート!$A$32</c:f>
              <c:strCache>
                <c:ptCount val="1"/>
                <c:pt idx="0">
                  <c:v>後期高齢者医療事業会計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0.11</c:v>
                </c:pt>
                <c:pt idx="2">
                  <c:v>#N/A</c:v>
                </c:pt>
                <c:pt idx="3">
                  <c:v>0.08</c:v>
                </c:pt>
                <c:pt idx="4">
                  <c:v>#N/A</c:v>
                </c:pt>
                <c:pt idx="5">
                  <c:v>0.06</c:v>
                </c:pt>
                <c:pt idx="6">
                  <c:v>#N/A</c:v>
                </c:pt>
                <c:pt idx="7">
                  <c:v>0.06</c:v>
                </c:pt>
                <c:pt idx="8">
                  <c:v>#N/A</c:v>
                </c:pt>
                <c:pt idx="9">
                  <c:v>0.05</c:v>
                </c:pt>
              </c:numCache>
            </c:numRef>
          </c:val>
          <c:extLst>
            <c:ext xmlns:c16="http://schemas.microsoft.com/office/drawing/2014/chart" uri="{C3380CC4-5D6E-409C-BE32-E72D297353CC}">
              <c16:uniqueId val="{00000005-7377-4D80-9005-56198AF9A20B}"/>
            </c:ext>
          </c:extLst>
        </c:ser>
        <c:ser>
          <c:idx val="6"/>
          <c:order val="6"/>
          <c:tx>
            <c:strRef>
              <c:f>データシート!$A$33</c:f>
              <c:strCache>
                <c:ptCount val="1"/>
                <c:pt idx="0">
                  <c:v>国民健康保険事業会計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0.08</c:v>
                </c:pt>
                <c:pt idx="1">
                  <c:v>#N/A</c:v>
                </c:pt>
                <c:pt idx="2">
                  <c:v>#N/A</c:v>
                </c:pt>
                <c:pt idx="3">
                  <c:v>1.1100000000000001</c:v>
                </c:pt>
                <c:pt idx="4">
                  <c:v>#N/A</c:v>
                </c:pt>
                <c:pt idx="5">
                  <c:v>0.22</c:v>
                </c:pt>
                <c:pt idx="6">
                  <c:v>#N/A</c:v>
                </c:pt>
                <c:pt idx="7">
                  <c:v>0.68</c:v>
                </c:pt>
                <c:pt idx="8">
                  <c:v>#N/A</c:v>
                </c:pt>
                <c:pt idx="9">
                  <c:v>0.94</c:v>
                </c:pt>
              </c:numCache>
            </c:numRef>
          </c:val>
          <c:extLst>
            <c:ext xmlns:c16="http://schemas.microsoft.com/office/drawing/2014/chart" uri="{C3380CC4-5D6E-409C-BE32-E72D297353CC}">
              <c16:uniqueId val="{00000006-7377-4D80-9005-56198AF9A20B}"/>
            </c:ext>
          </c:extLst>
        </c:ser>
        <c:ser>
          <c:idx val="7"/>
          <c:order val="7"/>
          <c:tx>
            <c:strRef>
              <c:f>データシート!$A$34</c:f>
              <c:strCache>
                <c:ptCount val="1"/>
                <c:pt idx="0">
                  <c:v>介護保険事業会計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4.03</c:v>
                </c:pt>
                <c:pt idx="2">
                  <c:v>#N/A</c:v>
                </c:pt>
                <c:pt idx="3">
                  <c:v>5.5</c:v>
                </c:pt>
                <c:pt idx="4">
                  <c:v>#N/A</c:v>
                </c:pt>
                <c:pt idx="5">
                  <c:v>4.2</c:v>
                </c:pt>
                <c:pt idx="6">
                  <c:v>#N/A</c:v>
                </c:pt>
                <c:pt idx="7">
                  <c:v>3.65</c:v>
                </c:pt>
                <c:pt idx="8">
                  <c:v>#N/A</c:v>
                </c:pt>
                <c:pt idx="9">
                  <c:v>3.74</c:v>
                </c:pt>
              </c:numCache>
            </c:numRef>
          </c:val>
          <c:extLst>
            <c:ext xmlns:c16="http://schemas.microsoft.com/office/drawing/2014/chart" uri="{C3380CC4-5D6E-409C-BE32-E72D297353CC}">
              <c16:uniqueId val="{00000007-7377-4D80-9005-56198AF9A20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18.579999999999998</c:v>
                </c:pt>
                <c:pt idx="2">
                  <c:v>#N/A</c:v>
                </c:pt>
                <c:pt idx="3">
                  <c:v>21.69</c:v>
                </c:pt>
                <c:pt idx="4">
                  <c:v>#N/A</c:v>
                </c:pt>
                <c:pt idx="5">
                  <c:v>20.25</c:v>
                </c:pt>
                <c:pt idx="6">
                  <c:v>#N/A</c:v>
                </c:pt>
                <c:pt idx="7">
                  <c:v>22.85</c:v>
                </c:pt>
                <c:pt idx="8">
                  <c:v>#N/A</c:v>
                </c:pt>
                <c:pt idx="9">
                  <c:v>13.06</c:v>
                </c:pt>
              </c:numCache>
            </c:numRef>
          </c:val>
          <c:extLst>
            <c:ext xmlns:c16="http://schemas.microsoft.com/office/drawing/2014/chart" uri="{C3380CC4-5D6E-409C-BE32-E72D297353CC}">
              <c16:uniqueId val="{00000008-7377-4D80-9005-56198AF9A20B}"/>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15.19</c:v>
                </c:pt>
                <c:pt idx="2">
                  <c:v>#N/A</c:v>
                </c:pt>
                <c:pt idx="3">
                  <c:v>15.13</c:v>
                </c:pt>
                <c:pt idx="4">
                  <c:v>#N/A</c:v>
                </c:pt>
                <c:pt idx="5">
                  <c:v>15.76</c:v>
                </c:pt>
                <c:pt idx="6">
                  <c:v>#N/A</c:v>
                </c:pt>
                <c:pt idx="7">
                  <c:v>17.09</c:v>
                </c:pt>
                <c:pt idx="8">
                  <c:v>#N/A</c:v>
                </c:pt>
                <c:pt idx="9">
                  <c:v>19.309999999999999</c:v>
                </c:pt>
              </c:numCache>
            </c:numRef>
          </c:val>
          <c:extLst>
            <c:ext xmlns:c16="http://schemas.microsoft.com/office/drawing/2014/chart" uri="{C3380CC4-5D6E-409C-BE32-E72D297353CC}">
              <c16:uniqueId val="{00000009-7377-4D80-9005-56198AF9A20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883</c:v>
                </c:pt>
                <c:pt idx="5">
                  <c:v>810</c:v>
                </c:pt>
                <c:pt idx="8">
                  <c:v>776</c:v>
                </c:pt>
                <c:pt idx="11">
                  <c:v>741</c:v>
                </c:pt>
                <c:pt idx="14">
                  <c:v>738</c:v>
                </c:pt>
              </c:numCache>
            </c:numRef>
          </c:val>
          <c:extLst>
            <c:ext xmlns:c16="http://schemas.microsoft.com/office/drawing/2014/chart" uri="{C3380CC4-5D6E-409C-BE32-E72D297353CC}">
              <c16:uniqueId val="{00000000-4E3C-45CC-A6A3-F16D3D0037F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E3C-45CC-A6A3-F16D3D0037F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E3C-45CC-A6A3-F16D3D0037F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66</c:v>
                </c:pt>
                <c:pt idx="3">
                  <c:v>66</c:v>
                </c:pt>
                <c:pt idx="6">
                  <c:v>67</c:v>
                </c:pt>
                <c:pt idx="9">
                  <c:v>58</c:v>
                </c:pt>
                <c:pt idx="12">
                  <c:v>60</c:v>
                </c:pt>
              </c:numCache>
            </c:numRef>
          </c:val>
          <c:extLst>
            <c:ext xmlns:c16="http://schemas.microsoft.com/office/drawing/2014/chart" uri="{C3380CC4-5D6E-409C-BE32-E72D297353CC}">
              <c16:uniqueId val="{00000003-4E3C-45CC-A6A3-F16D3D0037F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118</c:v>
                </c:pt>
                <c:pt idx="3">
                  <c:v>146</c:v>
                </c:pt>
                <c:pt idx="6">
                  <c:v>134</c:v>
                </c:pt>
                <c:pt idx="9">
                  <c:v>131</c:v>
                </c:pt>
                <c:pt idx="12">
                  <c:v>111</c:v>
                </c:pt>
              </c:numCache>
            </c:numRef>
          </c:val>
          <c:extLst>
            <c:ext xmlns:c16="http://schemas.microsoft.com/office/drawing/2014/chart" uri="{C3380CC4-5D6E-409C-BE32-E72D297353CC}">
              <c16:uniqueId val="{00000004-4E3C-45CC-A6A3-F16D3D0037F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E3C-45CC-A6A3-F16D3D0037F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E3C-45CC-A6A3-F16D3D0037F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974</c:v>
                </c:pt>
                <c:pt idx="3">
                  <c:v>940</c:v>
                </c:pt>
                <c:pt idx="6">
                  <c:v>926</c:v>
                </c:pt>
                <c:pt idx="9">
                  <c:v>924</c:v>
                </c:pt>
                <c:pt idx="12">
                  <c:v>938</c:v>
                </c:pt>
              </c:numCache>
            </c:numRef>
          </c:val>
          <c:extLst>
            <c:ext xmlns:c16="http://schemas.microsoft.com/office/drawing/2014/chart" uri="{C3380CC4-5D6E-409C-BE32-E72D297353CC}">
              <c16:uniqueId val="{00000007-4E3C-45CC-A6A3-F16D3D0037F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275</c:v>
                </c:pt>
                <c:pt idx="2">
                  <c:v>#N/A</c:v>
                </c:pt>
                <c:pt idx="3">
                  <c:v>#N/A</c:v>
                </c:pt>
                <c:pt idx="4">
                  <c:v>342</c:v>
                </c:pt>
                <c:pt idx="5">
                  <c:v>#N/A</c:v>
                </c:pt>
                <c:pt idx="6">
                  <c:v>#N/A</c:v>
                </c:pt>
                <c:pt idx="7">
                  <c:v>351</c:v>
                </c:pt>
                <c:pt idx="8">
                  <c:v>#N/A</c:v>
                </c:pt>
                <c:pt idx="9">
                  <c:v>#N/A</c:v>
                </c:pt>
                <c:pt idx="10">
                  <c:v>372</c:v>
                </c:pt>
                <c:pt idx="11">
                  <c:v>#N/A</c:v>
                </c:pt>
                <c:pt idx="12">
                  <c:v>#N/A</c:v>
                </c:pt>
                <c:pt idx="13">
                  <c:v>371</c:v>
                </c:pt>
                <c:pt idx="14">
                  <c:v>#N/A</c:v>
                </c:pt>
              </c:numCache>
            </c:numRef>
          </c:val>
          <c:smooth val="0"/>
          <c:extLst>
            <c:ext xmlns:c16="http://schemas.microsoft.com/office/drawing/2014/chart" uri="{C3380CC4-5D6E-409C-BE32-E72D297353CC}">
              <c16:uniqueId val="{00000008-4E3C-45CC-A6A3-F16D3D0037F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6528</c:v>
                </c:pt>
                <c:pt idx="5">
                  <c:v>6662</c:v>
                </c:pt>
                <c:pt idx="8">
                  <c:v>6097</c:v>
                </c:pt>
                <c:pt idx="11">
                  <c:v>6727</c:v>
                </c:pt>
                <c:pt idx="14">
                  <c:v>7007</c:v>
                </c:pt>
              </c:numCache>
            </c:numRef>
          </c:val>
          <c:extLst>
            <c:ext xmlns:c16="http://schemas.microsoft.com/office/drawing/2014/chart" uri="{C3380CC4-5D6E-409C-BE32-E72D297353CC}">
              <c16:uniqueId val="{00000000-A67A-4C3F-B9BC-E5A29551F22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67A-4C3F-B9BC-E5A29551F22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6555</c:v>
                </c:pt>
                <c:pt idx="5">
                  <c:v>7076</c:v>
                </c:pt>
                <c:pt idx="8">
                  <c:v>6996</c:v>
                </c:pt>
                <c:pt idx="11">
                  <c:v>6936</c:v>
                </c:pt>
                <c:pt idx="14">
                  <c:v>7103</c:v>
                </c:pt>
              </c:numCache>
            </c:numRef>
          </c:val>
          <c:extLst>
            <c:ext xmlns:c16="http://schemas.microsoft.com/office/drawing/2014/chart" uri="{C3380CC4-5D6E-409C-BE32-E72D297353CC}">
              <c16:uniqueId val="{00000002-A67A-4C3F-B9BC-E5A29551F22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67A-4C3F-B9BC-E5A29551F22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67A-4C3F-B9BC-E5A29551F22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67A-4C3F-B9BC-E5A29551F22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1362</c:v>
                </c:pt>
                <c:pt idx="3">
                  <c:v>741</c:v>
                </c:pt>
                <c:pt idx="6">
                  <c:v>711</c:v>
                </c:pt>
                <c:pt idx="9">
                  <c:v>629</c:v>
                </c:pt>
                <c:pt idx="12">
                  <c:v>554</c:v>
                </c:pt>
              </c:numCache>
            </c:numRef>
          </c:val>
          <c:extLst>
            <c:ext xmlns:c16="http://schemas.microsoft.com/office/drawing/2014/chart" uri="{C3380CC4-5D6E-409C-BE32-E72D297353CC}">
              <c16:uniqueId val="{00000006-A67A-4C3F-B9BC-E5A29551F22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326</c:v>
                </c:pt>
                <c:pt idx="3">
                  <c:v>328</c:v>
                </c:pt>
                <c:pt idx="6">
                  <c:v>388</c:v>
                </c:pt>
                <c:pt idx="9">
                  <c:v>403</c:v>
                </c:pt>
                <c:pt idx="12">
                  <c:v>503</c:v>
                </c:pt>
              </c:numCache>
            </c:numRef>
          </c:val>
          <c:extLst>
            <c:ext xmlns:c16="http://schemas.microsoft.com/office/drawing/2014/chart" uri="{C3380CC4-5D6E-409C-BE32-E72D297353CC}">
              <c16:uniqueId val="{00000007-A67A-4C3F-B9BC-E5A29551F22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907</c:v>
                </c:pt>
                <c:pt idx="3">
                  <c:v>890</c:v>
                </c:pt>
                <c:pt idx="6">
                  <c:v>917</c:v>
                </c:pt>
                <c:pt idx="9">
                  <c:v>963</c:v>
                </c:pt>
                <c:pt idx="12">
                  <c:v>966</c:v>
                </c:pt>
              </c:numCache>
            </c:numRef>
          </c:val>
          <c:extLst>
            <c:ext xmlns:c16="http://schemas.microsoft.com/office/drawing/2014/chart" uri="{C3380CC4-5D6E-409C-BE32-E72D297353CC}">
              <c16:uniqueId val="{00000008-A67A-4C3F-B9BC-E5A29551F22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67A-4C3F-B9BC-E5A29551F22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7369</c:v>
                </c:pt>
                <c:pt idx="3">
                  <c:v>7259</c:v>
                </c:pt>
                <c:pt idx="6">
                  <c:v>7348</c:v>
                </c:pt>
                <c:pt idx="9">
                  <c:v>7862</c:v>
                </c:pt>
                <c:pt idx="12">
                  <c:v>8324</c:v>
                </c:pt>
              </c:numCache>
            </c:numRef>
          </c:val>
          <c:extLst>
            <c:ext xmlns:c16="http://schemas.microsoft.com/office/drawing/2014/chart" uri="{C3380CC4-5D6E-409C-BE32-E72D297353CC}">
              <c16:uniqueId val="{0000000A-A67A-4C3F-B9BC-E5A29551F22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67A-4C3F-B9BC-E5A29551F22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3064</c:v>
                </c:pt>
                <c:pt idx="1">
                  <c:v>2996</c:v>
                </c:pt>
                <c:pt idx="2">
                  <c:v>2983</c:v>
                </c:pt>
              </c:numCache>
            </c:numRef>
          </c:val>
          <c:extLst>
            <c:ext xmlns:c16="http://schemas.microsoft.com/office/drawing/2014/chart" uri="{C3380CC4-5D6E-409C-BE32-E72D297353CC}">
              <c16:uniqueId val="{00000000-F37D-4C51-B474-C908E802E3F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1036</c:v>
                </c:pt>
                <c:pt idx="1">
                  <c:v>1036</c:v>
                </c:pt>
                <c:pt idx="2">
                  <c:v>887</c:v>
                </c:pt>
              </c:numCache>
            </c:numRef>
          </c:val>
          <c:extLst>
            <c:ext xmlns:c16="http://schemas.microsoft.com/office/drawing/2014/chart" uri="{C3380CC4-5D6E-409C-BE32-E72D297353CC}">
              <c16:uniqueId val="{00000001-F37D-4C51-B474-C908E802E3F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3158</c:v>
                </c:pt>
                <c:pt idx="1">
                  <c:v>3148</c:v>
                </c:pt>
                <c:pt idx="2">
                  <c:v>3481</c:v>
                </c:pt>
              </c:numCache>
            </c:numRef>
          </c:val>
          <c:extLst>
            <c:ext xmlns:c16="http://schemas.microsoft.com/office/drawing/2014/chart" uri="{C3380CC4-5D6E-409C-BE32-E72D297353CC}">
              <c16:uniqueId val="{00000002-F37D-4C51-B474-C908E802E3F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{95F36CF2-E960-415D-9D0F-16D0951B6304}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9A6D-42E7-8449-44FBC3E4827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{AAB59411-ACF6-49CF-80C4-6B6B31EE96F4}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A6D-42E7-8449-44FBC3E4827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{428AE37F-96D2-4470-B367-8DCABC9641D5}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A6D-42E7-8449-44FBC3E4827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{32E61000-512F-4B28-A1EA-FDC15DD172FA}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A6D-42E7-8449-44FBC3E4827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{A33CF34D-3E52-4713-BFF3-CAF15B7FE108}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A6D-42E7-8449-44FBC3E4827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{407B6F91-2166-4366-A063-E2507103E7C6}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9A6D-42E7-8449-44FBC3E4827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{B7AA534F-894D-493D-AE52-387A50C08CFB}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9A6D-42E7-8449-44FBC3E4827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{B24FC953-6FC3-4241-855E-B45DB81B243C}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9A6D-42E7-8449-44FBC3E4827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{EF1772E9-D087-4DDB-ADD8-1B67621DF7BD}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9A6D-42E7-8449-44FBC3E4827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60.8</c:v>
                </c:pt>
                <c:pt idx="8">
                  <c:v>61.4</c:v>
                </c:pt>
                <c:pt idx="16">
                  <c:v>60.7</c:v>
                </c:pt>
                <c:pt idx="24">
                  <c:v>58</c:v>
                </c:pt>
                <c:pt idx="32">
                  <c:v>56.7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A6D-42E7-8449-44FBC3E4827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{60254326-B1F1-43C3-8137-F0F4A331A001}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9A6D-42E7-8449-44FBC3E4827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{0D241AB0-B2F5-4D7D-87F0-0BE7C433E0F1}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A6D-42E7-8449-44FBC3E4827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{7CC348B0-E481-4115-8251-2FBBF241D01D}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A6D-42E7-8449-44FBC3E4827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{D77FC101-9B36-4691-8792-C9B134D234E7}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A6D-42E7-8449-44FBC3E4827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{AF7A6387-508C-48F6-ABB7-CDBC5ADDF324}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A6D-42E7-8449-44FBC3E4827B}"/>
                </c:ext>
              </c:extLst>
            </c:dLbl>
            <c:dLbl>
              <c:idx val="8"/>
              <c:layout>
                <c:manualLayout>
                  <c:x val="-2.5640820289577353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{48AA277D-FE74-4E33-B449-91AC7216624F}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9A6D-42E7-8449-44FBC3E4827B}"/>
                </c:ext>
              </c:extLst>
            </c:dLbl>
            <c:dLbl>
              <c:idx val="16"/>
              <c:layout>
                <c:manualLayout>
                  <c:x val="-3.864958064956725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{1AA04758-1002-4044-9258-48555E5EE803}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9A6D-42E7-8449-44FBC3E4827B}"/>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{B117AECA-AAE9-4586-91C4-CE294AC65F5C}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9A6D-42E7-8449-44FBC3E4827B}"/>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{91EB7AB8-CDFA-47CC-BA13-875AFDFF3333}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9A6D-42E7-8449-44FBC3E4827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59.8</c:v>
                </c:pt>
                <c:pt idx="8">
                  <c:v>61.7</c:v>
                </c:pt>
                <c:pt idx="16">
                  <c:v>61.8</c:v>
                </c:pt>
                <c:pt idx="24">
                  <c:v>62.8</c:v>
                </c:pt>
                <c:pt idx="32">
                  <c:v>64</c:v>
                </c:pt>
              </c:numCache>
            </c:numRef>
          </c:xVal>
          <c:yVal>
            <c:numRef>
              <c:f>公会計指標分析・財政指標組合せ分析表!$BP$55:$DC$55</c:f>
              <c:numCache>
                <c:formatCode>#,##0.0;"▲ "#,##0.0</c:formatCode>
                <c:ptCount val="40"/>
                <c:pt idx="0">
                  <c:v>51.4</c:v>
                </c:pt>
                <c:pt idx="8">
                  <c:v>46.8</c:v>
                </c:pt>
                <c:pt idx="16">
                  <c:v>48.4</c:v>
                </c:pt>
                <c:pt idx="24">
                  <c:v>43</c:v>
                </c:pt>
                <c:pt idx="32">
                  <c:v>0</c:v>
                </c:pt>
              </c:numCache>
            </c:numRef>
          </c:yVal>
          <c:smooth val="0"/>
          <c:extLst>
            <c:ext xmlns:c16="http://schemas.microsoft.com/office/drawing/2014/chart" uri="{C3380CC4-5D6E-409C-BE32-E72D297353CC}">
              <c16:uniqueId val="{00000013-9A6D-42E7-8449-44FBC3E4827B}"/>
            </c:ext>
          </c:extLst>
        </c:ser>
        <c:dLbls>
          <c:showLegendKey val="0"/>
          <c:showVal val="1"/>
          <c:showCatName val="0"/>
          <c:showSerName val="0"/>
          <c:showPercent val="0"/>
          <c:showBubbleSize val="0"/>
        </c:dLbls>
        <c:axId val="46179840"/>
        <c:axId val="46181760"/>
      </c:scatterChart>
      <c:valAx>
        <c:axId val="46179840"/>
        <c:scaling>
          <c:orientation val="maxMin"/>
          <c:max val="65"/>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{7E652E44-57B2-4455-9D0F-7DC5FBA9E7D8}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B34F-4726-A1A1-B510E95A8BB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{12C40524-DE2B-412D-9BD1-91A2ECDA8C51}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34F-4726-A1A1-B510E95A8BB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{AA1D9AC2-9883-430F-A3EA-CABFE2887642}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34F-4726-A1A1-B510E95A8BB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{8BC2C6B8-28BD-4900-9BBE-E933CABD2DF4}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34F-4726-A1A1-B510E95A8BB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{E8001A13-0E87-4E94-8A6E-339914E9D71A}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34F-4726-A1A1-B510E95A8BB1}"/>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{9ED15BEF-F57E-4C41-8A34-6986BE382150}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B34F-4726-A1A1-B510E95A8BB1}"/>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{FF13182B-1D34-42C2-84AD-45AB4771F655}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B34F-4726-A1A1-B510E95A8BB1}"/>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{3CCE58A9-254C-4854-BBD5-AFB808E08724}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B34F-4726-A1A1-B510E95A8BB1}"/>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{893165FE-6E31-4AAE-9327-15F57D632D2D}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B34F-4726-A1A1-B510E95A8BB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7.1</c:v>
                </c:pt>
                <c:pt idx="8">
                  <c:v>7.9</c:v>
                </c:pt>
                <c:pt idx="16">
                  <c:v>9</c:v>
                </c:pt>
                <c:pt idx="24">
                  <c:v>10.1</c:v>
                </c:pt>
                <c:pt idx="32">
                  <c:v>10.3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34F-4726-A1A1-B510E95A8BB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{D5D0AF26-F059-466E-A8FA-E203F8EDC0D2}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B34F-4726-A1A1-B510E95A8BB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{5B467783-BFA6-4A4C-B56B-522A02024A5E}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34F-4726-A1A1-B510E95A8BB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{803236B3-86DC-4EFD-B664-0E2B1D4D4EF8}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34F-4726-A1A1-B510E95A8BB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{704791FC-0AFC-4D82-A8FA-0CBB8BC14F41}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34F-4726-A1A1-B510E95A8BB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{FCF58A29-5C0A-4894-89F1-B8D38A587AFB}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34F-4726-A1A1-B510E95A8BB1}"/>
                </c:ext>
              </c:extLst>
            </c:dLbl>
            <c:dLbl>
              <c:idx val="8"/>
              <c:layout>
                <c:manualLayout>
                  <c:x val="-4.5160355153971272E-2"/>
                  <c:y val="-6.2000524690956342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{0295B1D5-0B66-4DAB-82AF-599E1AFA327D}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B34F-4726-A1A1-B510E95A8BB1}"/>
                </c:ext>
              </c:extLst>
            </c:dLbl>
            <c:dLbl>
              <c:idx val="16"/>
              <c:layout>
                <c:manualLayout>
                  <c:x val="-1.823562808424999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{B8EF62D4-14A6-4EDB-B15C-A800BEC71FAD}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B34F-4726-A1A1-B510E95A8BB1}"/>
                </c:ext>
              </c:extLst>
            </c:dLbl>
            <c:dLbl>
              <c:idx val="24"/>
              <c:layout>
                <c:manualLayout>
                  <c:x val="-3.1570342725075584E-2"/>
                  <c:y val="-6.2832769484631554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{471E637A-EE17-4A5E-8291-431DC25BE510}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B34F-4726-A1A1-B510E95A8BB1}"/>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{0C270691-9B95-43FA-AC48-8ACFC539A3B1}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B34F-4726-A1A1-B510E95A8BB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9.9</c:v>
                </c:pt>
                <c:pt idx="16">
                  <c:v>9.9</c:v>
                </c:pt>
                <c:pt idx="24">
                  <c:v>9.9</c:v>
                </c:pt>
                <c:pt idx="32">
                  <c:v>8.9</c:v>
                </c:pt>
              </c:numCache>
            </c:numRef>
          </c:xVal>
          <c:yVal>
            <c:numRef>
              <c:f>公会計指標分析・財政指標組合せ分析表!$BP$77:$DC$77</c:f>
              <c:numCache>
                <c:formatCode>#,##0.0;"▲ "#,##0.0</c:formatCode>
                <c:ptCount val="40"/>
                <c:pt idx="0">
                  <c:v>51.4</c:v>
                </c:pt>
                <c:pt idx="8">
                  <c:v>46.8</c:v>
                </c:pt>
                <c:pt idx="16">
                  <c:v>48.4</c:v>
                </c:pt>
                <c:pt idx="24">
                  <c:v>43</c:v>
                </c:pt>
                <c:pt idx="32">
                  <c:v>0</c:v>
                </c:pt>
              </c:numCache>
            </c:numRef>
          </c:yVal>
          <c:smooth val="0"/>
          <c:extLst>
            <c:ext xmlns:c16="http://schemas.microsoft.com/office/drawing/2014/chart" uri="{C3380CC4-5D6E-409C-BE32-E72D297353CC}">
              <c16:uniqueId val="{00000013-B34F-4726-A1A1-B510E95A8BB1}"/>
            </c:ext>
          </c:extLst>
        </c:ser>
        <c:dLbls>
          <c:showLegendKey val="0"/>
          <c:showVal val="1"/>
          <c:showCatName val="0"/>
          <c:showSerName val="0"/>
          <c:showPercent val="0"/>
          <c:showBubbleSize val="0"/>
        </c:dLbls>
        <c:axId val="84219776"/>
        <c:axId val="84234240"/>
      </c:scatterChart>
      <c:valAx>
        <c:axId val="84219776"/>
        <c:scaling>
          <c:orientation val="maxMin"/>
          <c:max val="11"/>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熊本県和水町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合併後、元利償還金の元金以内での起債借入に努めてきているが、大型公共事業の償還が始まったことで平成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年度から大幅に増加した。令和４年頃に償還額は約</a:t>
          </a:r>
          <a:r>
            <a:rPr kumimoji="1" lang="en-US" altLang="ja-JP" sz="1400">
              <a:latin typeface="ＭＳ ゴシック" pitchFamily="49" charset="-128"/>
              <a:ea typeface="ＭＳ ゴシック" pitchFamily="49" charset="-128"/>
            </a:rPr>
            <a:t>987,000</a:t>
          </a:r>
          <a:r>
            <a:rPr kumimoji="1" lang="ja-JP" altLang="en-US" sz="1400">
              <a:latin typeface="ＭＳ ゴシック" pitchFamily="49" charset="-128"/>
              <a:ea typeface="ＭＳ ゴシック" pitchFamily="49" charset="-128"/>
            </a:rPr>
            <a:t>千円で、令和</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年度頃までは</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億円を超える償還が続くと予想している。充当率や交付税措置率で有利な起債を選択しているが、借入額に比例して実質公債費比率の分子は増加している。今後は投資効果や事業の優先順位等を十分検討し起債抑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熊本県和水町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将来負担比率については、平成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年度からマイナスで推移している。</a:t>
          </a:r>
        </a:p>
        <a:p>
          <a:r>
            <a:rPr kumimoji="1" lang="ja-JP" altLang="en-US" sz="1400">
              <a:latin typeface="ＭＳ ゴシック" pitchFamily="49" charset="-128"/>
              <a:ea typeface="ＭＳ ゴシック" pitchFamily="49" charset="-128"/>
            </a:rPr>
            <a:t>　現在は充当可能基金が十分にあるためであるが、今後</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年の財政状況の見込みとしては、人口減や普通交付税の合併算定替終了に伴う地方交付税の減少による影響から、基金の取崩しが避けられず、将来負担比率はプラスの数値に転じる見込みである。今後も事業実施の適正化を図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熊本県和水町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剰余金処分、債権及び利子運用益による全体の積立額は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773,133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千円となった。取崩は、財政調整基金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284,603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千円、減債基金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千円、公共施設整備（総合グラウンド整備事業）の財源として公共施設整備基金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千円、災害復旧事務経費、土木費補助事業、町急傾斜地崩壊防止事業、林業施設災害復旧事業の財源として、災害対策基金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千円、産業廃棄物処理施設地域振興の財源として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千円、熊本地震復興基金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千円、ふるさと応援寄附金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の減少に加え合併算定替えの終了の影響等により、歳入は減少傾向にあるとみている。学校建設事業等による公債費の増加や公共施設の維持補修費、扶助費・補助費等の増加により、歳出は拡大していくことが見込まれており、基金を取り崩しながらの財政運営をしていくこととなる。また、広告効果で近年増加しているふるさと応援寄附金については、政策的経費と経常的な事業への充当のバランスを取りながら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公共施設整備基金は、橋梁の維持補修に備え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億円強の積立を確保する。公共施設の整備に充当。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社会福祉振興基金は、社会福祉全般の振興を目的とする。緑化基金は、町の緑化環境整備を目的とする。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災害対策基金は、甚大な被害が発生した場合の応急対策及び復興対策に係る経費に充てることを目的とする。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産業廃棄物処理施設地域振興基金は、熊本県公共関与産業廃棄物管理型最終処分場に係る基本協定書第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条の規定に基づき、周辺環境の整備など処分場を中心とした地域の振興を図る事業の財源に充てることを目的とする。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山間ふるさと・水と土保全基金は、中山間地域における土地改良施設の機能を適正に発揮させるための集落共同活動の強化に対する支援事業を行うことを目的とする。環境美化基金は、地域の環境美化を図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合併振興基金は、合併に伴う町民の連帯の強化及び地域振興を図る事業の財源に充てることを目的とする。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年熊本地震による災害からの早期の復興を図るための事業の財源とすることを目的とし、令和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年度で全て取り崩す目標を立てている。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ふるさと応援寄附金基金は、ふるさと納税制度を活用して和水町を応援するために寄せられた寄附金を、必要な事業に充てるため積み立てている。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ふるさと応援寄附金基金は、経費充当後の残額を必要な事業に充てるため積み立てた。その他の増加については運用益によるものである。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公共施設整備の財源として公共施設整備基金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千円の取り崩しを行った。地財法第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条に基づく決算剰余金処分で災害対策基金に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千円の取り崩しを行った。産業廃棄物処理施設地域振興事業の財源として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による安定的及び継続的な事業の実施を目的として設置されたものが、社会情勢の変化や新制度の創設等により目的を達成したものもある。整理を行い、可能なものについては財政調整基金への編入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地財法第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条に基づく決算剰余金処分で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284,603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連結実質赤字比率における早期健全化基準となる標準財政規模の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億円）を財政調整基金で確保できるよう努める。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千円の積み立てを行い、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元利償還金への充当を含め、他の基金の残高状況等を見ながら取り崩しを行っていく。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熊本県和水町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9,692
9,634
98.78
11,047,152
10,100,538
567,746
4,345,577
8,323,936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有形固定資産減価償却率は減少傾向にあり、類似団体と比較すると下回っている。</a:t>
          </a:r>
          <a:r>
            <a:rPr kumimoji="1" lang="en-US" altLang="ja-JP" sz="1100">
              <a:latin typeface="ＭＳ Ｐゴシック" panose="020B0600070205080204" pitchFamily="50" charset="-128"/>
              <a:ea typeface="ＭＳ Ｐゴシック" panose="020B0600070205080204" pitchFamily="50" charset="-128"/>
            </a:rPr>
            <a:t>R1</a:t>
          </a:r>
          <a:r>
            <a:rPr kumimoji="1" lang="ja-JP" altLang="en-US" sz="1100">
              <a:latin typeface="ＭＳ Ｐゴシック" panose="020B0600070205080204" pitchFamily="50" charset="-128"/>
              <a:ea typeface="ＭＳ Ｐゴシック" panose="020B0600070205080204" pitchFamily="50" charset="-128"/>
            </a:rPr>
            <a:t>から</a:t>
          </a:r>
          <a:r>
            <a:rPr kumimoji="1" lang="en-US" altLang="ja-JP" sz="1100">
              <a:latin typeface="ＭＳ Ｐゴシック" panose="020B0600070205080204" pitchFamily="50" charset="-128"/>
              <a:ea typeface="ＭＳ Ｐゴシック" panose="020B0600070205080204" pitchFamily="50" charset="-128"/>
            </a:rPr>
            <a:t>R2</a:t>
          </a:r>
          <a:r>
            <a:rPr kumimoji="1" lang="ja-JP" altLang="en-US" sz="1100">
              <a:latin typeface="ＭＳ Ｐゴシック" panose="020B0600070205080204" pitchFamily="50" charset="-128"/>
              <a:ea typeface="ＭＳ Ｐゴシック" panose="020B0600070205080204" pitchFamily="50" charset="-128"/>
            </a:rPr>
            <a:t>にかけては総合グラウンドの整備工事や江田高野線改良工事や共同給食調理場の新設等と菊水東小学校や菊水西小学校の売却等による要因が挙げられる。引き続き公共施設等総合管理計画等の計画に基づき資産を適切に更新していく。</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0000000-0008-0000-0000-000048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96393</xdr:rowOff>
    </xdr:from>
    <xdr:to>
      <xdr:col>23</xdr:col>
      <xdr:colOff>85090</xdr:colOff>
      <xdr:row>34</xdr:row>
      <xdr:rowOff>163576</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flipV="1">
          <a:off x="4760595" y="4725543"/>
          <a:ext cx="1270" cy="126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167403</xdr:rowOff>
    </xdr:from>
    <xdr:ext cx="405111" cy="259045"/>
    <xdr:sp macro="" textlink="">
      <xdr:nvSpPr>
        <xdr:cNvPr id="74" name="有形固定資産減価償却率最小値テキスト">
          <a:extLst>
            <a:ext uri="{FF2B5EF4-FFF2-40B4-BE49-F238E27FC236}">
              <a16:creationId xmlns:a16="http://schemas.microsoft.com/office/drawing/2014/main" id="{00000000-0008-0000-0000-00004A000000}"/>
            </a:ext>
          </a:extLst>
        </xdr:cNvPr>
        <xdr:cNvSpPr txBox="1"/>
      </xdr:nvSpPr>
      <xdr:spPr>
        <a:xfrm>
          <a:off x="4813300" y="5996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163576</xdr:rowOff>
    </xdr:from>
    <xdr:to>
      <xdr:col>23</xdr:col>
      <xdr:colOff>174625</xdr:colOff>
      <xdr:row>34</xdr:row>
      <xdr:rowOff>163576</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a:off x="46736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43070</xdr:rowOff>
    </xdr:from>
    <xdr:ext cx="405111" cy="259045"/>
    <xdr:sp macro="" textlink="">
      <xdr:nvSpPr>
        <xdr:cNvPr id="76" name="有形固定資産減価償却率最大値テキスト">
          <a:extLst>
            <a:ext uri="{FF2B5EF4-FFF2-40B4-BE49-F238E27FC236}">
              <a16:creationId xmlns:a16="http://schemas.microsoft.com/office/drawing/2014/main" id="{00000000-0008-0000-0000-00004C000000}"/>
            </a:ext>
          </a:extLst>
        </xdr:cNvPr>
        <xdr:cNvSpPr txBox="1"/>
      </xdr:nvSpPr>
      <xdr:spPr>
        <a:xfrm>
          <a:off x="4813300" y="4500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96393</xdr:rowOff>
    </xdr:from>
    <xdr:to>
      <xdr:col>23</xdr:col>
      <xdr:colOff>174625</xdr:colOff>
      <xdr:row>27</xdr:row>
      <xdr:rowOff>96393</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472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4462</xdr:rowOff>
    </xdr:from>
    <xdr:ext cx="405111" cy="259045"/>
    <xdr:sp macro="" textlink="">
      <xdr:nvSpPr>
        <xdr:cNvPr id="78" name="有形固定資産減価償却率平均値テキスト">
          <a:extLst>
            <a:ext uri="{FF2B5EF4-FFF2-40B4-BE49-F238E27FC236}">
              <a16:creationId xmlns:a16="http://schemas.microsoft.com/office/drawing/2014/main" id="{00000000-0008-0000-0000-00004E000000}"/>
            </a:ext>
          </a:extLst>
        </xdr:cNvPr>
        <xdr:cNvSpPr txBox="1"/>
      </xdr:nvSpPr>
      <xdr:spPr>
        <a:xfrm>
          <a:off x="4813300" y="5490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26035</xdr:rowOff>
    </xdr:from>
    <xdr:to>
      <xdr:col>23</xdr:col>
      <xdr:colOff>136525</xdr:colOff>
      <xdr:row>32</xdr:row>
      <xdr:rowOff>127635</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4711700" y="551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127</xdr:rowOff>
    </xdr:from>
    <xdr:to>
      <xdr:col>19</xdr:col>
      <xdr:colOff>187325</xdr:colOff>
      <xdr:row>32</xdr:row>
      <xdr:rowOff>101727</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4000500" y="548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149987</xdr:rowOff>
    </xdr:from>
    <xdr:to>
      <xdr:col>15</xdr:col>
      <xdr:colOff>187325</xdr:colOff>
      <xdr:row>32</xdr:row>
      <xdr:rowOff>80137</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3238500" y="546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147828</xdr:rowOff>
    </xdr:from>
    <xdr:to>
      <xdr:col>11</xdr:col>
      <xdr:colOff>187325</xdr:colOff>
      <xdr:row>32</xdr:row>
      <xdr:rowOff>77978</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2476500" y="546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106807</xdr:rowOff>
    </xdr:from>
    <xdr:to>
      <xdr:col>7</xdr:col>
      <xdr:colOff>187325</xdr:colOff>
      <xdr:row>32</xdr:row>
      <xdr:rowOff>36957</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1714500" y="5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39878</xdr:rowOff>
    </xdr:from>
    <xdr:to>
      <xdr:col>23</xdr:col>
      <xdr:colOff>136525</xdr:colOff>
      <xdr:row>31</xdr:row>
      <xdr:rowOff>141478</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4711700" y="535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62755</xdr:rowOff>
    </xdr:from>
    <xdr:ext cx="405111" cy="259045"/>
    <xdr:sp macro="" textlink="">
      <xdr:nvSpPr>
        <xdr:cNvPr id="90" name="有形固定資産減価償却率該当値テキスト">
          <a:extLst>
            <a:ext uri="{FF2B5EF4-FFF2-40B4-BE49-F238E27FC236}">
              <a16:creationId xmlns:a16="http://schemas.microsoft.com/office/drawing/2014/main" id="{00000000-0008-0000-0000-00005A000000}"/>
            </a:ext>
          </a:extLst>
        </xdr:cNvPr>
        <xdr:cNvSpPr txBox="1"/>
      </xdr:nvSpPr>
      <xdr:spPr>
        <a:xfrm>
          <a:off x="4813300" y="5206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67945</xdr:rowOff>
    </xdr:from>
    <xdr:to>
      <xdr:col>19</xdr:col>
      <xdr:colOff>187325</xdr:colOff>
      <xdr:row>31</xdr:row>
      <xdr:rowOff>169545</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000500" y="53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90678</xdr:rowOff>
    </xdr:from>
    <xdr:to>
      <xdr:col>23</xdr:col>
      <xdr:colOff>85725</xdr:colOff>
      <xdr:row>31</xdr:row>
      <xdr:rowOff>118745</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flipV="1">
          <a:off x="4051300" y="5405628"/>
          <a:ext cx="7112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126238</xdr:rowOff>
    </xdr:from>
    <xdr:to>
      <xdr:col>15</xdr:col>
      <xdr:colOff>187325</xdr:colOff>
      <xdr:row>32</xdr:row>
      <xdr:rowOff>56388</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3238500" y="544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118745</xdr:rowOff>
    </xdr:from>
    <xdr:to>
      <xdr:col>19</xdr:col>
      <xdr:colOff>136525</xdr:colOff>
      <xdr:row>32</xdr:row>
      <xdr:rowOff>5588</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flipV="1">
          <a:off x="3289300" y="5433695"/>
          <a:ext cx="762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141351</xdr:rowOff>
    </xdr:from>
    <xdr:to>
      <xdr:col>11</xdr:col>
      <xdr:colOff>187325</xdr:colOff>
      <xdr:row>32</xdr:row>
      <xdr:rowOff>71501</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2476500" y="545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5588</xdr:rowOff>
    </xdr:from>
    <xdr:to>
      <xdr:col>15</xdr:col>
      <xdr:colOff>136525</xdr:colOff>
      <xdr:row>32</xdr:row>
      <xdr:rowOff>20701</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flipV="1">
          <a:off x="2527300" y="5491988"/>
          <a:ext cx="762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128397</xdr:rowOff>
    </xdr:from>
    <xdr:to>
      <xdr:col>7</xdr:col>
      <xdr:colOff>187325</xdr:colOff>
      <xdr:row>32</xdr:row>
      <xdr:rowOff>58547</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1714500" y="544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7747</xdr:rowOff>
    </xdr:from>
    <xdr:to>
      <xdr:col>11</xdr:col>
      <xdr:colOff>136525</xdr:colOff>
      <xdr:row>32</xdr:row>
      <xdr:rowOff>20701</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1765300" y="5494147"/>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92854</xdr:rowOff>
    </xdr:from>
    <xdr:ext cx="405111" cy="259045"/>
    <xdr:sp macro="" textlink="">
      <xdr:nvSpPr>
        <xdr:cNvPr id="99" name="n_1aveValue有形固定資産減価償却率">
          <a:extLst>
            <a:ext uri="{FF2B5EF4-FFF2-40B4-BE49-F238E27FC236}">
              <a16:creationId xmlns:a16="http://schemas.microsoft.com/office/drawing/2014/main" id="{00000000-0008-0000-0000-000063000000}"/>
            </a:ext>
          </a:extLst>
        </xdr:cNvPr>
        <xdr:cNvSpPr txBox="1"/>
      </xdr:nvSpPr>
      <xdr:spPr>
        <a:xfrm>
          <a:off x="3836044" y="5579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71264</xdr:rowOff>
    </xdr:from>
    <xdr:ext cx="405111" cy="259045"/>
    <xdr:sp macro="" textlink="">
      <xdr:nvSpPr>
        <xdr:cNvPr id="100" name="n_2aveValue有形固定資産減価償却率">
          <a:extLst>
            <a:ext uri="{FF2B5EF4-FFF2-40B4-BE49-F238E27FC236}">
              <a16:creationId xmlns:a16="http://schemas.microsoft.com/office/drawing/2014/main" id="{00000000-0008-0000-0000-000064000000}"/>
            </a:ext>
          </a:extLst>
        </xdr:cNvPr>
        <xdr:cNvSpPr txBox="1"/>
      </xdr:nvSpPr>
      <xdr:spPr>
        <a:xfrm>
          <a:off x="3086744" y="5557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69105</xdr:rowOff>
    </xdr:from>
    <xdr:ext cx="405111" cy="259045"/>
    <xdr:sp macro="" textlink="">
      <xdr:nvSpPr>
        <xdr:cNvPr id="101" name="n_3aveValue有形固定資産減価償却率">
          <a:extLst>
            <a:ext uri="{FF2B5EF4-FFF2-40B4-BE49-F238E27FC236}">
              <a16:creationId xmlns:a16="http://schemas.microsoft.com/office/drawing/2014/main" id="{00000000-0008-0000-0000-000065000000}"/>
            </a:ext>
          </a:extLst>
        </xdr:cNvPr>
        <xdr:cNvSpPr txBox="1"/>
      </xdr:nvSpPr>
      <xdr:spPr>
        <a:xfrm>
          <a:off x="2324744" y="5555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53484</xdr:rowOff>
    </xdr:from>
    <xdr:ext cx="405111" cy="259045"/>
    <xdr:sp macro="" textlink="">
      <xdr:nvSpPr>
        <xdr:cNvPr id="102" name="n_4aveValue有形固定資産減価償却率">
          <a:extLst>
            <a:ext uri="{FF2B5EF4-FFF2-40B4-BE49-F238E27FC236}">
              <a16:creationId xmlns:a16="http://schemas.microsoft.com/office/drawing/2014/main" id="{00000000-0008-0000-0000-000066000000}"/>
            </a:ext>
          </a:extLst>
        </xdr:cNvPr>
        <xdr:cNvSpPr txBox="1"/>
      </xdr:nvSpPr>
      <xdr:spPr>
        <a:xfrm>
          <a:off x="1562744" y="5196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14622</xdr:rowOff>
    </xdr:from>
    <xdr:ext cx="405111" cy="259045"/>
    <xdr:sp macro="" textlink="">
      <xdr:nvSpPr>
        <xdr:cNvPr id="103" name="n_1mainValue有形固定資産減価償却率">
          <a:extLst>
            <a:ext uri="{FF2B5EF4-FFF2-40B4-BE49-F238E27FC236}">
              <a16:creationId xmlns:a16="http://schemas.microsoft.com/office/drawing/2014/main" id="{00000000-0008-0000-0000-000067000000}"/>
            </a:ext>
          </a:extLst>
        </xdr:cNvPr>
        <xdr:cNvSpPr txBox="1"/>
      </xdr:nvSpPr>
      <xdr:spPr>
        <a:xfrm>
          <a:off x="3836044" y="5158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72915</xdr:rowOff>
    </xdr:from>
    <xdr:ext cx="405111" cy="259045"/>
    <xdr:sp macro="" textlink="">
      <xdr:nvSpPr>
        <xdr:cNvPr id="104" name="n_2mainValue有形固定資産減価償却率">
          <a:extLst>
            <a:ext uri="{FF2B5EF4-FFF2-40B4-BE49-F238E27FC236}">
              <a16:creationId xmlns:a16="http://schemas.microsoft.com/office/drawing/2014/main" id="{00000000-0008-0000-0000-000068000000}"/>
            </a:ext>
          </a:extLst>
        </xdr:cNvPr>
        <xdr:cNvSpPr txBox="1"/>
      </xdr:nvSpPr>
      <xdr:spPr>
        <a:xfrm>
          <a:off x="3086744" y="5216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88028</xdr:rowOff>
    </xdr:from>
    <xdr:ext cx="405111" cy="259045"/>
    <xdr:sp macro="" textlink="">
      <xdr:nvSpPr>
        <xdr:cNvPr id="105" name="n_3mainValue有形固定資産減価償却率">
          <a:extLst>
            <a:ext uri="{FF2B5EF4-FFF2-40B4-BE49-F238E27FC236}">
              <a16:creationId xmlns:a16="http://schemas.microsoft.com/office/drawing/2014/main" id="{00000000-0008-0000-0000-000069000000}"/>
            </a:ext>
          </a:extLst>
        </xdr:cNvPr>
        <xdr:cNvSpPr txBox="1"/>
      </xdr:nvSpPr>
      <xdr:spPr>
        <a:xfrm>
          <a:off x="2324744" y="5231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49674</xdr:rowOff>
    </xdr:from>
    <xdr:ext cx="405111" cy="259045"/>
    <xdr:sp macro="" textlink="">
      <xdr:nvSpPr>
        <xdr:cNvPr id="106" name="n_4mainValue有形固定資産減価償却率">
          <a:extLst>
            <a:ext uri="{FF2B5EF4-FFF2-40B4-BE49-F238E27FC236}">
              <a16:creationId xmlns:a16="http://schemas.microsoft.com/office/drawing/2014/main" id="{00000000-0008-0000-0000-00006A000000}"/>
            </a:ext>
          </a:extLst>
        </xdr:cNvPr>
        <xdr:cNvSpPr txBox="1"/>
      </xdr:nvSpPr>
      <xdr:spPr>
        <a:xfrm>
          <a:off x="1562744" y="5536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[ 248.0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R1</a:t>
          </a:r>
          <a:r>
            <a:rPr kumimoji="1" lang="ja-JP" altLang="en-US" sz="1100">
              <a:latin typeface="ＭＳ Ｐゴシック" panose="020B0600070205080204" pitchFamily="50" charset="-128"/>
              <a:ea typeface="ＭＳ Ｐゴシック" panose="020B0600070205080204" pitchFamily="50" charset="-128"/>
            </a:rPr>
            <a:t>から</a:t>
          </a:r>
          <a:r>
            <a:rPr kumimoji="1" lang="en-US" altLang="ja-JP" sz="1100">
              <a:latin typeface="ＭＳ Ｐゴシック" panose="020B0600070205080204" pitchFamily="50" charset="-128"/>
              <a:ea typeface="ＭＳ Ｐゴシック" panose="020B0600070205080204" pitchFamily="50" charset="-128"/>
            </a:rPr>
            <a:t>R2</a:t>
          </a:r>
          <a:r>
            <a:rPr kumimoji="1" lang="ja-JP" altLang="en-US" sz="1100">
              <a:latin typeface="ＭＳ Ｐゴシック" panose="020B0600070205080204" pitchFamily="50" charset="-128"/>
              <a:ea typeface="ＭＳ Ｐゴシック" panose="020B0600070205080204" pitchFamily="50" charset="-128"/>
            </a:rPr>
            <a:t>にかけて</a:t>
          </a:r>
          <a:r>
            <a:rPr kumimoji="1" lang="en-US" altLang="ja-JP" sz="1100">
              <a:latin typeface="ＭＳ Ｐゴシック" panose="020B0600070205080204" pitchFamily="50" charset="-128"/>
              <a:ea typeface="ＭＳ Ｐゴシック" panose="020B0600070205080204" pitchFamily="50" charset="-128"/>
            </a:rPr>
            <a:t>22.5%</a:t>
          </a:r>
          <a:r>
            <a:rPr kumimoji="1" lang="ja-JP" altLang="en-US" sz="1100">
              <a:latin typeface="ＭＳ Ｐゴシック" panose="020B0600070205080204" pitchFamily="50" charset="-128"/>
              <a:ea typeface="ＭＳ Ｐゴシック" panose="020B0600070205080204" pitchFamily="50" charset="-128"/>
            </a:rPr>
            <a:t>増加しており、債務償還可能比率が増加している。充当可能基金は増加したが、それを上回る資産整備に係る地方債の新規発行が要因として挙げられる。基金の取り崩しも見込まれるため、債務償還可能比率の数値が増加しないよう、今後についても引き続き財政の健全化に努めていく。</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0000000-0008-0000-0000-000088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10492</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flipV="1">
          <a:off x="14793595" y="4489903"/>
          <a:ext cx="1269" cy="1349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xdr:rowOff>
    </xdr:from>
    <xdr:ext cx="560923" cy="259045"/>
    <xdr:sp macro="" textlink="">
      <xdr:nvSpPr>
        <xdr:cNvPr id="138" name="債務償還比率最小値テキスト">
          <a:extLst>
            <a:ext uri="{FF2B5EF4-FFF2-40B4-BE49-F238E27FC236}">
              <a16:creationId xmlns:a16="http://schemas.microsoft.com/office/drawing/2014/main" id="{00000000-0008-0000-0000-00008A000000}"/>
            </a:ext>
          </a:extLst>
        </xdr:cNvPr>
        <xdr:cNvSpPr txBox="1"/>
      </xdr:nvSpPr>
      <xdr:spPr>
        <a:xfrm>
          <a:off x="14846300" y="58436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10492</xdr:rowOff>
    </xdr:from>
    <xdr:to>
      <xdr:col>76</xdr:col>
      <xdr:colOff>111125</xdr:colOff>
      <xdr:row>34</xdr:row>
      <xdr:rowOff>10492</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14706600" y="5839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00000000-0008-0000-0000-00008C000000}"/>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30533</xdr:rowOff>
    </xdr:from>
    <xdr:ext cx="469744" cy="259045"/>
    <xdr:sp macro="" textlink="">
      <xdr:nvSpPr>
        <xdr:cNvPr id="142" name="債務償還比率平均値テキスト">
          <a:extLst>
            <a:ext uri="{FF2B5EF4-FFF2-40B4-BE49-F238E27FC236}">
              <a16:creationId xmlns:a16="http://schemas.microsoft.com/office/drawing/2014/main" id="{00000000-0008-0000-0000-00008E000000}"/>
            </a:ext>
          </a:extLst>
        </xdr:cNvPr>
        <xdr:cNvSpPr txBox="1"/>
      </xdr:nvSpPr>
      <xdr:spPr>
        <a:xfrm>
          <a:off x="14846300" y="4831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52106</xdr:rowOff>
    </xdr:from>
    <xdr:to>
      <xdr:col>76</xdr:col>
      <xdr:colOff>73025</xdr:colOff>
      <xdr:row>28</xdr:row>
      <xdr:rowOff>153706</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4744700" y="485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101697</xdr:rowOff>
    </xdr:from>
    <xdr:to>
      <xdr:col>72</xdr:col>
      <xdr:colOff>123825</xdr:colOff>
      <xdr:row>30</xdr:row>
      <xdr:rowOff>31847</xdr:rowOff>
    </xdr:to>
    <xdr:sp macro="" textlink="">
      <xdr:nvSpPr>
        <xdr:cNvPr id="144" name="フローチャート: 判断 143">
          <a:extLst>
            <a:ext uri="{FF2B5EF4-FFF2-40B4-BE49-F238E27FC236}">
              <a16:creationId xmlns:a16="http://schemas.microsoft.com/office/drawing/2014/main" id="{00000000-0008-0000-0000-000090000000}"/>
            </a:ext>
          </a:extLst>
        </xdr:cNvPr>
        <xdr:cNvSpPr/>
      </xdr:nvSpPr>
      <xdr:spPr>
        <a:xfrm>
          <a:off x="14033500" y="507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100566</xdr:rowOff>
    </xdr:from>
    <xdr:to>
      <xdr:col>68</xdr:col>
      <xdr:colOff>123825</xdr:colOff>
      <xdr:row>30</xdr:row>
      <xdr:rowOff>30716</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3271500" y="5072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92341</xdr:rowOff>
    </xdr:from>
    <xdr:to>
      <xdr:col>64</xdr:col>
      <xdr:colOff>123825</xdr:colOff>
      <xdr:row>30</xdr:row>
      <xdr:rowOff>22491</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2509500" y="506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94295</xdr:rowOff>
    </xdr:from>
    <xdr:to>
      <xdr:col>60</xdr:col>
      <xdr:colOff>123825</xdr:colOff>
      <xdr:row>30</xdr:row>
      <xdr:rowOff>24445</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1747500" y="506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64921</xdr:rowOff>
    </xdr:from>
    <xdr:to>
      <xdr:col>76</xdr:col>
      <xdr:colOff>73025</xdr:colOff>
      <xdr:row>27</xdr:row>
      <xdr:rowOff>166521</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4744700" y="469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87798</xdr:rowOff>
    </xdr:from>
    <xdr:ext cx="469744" cy="259045"/>
    <xdr:sp macro="" textlink="">
      <xdr:nvSpPr>
        <xdr:cNvPr id="154" name="債務償還比率該当値テキスト">
          <a:extLst>
            <a:ext uri="{FF2B5EF4-FFF2-40B4-BE49-F238E27FC236}">
              <a16:creationId xmlns:a16="http://schemas.microsoft.com/office/drawing/2014/main" id="{00000000-0008-0000-0000-00009A000000}"/>
            </a:ext>
          </a:extLst>
        </xdr:cNvPr>
        <xdr:cNvSpPr txBox="1"/>
      </xdr:nvSpPr>
      <xdr:spPr>
        <a:xfrm>
          <a:off x="14846300" y="454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41789</xdr:rowOff>
    </xdr:from>
    <xdr:to>
      <xdr:col>72</xdr:col>
      <xdr:colOff>123825</xdr:colOff>
      <xdr:row>27</xdr:row>
      <xdr:rowOff>143389</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4033500" y="46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92589</xdr:rowOff>
    </xdr:from>
    <xdr:to>
      <xdr:col>76</xdr:col>
      <xdr:colOff>22225</xdr:colOff>
      <xdr:row>27</xdr:row>
      <xdr:rowOff>115721</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a:off x="14084300" y="4721739"/>
          <a:ext cx="711200" cy="2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147338</xdr:rowOff>
    </xdr:from>
    <xdr:to>
      <xdr:col>68</xdr:col>
      <xdr:colOff>123825</xdr:colOff>
      <xdr:row>27</xdr:row>
      <xdr:rowOff>77488</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3271500" y="460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26688</xdr:rowOff>
    </xdr:from>
    <xdr:to>
      <xdr:col>72</xdr:col>
      <xdr:colOff>73025</xdr:colOff>
      <xdr:row>27</xdr:row>
      <xdr:rowOff>92589</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a:off x="13322300" y="4655838"/>
          <a:ext cx="762000" cy="6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116187</xdr:rowOff>
    </xdr:from>
    <xdr:to>
      <xdr:col>64</xdr:col>
      <xdr:colOff>123825</xdr:colOff>
      <xdr:row>27</xdr:row>
      <xdr:rowOff>46337</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2509500" y="457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166987</xdr:rowOff>
    </xdr:from>
    <xdr:to>
      <xdr:col>68</xdr:col>
      <xdr:colOff>73025</xdr:colOff>
      <xdr:row>27</xdr:row>
      <xdr:rowOff>26688</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a:off x="12560300" y="4624687"/>
          <a:ext cx="762000" cy="3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7348</xdr:rowOff>
    </xdr:from>
    <xdr:to>
      <xdr:col>60</xdr:col>
      <xdr:colOff>123825</xdr:colOff>
      <xdr:row>27</xdr:row>
      <xdr:rowOff>108948</xdr:rowOff>
    </xdr:to>
    <xdr:sp macro="" textlink="">
      <xdr:nvSpPr>
        <xdr:cNvPr id="161" name="楕円 160">
          <a:extLst>
            <a:ext uri="{FF2B5EF4-FFF2-40B4-BE49-F238E27FC236}">
              <a16:creationId xmlns:a16="http://schemas.microsoft.com/office/drawing/2014/main" id="{00000000-0008-0000-0000-0000A1000000}"/>
            </a:ext>
          </a:extLst>
        </xdr:cNvPr>
        <xdr:cNvSpPr/>
      </xdr:nvSpPr>
      <xdr:spPr>
        <a:xfrm>
          <a:off x="11747500" y="463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166987</xdr:rowOff>
    </xdr:from>
    <xdr:to>
      <xdr:col>64</xdr:col>
      <xdr:colOff>73025</xdr:colOff>
      <xdr:row>27</xdr:row>
      <xdr:rowOff>58148</xdr:rowOff>
    </xdr:to>
    <xdr:cxnSp macro="">
      <xdr:nvCxnSpPr>
        <xdr:cNvPr id="162" name="直線コネクタ 161">
          <a:extLst>
            <a:ext uri="{FF2B5EF4-FFF2-40B4-BE49-F238E27FC236}">
              <a16:creationId xmlns:a16="http://schemas.microsoft.com/office/drawing/2014/main" id="{00000000-0008-0000-0000-0000A2000000}"/>
            </a:ext>
          </a:extLst>
        </xdr:cNvPr>
        <xdr:cNvCxnSpPr/>
      </xdr:nvCxnSpPr>
      <xdr:spPr>
        <a:xfrm flipV="1">
          <a:off x="11798300" y="4624687"/>
          <a:ext cx="762000" cy="6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22974</xdr:rowOff>
    </xdr:from>
    <xdr:ext cx="469744" cy="259045"/>
    <xdr:sp macro="" textlink="">
      <xdr:nvSpPr>
        <xdr:cNvPr id="163" name="n_1aveValue債務償還比率">
          <a:extLst>
            <a:ext uri="{FF2B5EF4-FFF2-40B4-BE49-F238E27FC236}">
              <a16:creationId xmlns:a16="http://schemas.microsoft.com/office/drawing/2014/main" id="{00000000-0008-0000-0000-0000A3000000}"/>
            </a:ext>
          </a:extLst>
        </xdr:cNvPr>
        <xdr:cNvSpPr txBox="1"/>
      </xdr:nvSpPr>
      <xdr:spPr>
        <a:xfrm>
          <a:off x="13836727" y="5166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21843</xdr:rowOff>
    </xdr:from>
    <xdr:ext cx="469744" cy="259045"/>
    <xdr:sp macro="" textlink="">
      <xdr:nvSpPr>
        <xdr:cNvPr id="164" name="n_2aveValue債務償還比率">
          <a:extLst>
            <a:ext uri="{FF2B5EF4-FFF2-40B4-BE49-F238E27FC236}">
              <a16:creationId xmlns:a16="http://schemas.microsoft.com/office/drawing/2014/main" id="{00000000-0008-0000-0000-0000A4000000}"/>
            </a:ext>
          </a:extLst>
        </xdr:cNvPr>
        <xdr:cNvSpPr txBox="1"/>
      </xdr:nvSpPr>
      <xdr:spPr>
        <a:xfrm>
          <a:off x="13087427" y="5165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13618</xdr:rowOff>
    </xdr:from>
    <xdr:ext cx="469744" cy="259045"/>
    <xdr:sp macro="" textlink="">
      <xdr:nvSpPr>
        <xdr:cNvPr id="165" name="n_3aveValue債務償還比率">
          <a:extLst>
            <a:ext uri="{FF2B5EF4-FFF2-40B4-BE49-F238E27FC236}">
              <a16:creationId xmlns:a16="http://schemas.microsoft.com/office/drawing/2014/main" id="{00000000-0008-0000-0000-0000A5000000}"/>
            </a:ext>
          </a:extLst>
        </xdr:cNvPr>
        <xdr:cNvSpPr txBox="1"/>
      </xdr:nvSpPr>
      <xdr:spPr>
        <a:xfrm>
          <a:off x="12325427" y="5157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15572</xdr:rowOff>
    </xdr:from>
    <xdr:ext cx="469744" cy="259045"/>
    <xdr:sp macro="" textlink="">
      <xdr:nvSpPr>
        <xdr:cNvPr id="166" name="n_4aveValue債務償還比率">
          <a:extLst>
            <a:ext uri="{FF2B5EF4-FFF2-40B4-BE49-F238E27FC236}">
              <a16:creationId xmlns:a16="http://schemas.microsoft.com/office/drawing/2014/main" id="{00000000-0008-0000-0000-0000A6000000}"/>
            </a:ext>
          </a:extLst>
        </xdr:cNvPr>
        <xdr:cNvSpPr txBox="1"/>
      </xdr:nvSpPr>
      <xdr:spPr>
        <a:xfrm>
          <a:off x="11563427" y="515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159916</xdr:rowOff>
    </xdr:from>
    <xdr:ext cx="469744" cy="259045"/>
    <xdr:sp macro="" textlink="">
      <xdr:nvSpPr>
        <xdr:cNvPr id="167" name="n_1mainValue債務償還比率">
          <a:extLst>
            <a:ext uri="{FF2B5EF4-FFF2-40B4-BE49-F238E27FC236}">
              <a16:creationId xmlns:a16="http://schemas.microsoft.com/office/drawing/2014/main" id="{00000000-0008-0000-0000-0000A7000000}"/>
            </a:ext>
          </a:extLst>
        </xdr:cNvPr>
        <xdr:cNvSpPr txBox="1"/>
      </xdr:nvSpPr>
      <xdr:spPr>
        <a:xfrm>
          <a:off x="13836727" y="444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94015</xdr:rowOff>
    </xdr:from>
    <xdr:ext cx="469744" cy="259045"/>
    <xdr:sp macro="" textlink="">
      <xdr:nvSpPr>
        <xdr:cNvPr id="168" name="n_2mainValue債務償還比率">
          <a:extLst>
            <a:ext uri="{FF2B5EF4-FFF2-40B4-BE49-F238E27FC236}">
              <a16:creationId xmlns:a16="http://schemas.microsoft.com/office/drawing/2014/main" id="{00000000-0008-0000-0000-0000A8000000}"/>
            </a:ext>
          </a:extLst>
        </xdr:cNvPr>
        <xdr:cNvSpPr txBox="1"/>
      </xdr:nvSpPr>
      <xdr:spPr>
        <a:xfrm>
          <a:off x="13087427" y="4380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62864</xdr:rowOff>
    </xdr:from>
    <xdr:ext cx="469744" cy="259045"/>
    <xdr:sp macro="" textlink="">
      <xdr:nvSpPr>
        <xdr:cNvPr id="169" name="n_3mainValue債務償還比率">
          <a:extLst>
            <a:ext uri="{FF2B5EF4-FFF2-40B4-BE49-F238E27FC236}">
              <a16:creationId xmlns:a16="http://schemas.microsoft.com/office/drawing/2014/main" id="{00000000-0008-0000-0000-0000A9000000}"/>
            </a:ext>
          </a:extLst>
        </xdr:cNvPr>
        <xdr:cNvSpPr txBox="1"/>
      </xdr:nvSpPr>
      <xdr:spPr>
        <a:xfrm>
          <a:off x="12325427" y="4349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125475</xdr:rowOff>
    </xdr:from>
    <xdr:ext cx="469744" cy="259045"/>
    <xdr:sp macro="" textlink="">
      <xdr:nvSpPr>
        <xdr:cNvPr id="170" name="n_4mainValue債務償還比率">
          <a:extLst>
            <a:ext uri="{FF2B5EF4-FFF2-40B4-BE49-F238E27FC236}">
              <a16:creationId xmlns:a16="http://schemas.microsoft.com/office/drawing/2014/main" id="{00000000-0008-0000-0000-0000AA000000}"/>
            </a:ext>
          </a:extLst>
        </xdr:cNvPr>
        <xdr:cNvSpPr txBox="1"/>
      </xdr:nvSpPr>
      <xdr:spPr>
        <a:xfrm>
          <a:off x="11563427" y="441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00000000-0008-0000-0000-0000AB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00000000-0008-0000-0000-0000AC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熊本県和水町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9,692
9,634
98.78
11,047,152
10,100,538
567,746
4,345,577
8,323,936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143147</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725886"/>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146974</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17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143147</xdr:rowOff>
    </xdr:from>
    <xdr:to>
      <xdr:col>24</xdr:col>
      <xdr:colOff>152400</xdr:colOff>
      <xdr:row>41</xdr:row>
      <xdr:rowOff>143147</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17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162214</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6773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12337</xdr:rowOff>
    </xdr:from>
    <xdr:to>
      <xdr:col>24</xdr:col>
      <xdr:colOff>114300</xdr:colOff>
      <xdr:row>39</xdr:row>
      <xdr:rowOff>113937</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136434</xdr:rowOff>
    </xdr:from>
    <xdr:to>
      <xdr:col>20</xdr:col>
      <xdr:colOff>38100</xdr:colOff>
      <xdr:row>39</xdr:row>
      <xdr:rowOff>66584</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111941</xdr:rowOff>
    </xdr:from>
    <xdr:to>
      <xdr:col>15</xdr:col>
      <xdr:colOff>101600</xdr:colOff>
      <xdr:row>39</xdr:row>
      <xdr:rowOff>42091</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111941</xdr:rowOff>
    </xdr:from>
    <xdr:to>
      <xdr:col>10</xdr:col>
      <xdr:colOff>165100</xdr:colOff>
      <xdr:row>39</xdr:row>
      <xdr:rowOff>42091</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80917</xdr:rowOff>
    </xdr:from>
    <xdr:to>
      <xdr:col>6</xdr:col>
      <xdr:colOff>38100</xdr:colOff>
      <xdr:row>39</xdr:row>
      <xdr:rowOff>11067</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72753</xdr:rowOff>
    </xdr:from>
    <xdr:to>
      <xdr:col>24</xdr:col>
      <xdr:colOff>114300</xdr:colOff>
      <xdr:row>39</xdr:row>
      <xdr:rowOff>2903</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65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95630</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6439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82550</xdr:rowOff>
    </xdr:from>
    <xdr:to>
      <xdr:col>20</xdr:col>
      <xdr:colOff>38100</xdr:colOff>
      <xdr:row>39</xdr:row>
      <xdr:rowOff>12700</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123553</xdr:rowOff>
    </xdr:from>
    <xdr:to>
      <xdr:col>24</xdr:col>
      <xdr:colOff>63500</xdr:colOff>
      <xdr:row>38</xdr:row>
      <xdr:rowOff>133350</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flipV="1">
          <a:off x="3797300" y="6638653"/>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80917</xdr:rowOff>
    </xdr:from>
    <xdr:to>
      <xdr:col>15</xdr:col>
      <xdr:colOff>101600</xdr:colOff>
      <xdr:row>39</xdr:row>
      <xdr:rowOff>11067</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131717</xdr:rowOff>
    </xdr:from>
    <xdr:to>
      <xdr:col>19</xdr:col>
      <xdr:colOff>177800</xdr:colOff>
      <xdr:row>38</xdr:row>
      <xdr:rowOff>133350</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908300" y="664681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118473</xdr:rowOff>
    </xdr:from>
    <xdr:to>
      <xdr:col>10</xdr:col>
      <xdr:colOff>165100</xdr:colOff>
      <xdr:row>39</xdr:row>
      <xdr:rowOff>48623</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663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131717</xdr:rowOff>
    </xdr:from>
    <xdr:to>
      <xdr:col>15</xdr:col>
      <xdr:colOff>50800</xdr:colOff>
      <xdr:row>38</xdr:row>
      <xdr:rowOff>169273</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flipV="1">
          <a:off x="2019300" y="664681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125004</xdr:rowOff>
    </xdr:from>
    <xdr:to>
      <xdr:col>6</xdr:col>
      <xdr:colOff>38100</xdr:colOff>
      <xdr:row>39</xdr:row>
      <xdr:rowOff>55154</xdr:rowOff>
    </xdr:to>
    <xdr:sp macro="" textlink="">
      <xdr:nvSpPr>
        <xdr:cNvPr id="82" name="楕円 81">
          <a:extLst>
            <a:ext uri="{FF2B5EF4-FFF2-40B4-BE49-F238E27FC236}">
              <a16:creationId xmlns:a16="http://schemas.microsoft.com/office/drawing/2014/main" id="{00000000-0008-0000-0100-000052000000}"/>
            </a:ext>
          </a:extLst>
        </xdr:cNvPr>
        <xdr:cNvSpPr/>
      </xdr:nvSpPr>
      <xdr:spPr>
        <a:xfrm>
          <a:off x="1079500" y="66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169273</xdr:rowOff>
    </xdr:from>
    <xdr:to>
      <xdr:col>10</xdr:col>
      <xdr:colOff>114300</xdr:colOff>
      <xdr:row>39</xdr:row>
      <xdr:rowOff>4354</xdr:rowOff>
    </xdr:to>
    <xdr:cxnSp macro="">
      <xdr:nvCxnSpPr>
        <xdr:cNvPr id="83" name="直線コネクタ 82">
          <a:extLst>
            <a:ext uri="{FF2B5EF4-FFF2-40B4-BE49-F238E27FC236}">
              <a16:creationId xmlns:a16="http://schemas.microsoft.com/office/drawing/2014/main" id="{00000000-0008-0000-0100-000053000000}"/>
            </a:ext>
          </a:extLst>
        </xdr:cNvPr>
        <xdr:cNvCxnSpPr/>
      </xdr:nvCxnSpPr>
      <xdr:spPr>
        <a:xfrm flipV="1">
          <a:off x="1130300" y="668437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57711</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100-000054000000}"/>
            </a:ext>
          </a:extLst>
        </xdr:cNvPr>
        <xdr:cNvSpPr txBox="1"/>
      </xdr:nvSpPr>
      <xdr:spPr>
        <a:xfrm>
          <a:off x="3582044" y="674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33218</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100-000055000000}"/>
            </a:ext>
          </a:extLst>
        </xdr:cNvPr>
        <xdr:cNvSpPr txBox="1"/>
      </xdr:nvSpPr>
      <xdr:spPr>
        <a:xfrm>
          <a:off x="2705744" y="671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58619</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100-000056000000}"/>
            </a:ext>
          </a:extLst>
        </xdr:cNvPr>
        <xdr:cNvSpPr txBox="1"/>
      </xdr:nvSpPr>
      <xdr:spPr>
        <a:xfrm>
          <a:off x="1816744" y="640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27594</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100-000057000000}"/>
            </a:ext>
          </a:extLst>
        </xdr:cNvPr>
        <xdr:cNvSpPr txBox="1"/>
      </xdr:nvSpPr>
      <xdr:spPr>
        <a:xfrm>
          <a:off x="927744" y="637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29227</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100-000058000000}"/>
            </a:ext>
          </a:extLst>
        </xdr:cNvPr>
        <xdr:cNvSpPr txBox="1"/>
      </xdr:nvSpPr>
      <xdr:spPr>
        <a:xfrm>
          <a:off x="3582044" y="637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27594</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100-000059000000}"/>
            </a:ext>
          </a:extLst>
        </xdr:cNvPr>
        <xdr:cNvSpPr txBox="1"/>
      </xdr:nvSpPr>
      <xdr:spPr>
        <a:xfrm>
          <a:off x="2705744" y="637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39750</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100-00005A000000}"/>
            </a:ext>
          </a:extLst>
        </xdr:cNvPr>
        <xdr:cNvSpPr txBox="1"/>
      </xdr:nvSpPr>
      <xdr:spPr>
        <a:xfrm>
          <a:off x="1816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46281</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100-00005B000000}"/>
            </a:ext>
          </a:extLst>
        </xdr:cNvPr>
        <xdr:cNvSpPr txBox="1"/>
      </xdr:nvSpPr>
      <xdr:spPr>
        <a:xfrm>
          <a:off x="9277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1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104559</xdr:rowOff>
    </xdr:from>
    <xdr:to>
      <xdr:col>54</xdr:col>
      <xdr:colOff>189865</xdr:colOff>
      <xdr:row>42</xdr:row>
      <xdr:rowOff>37474</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flipV="1">
          <a:off x="10476865" y="5933859"/>
          <a:ext cx="0" cy="13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41301</xdr:rowOff>
    </xdr:from>
    <xdr:ext cx="469744" cy="259045"/>
    <xdr:sp macro="" textlink="">
      <xdr:nvSpPr>
        <xdr:cNvPr id="116" name="【道路】&#10;一人当たり延長最小値テキスト">
          <a:extLst>
            <a:ext uri="{FF2B5EF4-FFF2-40B4-BE49-F238E27FC236}">
              <a16:creationId xmlns:a16="http://schemas.microsoft.com/office/drawing/2014/main" id="{00000000-0008-0000-0100-000074000000}"/>
            </a:ext>
          </a:extLst>
        </xdr:cNvPr>
        <xdr:cNvSpPr txBox="1"/>
      </xdr:nvSpPr>
      <xdr:spPr>
        <a:xfrm>
          <a:off x="10515600" y="724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37474</xdr:rowOff>
    </xdr:from>
    <xdr:to>
      <xdr:col>55</xdr:col>
      <xdr:colOff>88900</xdr:colOff>
      <xdr:row>42</xdr:row>
      <xdr:rowOff>37474</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a:off x="10388600" y="723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51236</xdr:rowOff>
    </xdr:from>
    <xdr:ext cx="690189" cy="259045"/>
    <xdr:sp macro="" textlink="">
      <xdr:nvSpPr>
        <xdr:cNvPr id="118" name="【道路】&#10;一人当たり延長最大値テキスト">
          <a:extLst>
            <a:ext uri="{FF2B5EF4-FFF2-40B4-BE49-F238E27FC236}">
              <a16:creationId xmlns:a16="http://schemas.microsoft.com/office/drawing/2014/main" id="{00000000-0008-0000-0100-000076000000}"/>
            </a:ext>
          </a:extLst>
        </xdr:cNvPr>
        <xdr:cNvSpPr txBox="1"/>
      </xdr:nvSpPr>
      <xdr:spPr>
        <a:xfrm>
          <a:off x="10515600" y="57090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104559</xdr:rowOff>
    </xdr:from>
    <xdr:to>
      <xdr:col>55</xdr:col>
      <xdr:colOff>88900</xdr:colOff>
      <xdr:row>34</xdr:row>
      <xdr:rowOff>104559</xdr:rowOff>
    </xdr:to>
    <xdr:cxnSp macro="">
      <xdr:nvCxnSpPr>
        <xdr:cNvPr id="119" name="直線コネクタ 118">
          <a:extLst>
            <a:ext uri="{FF2B5EF4-FFF2-40B4-BE49-F238E27FC236}">
              <a16:creationId xmlns:a16="http://schemas.microsoft.com/office/drawing/2014/main" id="{00000000-0008-0000-0100-000077000000}"/>
            </a:ext>
          </a:extLst>
        </xdr:cNvPr>
        <xdr:cNvCxnSpPr/>
      </xdr:nvCxnSpPr>
      <xdr:spPr>
        <a:xfrm>
          <a:off x="10388600" y="593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111136</xdr:rowOff>
    </xdr:from>
    <xdr:ext cx="534377" cy="259045"/>
    <xdr:sp macro="" textlink="">
      <xdr:nvSpPr>
        <xdr:cNvPr id="120" name="【道路】&#10;一人当たり延長平均値テキスト">
          <a:extLst>
            <a:ext uri="{FF2B5EF4-FFF2-40B4-BE49-F238E27FC236}">
              <a16:creationId xmlns:a16="http://schemas.microsoft.com/office/drawing/2014/main" id="{00000000-0008-0000-0100-000078000000}"/>
            </a:ext>
          </a:extLst>
        </xdr:cNvPr>
        <xdr:cNvSpPr txBox="1"/>
      </xdr:nvSpPr>
      <xdr:spPr>
        <a:xfrm>
          <a:off x="10515600" y="6969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88259</xdr:rowOff>
    </xdr:from>
    <xdr:to>
      <xdr:col>55</xdr:col>
      <xdr:colOff>50800</xdr:colOff>
      <xdr:row>42</xdr:row>
      <xdr:rowOff>18409</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10426700" y="711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112082</xdr:rowOff>
    </xdr:from>
    <xdr:to>
      <xdr:col>50</xdr:col>
      <xdr:colOff>165100</xdr:colOff>
      <xdr:row>42</xdr:row>
      <xdr:rowOff>42232</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9588500" y="714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112679</xdr:rowOff>
    </xdr:from>
    <xdr:to>
      <xdr:col>46</xdr:col>
      <xdr:colOff>38100</xdr:colOff>
      <xdr:row>42</xdr:row>
      <xdr:rowOff>42829</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8699500" y="714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113522</xdr:rowOff>
    </xdr:from>
    <xdr:to>
      <xdr:col>41</xdr:col>
      <xdr:colOff>101600</xdr:colOff>
      <xdr:row>42</xdr:row>
      <xdr:rowOff>43672</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7810500" y="714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114222</xdr:rowOff>
    </xdr:from>
    <xdr:to>
      <xdr:col>36</xdr:col>
      <xdr:colOff>165100</xdr:colOff>
      <xdr:row>42</xdr:row>
      <xdr:rowOff>44372</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6921500" y="71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124491</xdr:rowOff>
    </xdr:from>
    <xdr:to>
      <xdr:col>55</xdr:col>
      <xdr:colOff>50800</xdr:colOff>
      <xdr:row>42</xdr:row>
      <xdr:rowOff>54641</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10426700" y="715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66686</xdr:rowOff>
    </xdr:from>
    <xdr:ext cx="534377" cy="259045"/>
    <xdr:sp macro="" textlink="">
      <xdr:nvSpPr>
        <xdr:cNvPr id="132" name="【道路】&#10;一人当たり延長該当値テキスト">
          <a:extLst>
            <a:ext uri="{FF2B5EF4-FFF2-40B4-BE49-F238E27FC236}">
              <a16:creationId xmlns:a16="http://schemas.microsoft.com/office/drawing/2014/main" id="{00000000-0008-0000-0100-000084000000}"/>
            </a:ext>
          </a:extLst>
        </xdr:cNvPr>
        <xdr:cNvSpPr txBox="1"/>
      </xdr:nvSpPr>
      <xdr:spPr>
        <a:xfrm>
          <a:off x="10515600" y="709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117580</xdr:rowOff>
    </xdr:from>
    <xdr:to>
      <xdr:col>50</xdr:col>
      <xdr:colOff>165100</xdr:colOff>
      <xdr:row>42</xdr:row>
      <xdr:rowOff>47730</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9588500" y="714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168380</xdr:rowOff>
    </xdr:from>
    <xdr:to>
      <xdr:col>55</xdr:col>
      <xdr:colOff>0</xdr:colOff>
      <xdr:row>42</xdr:row>
      <xdr:rowOff>3841</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a:off x="9639300" y="7197830"/>
          <a:ext cx="838200" cy="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118482</xdr:rowOff>
    </xdr:from>
    <xdr:to>
      <xdr:col>46</xdr:col>
      <xdr:colOff>38100</xdr:colOff>
      <xdr:row>42</xdr:row>
      <xdr:rowOff>48632</xdr:rowOff>
    </xdr:to>
    <xdr:sp macro="" textlink="">
      <xdr:nvSpPr>
        <xdr:cNvPr id="135" name="楕円 134">
          <a:extLst>
            <a:ext uri="{FF2B5EF4-FFF2-40B4-BE49-F238E27FC236}">
              <a16:creationId xmlns:a16="http://schemas.microsoft.com/office/drawing/2014/main" id="{00000000-0008-0000-0100-000087000000}"/>
            </a:ext>
          </a:extLst>
        </xdr:cNvPr>
        <xdr:cNvSpPr/>
      </xdr:nvSpPr>
      <xdr:spPr>
        <a:xfrm>
          <a:off x="8699500" y="714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168380</xdr:rowOff>
    </xdr:from>
    <xdr:to>
      <xdr:col>50</xdr:col>
      <xdr:colOff>114300</xdr:colOff>
      <xdr:row>41</xdr:row>
      <xdr:rowOff>169282</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flipV="1">
          <a:off x="8750300" y="7197830"/>
          <a:ext cx="889000" cy="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119719</xdr:rowOff>
    </xdr:from>
    <xdr:to>
      <xdr:col>41</xdr:col>
      <xdr:colOff>101600</xdr:colOff>
      <xdr:row>42</xdr:row>
      <xdr:rowOff>49869</xdr:rowOff>
    </xdr:to>
    <xdr:sp macro="" textlink="">
      <xdr:nvSpPr>
        <xdr:cNvPr id="137" name="楕円 136">
          <a:extLst>
            <a:ext uri="{FF2B5EF4-FFF2-40B4-BE49-F238E27FC236}">
              <a16:creationId xmlns:a16="http://schemas.microsoft.com/office/drawing/2014/main" id="{00000000-0008-0000-0100-000089000000}"/>
            </a:ext>
          </a:extLst>
        </xdr:cNvPr>
        <xdr:cNvSpPr/>
      </xdr:nvSpPr>
      <xdr:spPr>
        <a:xfrm>
          <a:off x="7810500" y="714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169282</xdr:rowOff>
    </xdr:from>
    <xdr:to>
      <xdr:col>45</xdr:col>
      <xdr:colOff>177800</xdr:colOff>
      <xdr:row>41</xdr:row>
      <xdr:rowOff>170519</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flipV="1">
          <a:off x="7861300" y="7198732"/>
          <a:ext cx="889000" cy="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123226</xdr:rowOff>
    </xdr:from>
    <xdr:to>
      <xdr:col>36</xdr:col>
      <xdr:colOff>165100</xdr:colOff>
      <xdr:row>42</xdr:row>
      <xdr:rowOff>53376</xdr:rowOff>
    </xdr:to>
    <xdr:sp macro="" textlink="">
      <xdr:nvSpPr>
        <xdr:cNvPr id="139" name="楕円 138">
          <a:extLst>
            <a:ext uri="{FF2B5EF4-FFF2-40B4-BE49-F238E27FC236}">
              <a16:creationId xmlns:a16="http://schemas.microsoft.com/office/drawing/2014/main" id="{00000000-0008-0000-0100-00008B000000}"/>
            </a:ext>
          </a:extLst>
        </xdr:cNvPr>
        <xdr:cNvSpPr/>
      </xdr:nvSpPr>
      <xdr:spPr>
        <a:xfrm>
          <a:off x="6921500" y="715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170519</xdr:rowOff>
    </xdr:from>
    <xdr:to>
      <xdr:col>41</xdr:col>
      <xdr:colOff>50800</xdr:colOff>
      <xdr:row>42</xdr:row>
      <xdr:rowOff>2576</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flipV="1">
          <a:off x="6972300" y="7199969"/>
          <a:ext cx="889000" cy="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58759</xdr:rowOff>
    </xdr:from>
    <xdr:ext cx="534377" cy="259045"/>
    <xdr:sp macro="" textlink="">
      <xdr:nvSpPr>
        <xdr:cNvPr id="141" name="n_1aveValue【道路】&#10;一人当たり延長">
          <a:extLst>
            <a:ext uri="{FF2B5EF4-FFF2-40B4-BE49-F238E27FC236}">
              <a16:creationId xmlns:a16="http://schemas.microsoft.com/office/drawing/2014/main" id="{00000000-0008-0000-0100-00008D000000}"/>
            </a:ext>
          </a:extLst>
        </xdr:cNvPr>
        <xdr:cNvSpPr txBox="1"/>
      </xdr:nvSpPr>
      <xdr:spPr>
        <a:xfrm>
          <a:off x="9359411" y="691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59356</xdr:rowOff>
    </xdr:from>
    <xdr:ext cx="534377" cy="259045"/>
    <xdr:sp macro="" textlink="">
      <xdr:nvSpPr>
        <xdr:cNvPr id="142" name="n_2aveValue【道路】&#10;一人当たり延長">
          <a:extLst>
            <a:ext uri="{FF2B5EF4-FFF2-40B4-BE49-F238E27FC236}">
              <a16:creationId xmlns:a16="http://schemas.microsoft.com/office/drawing/2014/main" id="{00000000-0008-0000-0100-00008E000000}"/>
            </a:ext>
          </a:extLst>
        </xdr:cNvPr>
        <xdr:cNvSpPr txBox="1"/>
      </xdr:nvSpPr>
      <xdr:spPr>
        <a:xfrm>
          <a:off x="8483111" y="691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60199</xdr:rowOff>
    </xdr:from>
    <xdr:ext cx="534377" cy="259045"/>
    <xdr:sp macro="" textlink="">
      <xdr:nvSpPr>
        <xdr:cNvPr id="143" name="n_3aveValue【道路】&#10;一人当たり延長">
          <a:extLst>
            <a:ext uri="{FF2B5EF4-FFF2-40B4-BE49-F238E27FC236}">
              <a16:creationId xmlns:a16="http://schemas.microsoft.com/office/drawing/2014/main" id="{00000000-0008-0000-0100-00008F000000}"/>
            </a:ext>
          </a:extLst>
        </xdr:cNvPr>
        <xdr:cNvSpPr txBox="1"/>
      </xdr:nvSpPr>
      <xdr:spPr>
        <a:xfrm>
          <a:off x="7594111" y="691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60899</xdr:rowOff>
    </xdr:from>
    <xdr:ext cx="534377" cy="259045"/>
    <xdr:sp macro="" textlink="">
      <xdr:nvSpPr>
        <xdr:cNvPr id="144" name="n_4aveValue【道路】&#10;一人当たり延長">
          <a:extLst>
            <a:ext uri="{FF2B5EF4-FFF2-40B4-BE49-F238E27FC236}">
              <a16:creationId xmlns:a16="http://schemas.microsoft.com/office/drawing/2014/main" id="{00000000-0008-0000-0100-000090000000}"/>
            </a:ext>
          </a:extLst>
        </xdr:cNvPr>
        <xdr:cNvSpPr txBox="1"/>
      </xdr:nvSpPr>
      <xdr:spPr>
        <a:xfrm>
          <a:off x="6705111" y="691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38857</xdr:rowOff>
    </xdr:from>
    <xdr:ext cx="534377" cy="259045"/>
    <xdr:sp macro="" textlink="">
      <xdr:nvSpPr>
        <xdr:cNvPr id="145" name="n_1mainValue【道路】&#10;一人当たり延長">
          <a:extLst>
            <a:ext uri="{FF2B5EF4-FFF2-40B4-BE49-F238E27FC236}">
              <a16:creationId xmlns:a16="http://schemas.microsoft.com/office/drawing/2014/main" id="{00000000-0008-0000-0100-000091000000}"/>
            </a:ext>
          </a:extLst>
        </xdr:cNvPr>
        <xdr:cNvSpPr txBox="1"/>
      </xdr:nvSpPr>
      <xdr:spPr>
        <a:xfrm>
          <a:off x="9359411" y="723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39759</xdr:rowOff>
    </xdr:from>
    <xdr:ext cx="534377" cy="259045"/>
    <xdr:sp macro="" textlink="">
      <xdr:nvSpPr>
        <xdr:cNvPr id="146" name="n_2mainValue【道路】&#10;一人当たり延長">
          <a:extLst>
            <a:ext uri="{FF2B5EF4-FFF2-40B4-BE49-F238E27FC236}">
              <a16:creationId xmlns:a16="http://schemas.microsoft.com/office/drawing/2014/main" id="{00000000-0008-0000-0100-000092000000}"/>
            </a:ext>
          </a:extLst>
        </xdr:cNvPr>
        <xdr:cNvSpPr txBox="1"/>
      </xdr:nvSpPr>
      <xdr:spPr>
        <a:xfrm>
          <a:off x="8483111" y="724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40996</xdr:rowOff>
    </xdr:from>
    <xdr:ext cx="534377" cy="259045"/>
    <xdr:sp macro="" textlink="">
      <xdr:nvSpPr>
        <xdr:cNvPr id="147" name="n_3mainValue【道路】&#10;一人当たり延長">
          <a:extLst>
            <a:ext uri="{FF2B5EF4-FFF2-40B4-BE49-F238E27FC236}">
              <a16:creationId xmlns:a16="http://schemas.microsoft.com/office/drawing/2014/main" id="{00000000-0008-0000-0100-000093000000}"/>
            </a:ext>
          </a:extLst>
        </xdr:cNvPr>
        <xdr:cNvSpPr txBox="1"/>
      </xdr:nvSpPr>
      <xdr:spPr>
        <a:xfrm>
          <a:off x="7594111" y="724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44503</xdr:rowOff>
    </xdr:from>
    <xdr:ext cx="534377" cy="259045"/>
    <xdr:sp macro="" textlink="">
      <xdr:nvSpPr>
        <xdr:cNvPr id="148" name="n_4mainValue【道路】&#10;一人当たり延長">
          <a:extLst>
            <a:ext uri="{FF2B5EF4-FFF2-40B4-BE49-F238E27FC236}">
              <a16:creationId xmlns:a16="http://schemas.microsoft.com/office/drawing/2014/main" id="{00000000-0008-0000-0100-000094000000}"/>
            </a:ext>
          </a:extLst>
        </xdr:cNvPr>
        <xdr:cNvSpPr txBox="1"/>
      </xdr:nvSpPr>
      <xdr:spPr>
        <a:xfrm>
          <a:off x="6705111" y="724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1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53884</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flipV="1">
          <a:off x="4634865" y="9521190"/>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100-0000AF000000}"/>
            </a:ext>
          </a:extLst>
        </xdr:cNvPr>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100-0000B1000000}"/>
            </a:ext>
          </a:extLst>
        </xdr:cNvPr>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133730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100-0000B3000000}"/>
            </a:ext>
          </a:extLst>
        </xdr:cNvPr>
        <xdr:cNvSpPr txBox="1"/>
      </xdr:nvSpPr>
      <xdr:spPr>
        <a:xfrm>
          <a:off x="4673600" y="10249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110853</xdr:rowOff>
    </xdr:from>
    <xdr:to>
      <xdr:col>24</xdr:col>
      <xdr:colOff>114300</xdr:colOff>
      <xdr:row>61</xdr:row>
      <xdr:rowOff>41003</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45847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53703</xdr:rowOff>
    </xdr:from>
    <xdr:to>
      <xdr:col>20</xdr:col>
      <xdr:colOff>38100</xdr:colOff>
      <xdr:row>60</xdr:row>
      <xdr:rowOff>155303</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3746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30843</xdr:rowOff>
    </xdr:from>
    <xdr:to>
      <xdr:col>15</xdr:col>
      <xdr:colOff>101600</xdr:colOff>
      <xdr:row>60</xdr:row>
      <xdr:rowOff>132443</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28575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12881</xdr:rowOff>
    </xdr:from>
    <xdr:to>
      <xdr:col>10</xdr:col>
      <xdr:colOff>165100</xdr:colOff>
      <xdr:row>60</xdr:row>
      <xdr:rowOff>114481</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9685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27577</xdr:rowOff>
    </xdr:from>
    <xdr:to>
      <xdr:col>6</xdr:col>
      <xdr:colOff>38100</xdr:colOff>
      <xdr:row>60</xdr:row>
      <xdr:rowOff>129177</xdr:rowOff>
    </xdr:to>
    <xdr:sp macro="" textlink="">
      <xdr:nvSpPr>
        <xdr:cNvPr id="184" name="フローチャート: 判断 183">
          <a:extLst>
            <a:ext uri="{FF2B5EF4-FFF2-40B4-BE49-F238E27FC236}">
              <a16:creationId xmlns:a16="http://schemas.microsoft.com/office/drawing/2014/main" id="{00000000-0008-0000-0100-0000B8000000}"/>
            </a:ext>
          </a:extLst>
        </xdr:cNvPr>
        <xdr:cNvSpPr/>
      </xdr:nvSpPr>
      <xdr:spPr>
        <a:xfrm>
          <a:off x="1079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39007</xdr:rowOff>
    </xdr:from>
    <xdr:to>
      <xdr:col>24</xdr:col>
      <xdr:colOff>114300</xdr:colOff>
      <xdr:row>61</xdr:row>
      <xdr:rowOff>140607</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45847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17434</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100-0000BF000000}"/>
            </a:ext>
          </a:extLst>
        </xdr:cNvPr>
        <xdr:cNvSpPr txBox="1"/>
      </xdr:nvSpPr>
      <xdr:spPr>
        <a:xfrm>
          <a:off x="4673600"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48804</xdr:rowOff>
    </xdr:from>
    <xdr:to>
      <xdr:col>20</xdr:col>
      <xdr:colOff>38100</xdr:colOff>
      <xdr:row>61</xdr:row>
      <xdr:rowOff>150404</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3746500" y="105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89807</xdr:rowOff>
    </xdr:from>
    <xdr:to>
      <xdr:col>24</xdr:col>
      <xdr:colOff>63500</xdr:colOff>
      <xdr:row>61</xdr:row>
      <xdr:rowOff>99604</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flipV="1">
          <a:off x="3797300" y="10548257"/>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25944</xdr:rowOff>
    </xdr:from>
    <xdr:to>
      <xdr:col>15</xdr:col>
      <xdr:colOff>101600</xdr:colOff>
      <xdr:row>61</xdr:row>
      <xdr:rowOff>127544</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2857500" y="104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76744</xdr:rowOff>
    </xdr:from>
    <xdr:to>
      <xdr:col>19</xdr:col>
      <xdr:colOff>177800</xdr:colOff>
      <xdr:row>61</xdr:row>
      <xdr:rowOff>99604</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2908300" y="1053519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7983</xdr:rowOff>
    </xdr:from>
    <xdr:to>
      <xdr:col>10</xdr:col>
      <xdr:colOff>165100</xdr:colOff>
      <xdr:row>61</xdr:row>
      <xdr:rowOff>109583</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1968500" y="104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58783</xdr:rowOff>
    </xdr:from>
    <xdr:to>
      <xdr:col>15</xdr:col>
      <xdr:colOff>50800</xdr:colOff>
      <xdr:row>61</xdr:row>
      <xdr:rowOff>76744</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2019300" y="1051723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163104</xdr:rowOff>
    </xdr:from>
    <xdr:to>
      <xdr:col>6</xdr:col>
      <xdr:colOff>38100</xdr:colOff>
      <xdr:row>61</xdr:row>
      <xdr:rowOff>93254</xdr:rowOff>
    </xdr:to>
    <xdr:sp macro="" textlink="">
      <xdr:nvSpPr>
        <xdr:cNvPr id="198" name="楕円 197">
          <a:extLst>
            <a:ext uri="{FF2B5EF4-FFF2-40B4-BE49-F238E27FC236}">
              <a16:creationId xmlns:a16="http://schemas.microsoft.com/office/drawing/2014/main" id="{00000000-0008-0000-0100-0000C6000000}"/>
            </a:ext>
          </a:extLst>
        </xdr:cNvPr>
        <xdr:cNvSpPr/>
      </xdr:nvSpPr>
      <xdr:spPr>
        <a:xfrm>
          <a:off x="1079500" y="104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42454</xdr:rowOff>
    </xdr:from>
    <xdr:to>
      <xdr:col>10</xdr:col>
      <xdr:colOff>114300</xdr:colOff>
      <xdr:row>61</xdr:row>
      <xdr:rowOff>58783</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a:off x="1130300" y="1050090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380</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35820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148970</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2705744" y="1009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131008</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1816744" y="1007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145704</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927744" y="1008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141531</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3582044"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118671</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2705744" y="105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100710</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1816744" y="1055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84381</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100-0000CF000000}"/>
            </a:ext>
          </a:extLst>
        </xdr:cNvPr>
        <xdr:cNvSpPr txBox="1"/>
      </xdr:nvSpPr>
      <xdr:spPr>
        <a:xfrm>
          <a:off x="9277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0000000-0008-0000-01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70948</xdr:rowOff>
    </xdr:from>
    <xdr:to>
      <xdr:col>54</xdr:col>
      <xdr:colOff>189865</xdr:colOff>
      <xdr:row>64</xdr:row>
      <xdr:rowOff>70791</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flipV="1">
          <a:off x="10476865" y="9500698"/>
          <a:ext cx="0" cy="154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74618</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id="{00000000-0008-0000-0100-0000E8000000}"/>
            </a:ext>
          </a:extLst>
        </xdr:cNvPr>
        <xdr:cNvSpPr txBox="1"/>
      </xdr:nvSpPr>
      <xdr:spPr>
        <a:xfrm>
          <a:off x="10515600" y="110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70791</xdr:rowOff>
    </xdr:from>
    <xdr:to>
      <xdr:col>55</xdr:col>
      <xdr:colOff>88900</xdr:colOff>
      <xdr:row>64</xdr:row>
      <xdr:rowOff>70791</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10388600" y="1104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17625</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00000000-0008-0000-0100-0000EA000000}"/>
            </a:ext>
          </a:extLst>
        </xdr:cNvPr>
        <xdr:cNvSpPr txBox="1"/>
      </xdr:nvSpPr>
      <xdr:spPr>
        <a:xfrm>
          <a:off x="10515600" y="9275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8,127,570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70948</xdr:rowOff>
    </xdr:from>
    <xdr:to>
      <xdr:col>55</xdr:col>
      <xdr:colOff>88900</xdr:colOff>
      <xdr:row>55</xdr:row>
      <xdr:rowOff>70948</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a:off x="10388600" y="950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60141</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00000000-0008-0000-0100-0000EC000000}"/>
            </a:ext>
          </a:extLst>
        </xdr:cNvPr>
        <xdr:cNvSpPr txBox="1"/>
      </xdr:nvSpPr>
      <xdr:spPr>
        <a:xfrm>
          <a:off x="10515600" y="10690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37264</xdr:rowOff>
    </xdr:from>
    <xdr:to>
      <xdr:col>55</xdr:col>
      <xdr:colOff>50800</xdr:colOff>
      <xdr:row>63</xdr:row>
      <xdr:rowOff>138864</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10426700" y="1083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110191</xdr:rowOff>
    </xdr:from>
    <xdr:to>
      <xdr:col>50</xdr:col>
      <xdr:colOff>165100</xdr:colOff>
      <xdr:row>64</xdr:row>
      <xdr:rowOff>40341</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9588500" y="1091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114559</xdr:rowOff>
    </xdr:from>
    <xdr:to>
      <xdr:col>46</xdr:col>
      <xdr:colOff>38100</xdr:colOff>
      <xdr:row>64</xdr:row>
      <xdr:rowOff>44709</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8699500" y="10915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123301</xdr:rowOff>
    </xdr:from>
    <xdr:to>
      <xdr:col>41</xdr:col>
      <xdr:colOff>101600</xdr:colOff>
      <xdr:row>64</xdr:row>
      <xdr:rowOff>53451</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7810500" y="1092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122279</xdr:rowOff>
    </xdr:from>
    <xdr:to>
      <xdr:col>36</xdr:col>
      <xdr:colOff>165100</xdr:colOff>
      <xdr:row>64</xdr:row>
      <xdr:rowOff>52429</xdr:rowOff>
    </xdr:to>
    <xdr:sp macro="" textlink="">
      <xdr:nvSpPr>
        <xdr:cNvPr id="241" name="フローチャート: 判断 240">
          <a:extLst>
            <a:ext uri="{FF2B5EF4-FFF2-40B4-BE49-F238E27FC236}">
              <a16:creationId xmlns:a16="http://schemas.microsoft.com/office/drawing/2014/main" id="{00000000-0008-0000-0100-0000F1000000}"/>
            </a:ext>
          </a:extLst>
        </xdr:cNvPr>
        <xdr:cNvSpPr/>
      </xdr:nvSpPr>
      <xdr:spPr>
        <a:xfrm>
          <a:off x="6921500" y="1092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8131</xdr:rowOff>
    </xdr:from>
    <xdr:to>
      <xdr:col>55</xdr:col>
      <xdr:colOff>50800</xdr:colOff>
      <xdr:row>64</xdr:row>
      <xdr:rowOff>109731</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10426700" y="1098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94508</xdr:rowOff>
    </xdr:from>
    <xdr:ext cx="534377" cy="259045"/>
    <xdr:sp macro="" textlink="">
      <xdr:nvSpPr>
        <xdr:cNvPr id="248" name="【橋りょう・トンネル】&#10;一人当たり有形固定資産（償却資産）額該当値テキスト">
          <a:extLst>
            <a:ext uri="{FF2B5EF4-FFF2-40B4-BE49-F238E27FC236}">
              <a16:creationId xmlns:a16="http://schemas.microsoft.com/office/drawing/2014/main" id="{00000000-0008-0000-0100-0000F8000000}"/>
            </a:ext>
          </a:extLst>
        </xdr:cNvPr>
        <xdr:cNvSpPr txBox="1"/>
      </xdr:nvSpPr>
      <xdr:spPr>
        <a:xfrm>
          <a:off x="10515600" y="1089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8881</xdr:rowOff>
    </xdr:from>
    <xdr:to>
      <xdr:col>50</xdr:col>
      <xdr:colOff>165100</xdr:colOff>
      <xdr:row>64</xdr:row>
      <xdr:rowOff>110481</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9588500" y="1098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58931</xdr:rowOff>
    </xdr:from>
    <xdr:to>
      <xdr:col>55</xdr:col>
      <xdr:colOff>0</xdr:colOff>
      <xdr:row>64</xdr:row>
      <xdr:rowOff>59681</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9639300" y="11031731"/>
          <a:ext cx="838200" cy="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9251</xdr:rowOff>
    </xdr:from>
    <xdr:to>
      <xdr:col>46</xdr:col>
      <xdr:colOff>38100</xdr:colOff>
      <xdr:row>64</xdr:row>
      <xdr:rowOff>110851</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8699500" y="1098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59681</xdr:rowOff>
    </xdr:from>
    <xdr:to>
      <xdr:col>50</xdr:col>
      <xdr:colOff>114300</xdr:colOff>
      <xdr:row>64</xdr:row>
      <xdr:rowOff>60051</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flipV="1">
          <a:off x="8750300" y="11032481"/>
          <a:ext cx="889000" cy="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9720</xdr:rowOff>
    </xdr:from>
    <xdr:to>
      <xdr:col>41</xdr:col>
      <xdr:colOff>101600</xdr:colOff>
      <xdr:row>64</xdr:row>
      <xdr:rowOff>111320</xdr:rowOff>
    </xdr:to>
    <xdr:sp macro="" textlink="">
      <xdr:nvSpPr>
        <xdr:cNvPr id="253" name="楕円 252">
          <a:extLst>
            <a:ext uri="{FF2B5EF4-FFF2-40B4-BE49-F238E27FC236}">
              <a16:creationId xmlns:a16="http://schemas.microsoft.com/office/drawing/2014/main" id="{00000000-0008-0000-0100-0000FD000000}"/>
            </a:ext>
          </a:extLst>
        </xdr:cNvPr>
        <xdr:cNvSpPr/>
      </xdr:nvSpPr>
      <xdr:spPr>
        <a:xfrm>
          <a:off x="7810500" y="1098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60051</xdr:rowOff>
    </xdr:from>
    <xdr:to>
      <xdr:col>45</xdr:col>
      <xdr:colOff>177800</xdr:colOff>
      <xdr:row>64</xdr:row>
      <xdr:rowOff>60520</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flipV="1">
          <a:off x="7861300" y="11032851"/>
          <a:ext cx="889000" cy="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10164</xdr:rowOff>
    </xdr:from>
    <xdr:to>
      <xdr:col>36</xdr:col>
      <xdr:colOff>165100</xdr:colOff>
      <xdr:row>64</xdr:row>
      <xdr:rowOff>111764</xdr:rowOff>
    </xdr:to>
    <xdr:sp macro="" textlink="">
      <xdr:nvSpPr>
        <xdr:cNvPr id="255" name="楕円 254">
          <a:extLst>
            <a:ext uri="{FF2B5EF4-FFF2-40B4-BE49-F238E27FC236}">
              <a16:creationId xmlns:a16="http://schemas.microsoft.com/office/drawing/2014/main" id="{00000000-0008-0000-0100-0000FF000000}"/>
            </a:ext>
          </a:extLst>
        </xdr:cNvPr>
        <xdr:cNvSpPr/>
      </xdr:nvSpPr>
      <xdr:spPr>
        <a:xfrm>
          <a:off x="6921500" y="1098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60520</xdr:rowOff>
    </xdr:from>
    <xdr:to>
      <xdr:col>41</xdr:col>
      <xdr:colOff>50800</xdr:colOff>
      <xdr:row>64</xdr:row>
      <xdr:rowOff>60964</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flipV="1">
          <a:off x="6972300" y="11033320"/>
          <a:ext cx="889000" cy="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56868</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9327095" y="10686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61236</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8450795" y="10691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69978</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7561795" y="10699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68956</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6672795" y="10698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101608</xdr:rowOff>
    </xdr:from>
    <xdr:ext cx="534377" cy="259045"/>
    <xdr:sp macro="" textlink="">
      <xdr:nvSpPr>
        <xdr:cNvPr id="261" name="n_1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9359411" y="1107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101978</xdr:rowOff>
    </xdr:from>
    <xdr:ext cx="534377" cy="259045"/>
    <xdr:sp macro="" textlink="">
      <xdr:nvSpPr>
        <xdr:cNvPr id="262" name="n_2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8483111" y="1107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102447</xdr:rowOff>
    </xdr:from>
    <xdr:ext cx="534377" cy="259045"/>
    <xdr:sp macro="" textlink="">
      <xdr:nvSpPr>
        <xdr:cNvPr id="263" name="n_3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7594111" y="1107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102891</xdr:rowOff>
    </xdr:from>
    <xdr:ext cx="534377" cy="259045"/>
    <xdr:sp macro="" textlink="">
      <xdr:nvSpPr>
        <xdr:cNvPr id="264" name="n_4mainValue【橋りょう・トンネル】&#10;一人当たり有形固定資産（償却資産）額">
          <a:extLst>
            <a:ext uri="{FF2B5EF4-FFF2-40B4-BE49-F238E27FC236}">
              <a16:creationId xmlns:a16="http://schemas.microsoft.com/office/drawing/2014/main" id="{00000000-0008-0000-0100-000008010000}"/>
            </a:ext>
          </a:extLst>
        </xdr:cNvPr>
        <xdr:cNvSpPr txBox="1"/>
      </xdr:nvSpPr>
      <xdr:spPr>
        <a:xfrm>
          <a:off x="6705111" y="1107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0000000-0008-0000-01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72389</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flipV="1">
          <a:off x="4634865"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00000000-0008-0000-0100-000023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19066</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00000000-0008-0000-0100-000025010000}"/>
            </a:ext>
          </a:extLst>
        </xdr:cNvPr>
        <xdr:cNvSpPr txBox="1"/>
      </xdr:nvSpPr>
      <xdr:spPr>
        <a:xfrm>
          <a:off x="4673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72389</xdr:rowOff>
    </xdr:from>
    <xdr:to>
      <xdr:col>24</xdr:col>
      <xdr:colOff>152400</xdr:colOff>
      <xdr:row>78</xdr:row>
      <xdr:rowOff>72389</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a:off x="4546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78757</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0000000-0008-0000-0100-000027010000}"/>
            </a:ext>
          </a:extLst>
        </xdr:cNvPr>
        <xdr:cNvSpPr txBox="1"/>
      </xdr:nvSpPr>
      <xdr:spPr>
        <a:xfrm>
          <a:off x="4673600" y="1413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55880</xdr:rowOff>
    </xdr:from>
    <xdr:to>
      <xdr:col>24</xdr:col>
      <xdr:colOff>114300</xdr:colOff>
      <xdr:row>83</xdr:row>
      <xdr:rowOff>157480</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4584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46082</xdr:rowOff>
    </xdr:from>
    <xdr:to>
      <xdr:col>15</xdr:col>
      <xdr:colOff>101600</xdr:colOff>
      <xdr:row>83</xdr:row>
      <xdr:rowOff>147682</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2857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55880</xdr:rowOff>
    </xdr:from>
    <xdr:to>
      <xdr:col>10</xdr:col>
      <xdr:colOff>165100</xdr:colOff>
      <xdr:row>83</xdr:row>
      <xdr:rowOff>157480</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196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39551</xdr:rowOff>
    </xdr:from>
    <xdr:to>
      <xdr:col>6</xdr:col>
      <xdr:colOff>38100</xdr:colOff>
      <xdr:row>83</xdr:row>
      <xdr:rowOff>141151</xdr:rowOff>
    </xdr:to>
    <xdr:sp macro="" textlink="">
      <xdr:nvSpPr>
        <xdr:cNvPr id="300" name="フローチャート: 判断 299">
          <a:extLst>
            <a:ext uri="{FF2B5EF4-FFF2-40B4-BE49-F238E27FC236}">
              <a16:creationId xmlns:a16="http://schemas.microsoft.com/office/drawing/2014/main" id="{00000000-0008-0000-0100-00002C010000}"/>
            </a:ext>
          </a:extLst>
        </xdr:cNvPr>
        <xdr:cNvSpPr/>
      </xdr:nvSpPr>
      <xdr:spPr>
        <a:xfrm>
          <a:off x="1079500" y="1426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65677</xdr:rowOff>
    </xdr:from>
    <xdr:to>
      <xdr:col>24</xdr:col>
      <xdr:colOff>114300</xdr:colOff>
      <xdr:row>85</xdr:row>
      <xdr:rowOff>167277</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4584700" y="1463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44104</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00000000-0008-0000-0100-000033010000}"/>
            </a:ext>
          </a:extLst>
        </xdr:cNvPr>
        <xdr:cNvSpPr txBox="1"/>
      </xdr:nvSpPr>
      <xdr:spPr>
        <a:xfrm>
          <a:off x="4673600" y="1461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96701</xdr:rowOff>
    </xdr:from>
    <xdr:to>
      <xdr:col>20</xdr:col>
      <xdr:colOff>38100</xdr:colOff>
      <xdr:row>86</xdr:row>
      <xdr:rowOff>26851</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3746500" y="1466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116477</xdr:rowOff>
    </xdr:from>
    <xdr:to>
      <xdr:col>24</xdr:col>
      <xdr:colOff>63500</xdr:colOff>
      <xdr:row>85</xdr:row>
      <xdr:rowOff>147501</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flipV="1">
          <a:off x="3797300" y="1468972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139156</xdr:rowOff>
    </xdr:from>
    <xdr:to>
      <xdr:col>15</xdr:col>
      <xdr:colOff>101600</xdr:colOff>
      <xdr:row>86</xdr:row>
      <xdr:rowOff>69306</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2857500" y="1471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147501</xdr:rowOff>
    </xdr:from>
    <xdr:to>
      <xdr:col>19</xdr:col>
      <xdr:colOff>177800</xdr:colOff>
      <xdr:row>86</xdr:row>
      <xdr:rowOff>18506</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flipV="1">
          <a:off x="2908300" y="1472075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21589</xdr:rowOff>
    </xdr:from>
    <xdr:to>
      <xdr:col>10</xdr:col>
      <xdr:colOff>165100</xdr:colOff>
      <xdr:row>86</xdr:row>
      <xdr:rowOff>123189</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19685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18506</xdr:rowOff>
    </xdr:from>
    <xdr:to>
      <xdr:col>15</xdr:col>
      <xdr:colOff>50800</xdr:colOff>
      <xdr:row>86</xdr:row>
      <xdr:rowOff>72389</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flipV="1">
          <a:off x="2019300" y="14763206"/>
          <a:ext cx="8890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34652</xdr:rowOff>
    </xdr:from>
    <xdr:to>
      <xdr:col>6</xdr:col>
      <xdr:colOff>38100</xdr:colOff>
      <xdr:row>86</xdr:row>
      <xdr:rowOff>136252</xdr:rowOff>
    </xdr:to>
    <xdr:sp macro="" textlink="">
      <xdr:nvSpPr>
        <xdr:cNvPr id="314" name="楕円 313">
          <a:extLst>
            <a:ext uri="{FF2B5EF4-FFF2-40B4-BE49-F238E27FC236}">
              <a16:creationId xmlns:a16="http://schemas.microsoft.com/office/drawing/2014/main" id="{00000000-0008-0000-0100-00003A010000}"/>
            </a:ext>
          </a:extLst>
        </xdr:cNvPr>
        <xdr:cNvSpPr/>
      </xdr:nvSpPr>
      <xdr:spPr>
        <a:xfrm>
          <a:off x="1079500" y="1477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72389</xdr:rowOff>
    </xdr:from>
    <xdr:to>
      <xdr:col>10</xdr:col>
      <xdr:colOff>114300</xdr:colOff>
      <xdr:row>86</xdr:row>
      <xdr:rowOff>85452</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flipV="1">
          <a:off x="1130300" y="1481708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128288</xdr:rowOff>
    </xdr:from>
    <xdr:ext cx="405111" cy="259045"/>
    <xdr:sp macro="" textlink="">
      <xdr:nvSpPr>
        <xdr:cNvPr id="316" name="n_1aveValue【公営住宅】&#10;有形固定資産減価償却率">
          <a:extLst>
            <a:ext uri="{FF2B5EF4-FFF2-40B4-BE49-F238E27FC236}">
              <a16:creationId xmlns:a16="http://schemas.microsoft.com/office/drawing/2014/main" id="{00000000-0008-0000-0100-00003C010000}"/>
            </a:ext>
          </a:extLst>
        </xdr:cNvPr>
        <xdr:cNvSpPr txBox="1"/>
      </xdr:nvSpPr>
      <xdr:spPr>
        <a:xfrm>
          <a:off x="35820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164209</xdr:rowOff>
    </xdr:from>
    <xdr:ext cx="405111" cy="259045"/>
    <xdr:sp macro="" textlink="">
      <xdr:nvSpPr>
        <xdr:cNvPr id="317" name="n_2aveValue【公営住宅】&#10;有形固定資産減価償却率">
          <a:extLst>
            <a:ext uri="{FF2B5EF4-FFF2-40B4-BE49-F238E27FC236}">
              <a16:creationId xmlns:a16="http://schemas.microsoft.com/office/drawing/2014/main" id="{00000000-0008-0000-0100-00003D010000}"/>
            </a:ext>
          </a:extLst>
        </xdr:cNvPr>
        <xdr:cNvSpPr txBox="1"/>
      </xdr:nvSpPr>
      <xdr:spPr>
        <a:xfrm>
          <a:off x="27057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2557</xdr:rowOff>
    </xdr:from>
    <xdr:ext cx="405111" cy="259045"/>
    <xdr:sp macro="" textlink="">
      <xdr:nvSpPr>
        <xdr:cNvPr id="318" name="n_3aveValue【公営住宅】&#10;有形固定資産減価償却率">
          <a:extLst>
            <a:ext uri="{FF2B5EF4-FFF2-40B4-BE49-F238E27FC236}">
              <a16:creationId xmlns:a16="http://schemas.microsoft.com/office/drawing/2014/main" id="{00000000-0008-0000-0100-00003E010000}"/>
            </a:ext>
          </a:extLst>
        </xdr:cNvPr>
        <xdr:cNvSpPr txBox="1"/>
      </xdr:nvSpPr>
      <xdr:spPr>
        <a:xfrm>
          <a:off x="1816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157678</xdr:rowOff>
    </xdr:from>
    <xdr:ext cx="405111" cy="259045"/>
    <xdr:sp macro="" textlink="">
      <xdr:nvSpPr>
        <xdr:cNvPr id="319" name="n_4aveValue【公営住宅】&#10;有形固定資産減価償却率">
          <a:extLst>
            <a:ext uri="{FF2B5EF4-FFF2-40B4-BE49-F238E27FC236}">
              <a16:creationId xmlns:a16="http://schemas.microsoft.com/office/drawing/2014/main" id="{00000000-0008-0000-0100-00003F010000}"/>
            </a:ext>
          </a:extLst>
        </xdr:cNvPr>
        <xdr:cNvSpPr txBox="1"/>
      </xdr:nvSpPr>
      <xdr:spPr>
        <a:xfrm>
          <a:off x="927744" y="1404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17978</xdr:rowOff>
    </xdr:from>
    <xdr:ext cx="405111" cy="259045"/>
    <xdr:sp macro="" textlink="">
      <xdr:nvSpPr>
        <xdr:cNvPr id="320" name="n_1mainValue【公営住宅】&#10;有形固定資産減価償却率">
          <a:extLst>
            <a:ext uri="{FF2B5EF4-FFF2-40B4-BE49-F238E27FC236}">
              <a16:creationId xmlns:a16="http://schemas.microsoft.com/office/drawing/2014/main" id="{00000000-0008-0000-0100-000040010000}"/>
            </a:ext>
          </a:extLst>
        </xdr:cNvPr>
        <xdr:cNvSpPr txBox="1"/>
      </xdr:nvSpPr>
      <xdr:spPr>
        <a:xfrm>
          <a:off x="3582044" y="1476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60433</xdr:rowOff>
    </xdr:from>
    <xdr:ext cx="405111" cy="259045"/>
    <xdr:sp macro="" textlink="">
      <xdr:nvSpPr>
        <xdr:cNvPr id="321" name="n_2mainValue【公営住宅】&#10;有形固定資産減価償却率">
          <a:extLst>
            <a:ext uri="{FF2B5EF4-FFF2-40B4-BE49-F238E27FC236}">
              <a16:creationId xmlns:a16="http://schemas.microsoft.com/office/drawing/2014/main" id="{00000000-0008-0000-0100-000041010000}"/>
            </a:ext>
          </a:extLst>
        </xdr:cNvPr>
        <xdr:cNvSpPr txBox="1"/>
      </xdr:nvSpPr>
      <xdr:spPr>
        <a:xfrm>
          <a:off x="2705744" y="1480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114316</xdr:rowOff>
    </xdr:from>
    <xdr:ext cx="405111" cy="259045"/>
    <xdr:sp macro="" textlink="">
      <xdr:nvSpPr>
        <xdr:cNvPr id="322" name="n_3mainValue【公営住宅】&#10;有形固定資産減価償却率">
          <a:extLst>
            <a:ext uri="{FF2B5EF4-FFF2-40B4-BE49-F238E27FC236}">
              <a16:creationId xmlns:a16="http://schemas.microsoft.com/office/drawing/2014/main" id="{00000000-0008-0000-0100-000042010000}"/>
            </a:ext>
          </a:extLst>
        </xdr:cNvPr>
        <xdr:cNvSpPr txBox="1"/>
      </xdr:nvSpPr>
      <xdr:spPr>
        <a:xfrm>
          <a:off x="1816744" y="1485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127379</xdr:rowOff>
    </xdr:from>
    <xdr:ext cx="405111" cy="259045"/>
    <xdr:sp macro="" textlink="">
      <xdr:nvSpPr>
        <xdr:cNvPr id="323" name="n_4mainValue【公営住宅】&#10;有形固定資産減価償却率">
          <a:extLst>
            <a:ext uri="{FF2B5EF4-FFF2-40B4-BE49-F238E27FC236}">
              <a16:creationId xmlns:a16="http://schemas.microsoft.com/office/drawing/2014/main" id="{00000000-0008-0000-0100-000043010000}"/>
            </a:ext>
          </a:extLst>
        </xdr:cNvPr>
        <xdr:cNvSpPr txBox="1"/>
      </xdr:nvSpPr>
      <xdr:spPr>
        <a:xfrm>
          <a:off x="927744" y="1487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100-00005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135331</xdr:rowOff>
    </xdr:from>
    <xdr:to>
      <xdr:col>54</xdr:col>
      <xdr:colOff>189865</xdr:colOff>
      <xdr:row>86</xdr:row>
      <xdr:rowOff>107138</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flipV="1">
          <a:off x="10476865" y="13508431"/>
          <a:ext cx="0" cy="1343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110965</xdr:rowOff>
    </xdr:from>
    <xdr:ext cx="469744" cy="259045"/>
    <xdr:sp macro="" textlink="">
      <xdr:nvSpPr>
        <xdr:cNvPr id="348" name="【公営住宅】&#10;一人当たり面積最小値テキスト">
          <a:extLst>
            <a:ext uri="{FF2B5EF4-FFF2-40B4-BE49-F238E27FC236}">
              <a16:creationId xmlns:a16="http://schemas.microsoft.com/office/drawing/2014/main" id="{00000000-0008-0000-0100-00005C010000}"/>
            </a:ext>
          </a:extLst>
        </xdr:cNvPr>
        <xdr:cNvSpPr txBox="1"/>
      </xdr:nvSpPr>
      <xdr:spPr>
        <a:xfrm>
          <a:off x="10515600" y="1485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107138</xdr:rowOff>
    </xdr:from>
    <xdr:to>
      <xdr:col>55</xdr:col>
      <xdr:colOff>88900</xdr:colOff>
      <xdr:row>86</xdr:row>
      <xdr:rowOff>107138</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10388600" y="1485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82008</xdr:rowOff>
    </xdr:from>
    <xdr:ext cx="534377" cy="259045"/>
    <xdr:sp macro="" textlink="">
      <xdr:nvSpPr>
        <xdr:cNvPr id="350" name="【公営住宅】&#10;一人当たり面積最大値テキスト">
          <a:extLst>
            <a:ext uri="{FF2B5EF4-FFF2-40B4-BE49-F238E27FC236}">
              <a16:creationId xmlns:a16="http://schemas.microsoft.com/office/drawing/2014/main" id="{00000000-0008-0000-0100-00005E010000}"/>
            </a:ext>
          </a:extLst>
        </xdr:cNvPr>
        <xdr:cNvSpPr txBox="1"/>
      </xdr:nvSpPr>
      <xdr:spPr>
        <a:xfrm>
          <a:off x="10515600" y="13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135331</xdr:rowOff>
    </xdr:from>
    <xdr:to>
      <xdr:col>55</xdr:col>
      <xdr:colOff>88900</xdr:colOff>
      <xdr:row>78</xdr:row>
      <xdr:rowOff>135331</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a:off x="10388600" y="1350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45535</xdr:rowOff>
    </xdr:from>
    <xdr:ext cx="469744" cy="259045"/>
    <xdr:sp macro="" textlink="">
      <xdr:nvSpPr>
        <xdr:cNvPr id="352" name="【公営住宅】&#10;一人当たり面積平均値テキスト">
          <a:extLst>
            <a:ext uri="{FF2B5EF4-FFF2-40B4-BE49-F238E27FC236}">
              <a16:creationId xmlns:a16="http://schemas.microsoft.com/office/drawing/2014/main" id="{00000000-0008-0000-0100-000060010000}"/>
            </a:ext>
          </a:extLst>
        </xdr:cNvPr>
        <xdr:cNvSpPr txBox="1"/>
      </xdr:nvSpPr>
      <xdr:spPr>
        <a:xfrm>
          <a:off x="10515600" y="14447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22658</xdr:rowOff>
    </xdr:from>
    <xdr:to>
      <xdr:col>55</xdr:col>
      <xdr:colOff>50800</xdr:colOff>
      <xdr:row>85</xdr:row>
      <xdr:rowOff>124258</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10426700" y="1459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85141</xdr:rowOff>
    </xdr:from>
    <xdr:to>
      <xdr:col>50</xdr:col>
      <xdr:colOff>165100</xdr:colOff>
      <xdr:row>86</xdr:row>
      <xdr:rowOff>15291</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9588500" y="146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98171</xdr:rowOff>
    </xdr:from>
    <xdr:to>
      <xdr:col>46</xdr:col>
      <xdr:colOff>38100</xdr:colOff>
      <xdr:row>86</xdr:row>
      <xdr:rowOff>28321</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8699500" y="14671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103124</xdr:rowOff>
    </xdr:from>
    <xdr:to>
      <xdr:col>41</xdr:col>
      <xdr:colOff>101600</xdr:colOff>
      <xdr:row>86</xdr:row>
      <xdr:rowOff>33274</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7810500" y="1467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103352</xdr:rowOff>
    </xdr:from>
    <xdr:to>
      <xdr:col>36</xdr:col>
      <xdr:colOff>165100</xdr:colOff>
      <xdr:row>86</xdr:row>
      <xdr:rowOff>33502</xdr:rowOff>
    </xdr:to>
    <xdr:sp macro="" textlink="">
      <xdr:nvSpPr>
        <xdr:cNvPr id="357" name="フローチャート: 判断 356">
          <a:extLst>
            <a:ext uri="{FF2B5EF4-FFF2-40B4-BE49-F238E27FC236}">
              <a16:creationId xmlns:a16="http://schemas.microsoft.com/office/drawing/2014/main" id="{00000000-0008-0000-0100-000065010000}"/>
            </a:ext>
          </a:extLst>
        </xdr:cNvPr>
        <xdr:cNvSpPr/>
      </xdr:nvSpPr>
      <xdr:spPr>
        <a:xfrm>
          <a:off x="6921500" y="1467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10540</xdr:rowOff>
    </xdr:from>
    <xdr:to>
      <xdr:col>55</xdr:col>
      <xdr:colOff>50800</xdr:colOff>
      <xdr:row>86</xdr:row>
      <xdr:rowOff>112140</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10426700" y="1475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96917</xdr:rowOff>
    </xdr:from>
    <xdr:ext cx="469744" cy="259045"/>
    <xdr:sp macro="" textlink="">
      <xdr:nvSpPr>
        <xdr:cNvPr id="364" name="【公営住宅】&#10;一人当たり面積該当値テキスト">
          <a:extLst>
            <a:ext uri="{FF2B5EF4-FFF2-40B4-BE49-F238E27FC236}">
              <a16:creationId xmlns:a16="http://schemas.microsoft.com/office/drawing/2014/main" id="{00000000-0008-0000-0100-00006C010000}"/>
            </a:ext>
          </a:extLst>
        </xdr:cNvPr>
        <xdr:cNvSpPr txBox="1"/>
      </xdr:nvSpPr>
      <xdr:spPr>
        <a:xfrm>
          <a:off x="10515600" y="14670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10846</xdr:rowOff>
    </xdr:from>
    <xdr:to>
      <xdr:col>50</xdr:col>
      <xdr:colOff>165100</xdr:colOff>
      <xdr:row>86</xdr:row>
      <xdr:rowOff>112446</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9588500" y="1475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61340</xdr:rowOff>
    </xdr:from>
    <xdr:to>
      <xdr:col>55</xdr:col>
      <xdr:colOff>0</xdr:colOff>
      <xdr:row>86</xdr:row>
      <xdr:rowOff>61646</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9639300" y="14806040"/>
          <a:ext cx="8382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12064</xdr:rowOff>
    </xdr:from>
    <xdr:to>
      <xdr:col>46</xdr:col>
      <xdr:colOff>38100</xdr:colOff>
      <xdr:row>86</xdr:row>
      <xdr:rowOff>113664</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8699500" y="1475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61646</xdr:rowOff>
    </xdr:from>
    <xdr:to>
      <xdr:col>50</xdr:col>
      <xdr:colOff>114300</xdr:colOff>
      <xdr:row>86</xdr:row>
      <xdr:rowOff>62864</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8750300" y="14806346"/>
          <a:ext cx="889000" cy="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13284</xdr:rowOff>
    </xdr:from>
    <xdr:to>
      <xdr:col>41</xdr:col>
      <xdr:colOff>101600</xdr:colOff>
      <xdr:row>86</xdr:row>
      <xdr:rowOff>114884</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7810500" y="1475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62864</xdr:rowOff>
    </xdr:from>
    <xdr:to>
      <xdr:col>45</xdr:col>
      <xdr:colOff>177800</xdr:colOff>
      <xdr:row>86</xdr:row>
      <xdr:rowOff>64084</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flipV="1">
          <a:off x="7861300" y="14807564"/>
          <a:ext cx="8890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14427</xdr:rowOff>
    </xdr:from>
    <xdr:to>
      <xdr:col>36</xdr:col>
      <xdr:colOff>165100</xdr:colOff>
      <xdr:row>86</xdr:row>
      <xdr:rowOff>116027</xdr:rowOff>
    </xdr:to>
    <xdr:sp macro="" textlink="">
      <xdr:nvSpPr>
        <xdr:cNvPr id="371" name="楕円 370">
          <a:extLst>
            <a:ext uri="{FF2B5EF4-FFF2-40B4-BE49-F238E27FC236}">
              <a16:creationId xmlns:a16="http://schemas.microsoft.com/office/drawing/2014/main" id="{00000000-0008-0000-0100-000073010000}"/>
            </a:ext>
          </a:extLst>
        </xdr:cNvPr>
        <xdr:cNvSpPr/>
      </xdr:nvSpPr>
      <xdr:spPr>
        <a:xfrm>
          <a:off x="6921500" y="1475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64084</xdr:rowOff>
    </xdr:from>
    <xdr:to>
      <xdr:col>41</xdr:col>
      <xdr:colOff>50800</xdr:colOff>
      <xdr:row>86</xdr:row>
      <xdr:rowOff>65227</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flipV="1">
          <a:off x="6972300" y="1480878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31818</xdr:rowOff>
    </xdr:from>
    <xdr:ext cx="469744" cy="259045"/>
    <xdr:sp macro="" textlink="">
      <xdr:nvSpPr>
        <xdr:cNvPr id="373" name="n_1aveValue【公営住宅】&#10;一人当たり面積">
          <a:extLst>
            <a:ext uri="{FF2B5EF4-FFF2-40B4-BE49-F238E27FC236}">
              <a16:creationId xmlns:a16="http://schemas.microsoft.com/office/drawing/2014/main" id="{00000000-0008-0000-0100-000075010000}"/>
            </a:ext>
          </a:extLst>
        </xdr:cNvPr>
        <xdr:cNvSpPr txBox="1"/>
      </xdr:nvSpPr>
      <xdr:spPr>
        <a:xfrm>
          <a:off x="9391727" y="1443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44848</xdr:rowOff>
    </xdr:from>
    <xdr:ext cx="469744" cy="259045"/>
    <xdr:sp macro="" textlink="">
      <xdr:nvSpPr>
        <xdr:cNvPr id="374" name="n_2aveValue【公営住宅】&#10;一人当たり面積">
          <a:extLst>
            <a:ext uri="{FF2B5EF4-FFF2-40B4-BE49-F238E27FC236}">
              <a16:creationId xmlns:a16="http://schemas.microsoft.com/office/drawing/2014/main" id="{00000000-0008-0000-0100-000076010000}"/>
            </a:ext>
          </a:extLst>
        </xdr:cNvPr>
        <xdr:cNvSpPr txBox="1"/>
      </xdr:nvSpPr>
      <xdr:spPr>
        <a:xfrm>
          <a:off x="8515427" y="1444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49801</xdr:rowOff>
    </xdr:from>
    <xdr:ext cx="469744" cy="259045"/>
    <xdr:sp macro="" textlink="">
      <xdr:nvSpPr>
        <xdr:cNvPr id="375" name="n_3aveValue【公営住宅】&#10;一人当たり面積">
          <a:extLst>
            <a:ext uri="{FF2B5EF4-FFF2-40B4-BE49-F238E27FC236}">
              <a16:creationId xmlns:a16="http://schemas.microsoft.com/office/drawing/2014/main" id="{00000000-0008-0000-0100-000077010000}"/>
            </a:ext>
          </a:extLst>
        </xdr:cNvPr>
        <xdr:cNvSpPr txBox="1"/>
      </xdr:nvSpPr>
      <xdr:spPr>
        <a:xfrm>
          <a:off x="7626427" y="1445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50029</xdr:rowOff>
    </xdr:from>
    <xdr:ext cx="469744" cy="259045"/>
    <xdr:sp macro="" textlink="">
      <xdr:nvSpPr>
        <xdr:cNvPr id="376" name="n_4aveValue【公営住宅】&#10;一人当たり面積">
          <a:extLst>
            <a:ext uri="{FF2B5EF4-FFF2-40B4-BE49-F238E27FC236}">
              <a16:creationId xmlns:a16="http://schemas.microsoft.com/office/drawing/2014/main" id="{00000000-0008-0000-0100-000078010000}"/>
            </a:ext>
          </a:extLst>
        </xdr:cNvPr>
        <xdr:cNvSpPr txBox="1"/>
      </xdr:nvSpPr>
      <xdr:spPr>
        <a:xfrm>
          <a:off x="6737427" y="1445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103573</xdr:rowOff>
    </xdr:from>
    <xdr:ext cx="469744" cy="259045"/>
    <xdr:sp macro="" textlink="">
      <xdr:nvSpPr>
        <xdr:cNvPr id="377" name="n_1mainValue【公営住宅】&#10;一人当たり面積">
          <a:extLst>
            <a:ext uri="{FF2B5EF4-FFF2-40B4-BE49-F238E27FC236}">
              <a16:creationId xmlns:a16="http://schemas.microsoft.com/office/drawing/2014/main" id="{00000000-0008-0000-0100-000079010000}"/>
            </a:ext>
          </a:extLst>
        </xdr:cNvPr>
        <xdr:cNvSpPr txBox="1"/>
      </xdr:nvSpPr>
      <xdr:spPr>
        <a:xfrm>
          <a:off x="9391727" y="148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104791</xdr:rowOff>
    </xdr:from>
    <xdr:ext cx="469744" cy="259045"/>
    <xdr:sp macro="" textlink="">
      <xdr:nvSpPr>
        <xdr:cNvPr id="378" name="n_2mainValue【公営住宅】&#10;一人当たり面積">
          <a:extLst>
            <a:ext uri="{FF2B5EF4-FFF2-40B4-BE49-F238E27FC236}">
              <a16:creationId xmlns:a16="http://schemas.microsoft.com/office/drawing/2014/main" id="{00000000-0008-0000-0100-00007A010000}"/>
            </a:ext>
          </a:extLst>
        </xdr:cNvPr>
        <xdr:cNvSpPr txBox="1"/>
      </xdr:nvSpPr>
      <xdr:spPr>
        <a:xfrm>
          <a:off x="8515427" y="1484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106011</xdr:rowOff>
    </xdr:from>
    <xdr:ext cx="469744" cy="259045"/>
    <xdr:sp macro="" textlink="">
      <xdr:nvSpPr>
        <xdr:cNvPr id="379" name="n_3mainValue【公営住宅】&#10;一人当たり面積">
          <a:extLst>
            <a:ext uri="{FF2B5EF4-FFF2-40B4-BE49-F238E27FC236}">
              <a16:creationId xmlns:a16="http://schemas.microsoft.com/office/drawing/2014/main" id="{00000000-0008-0000-0100-00007B010000}"/>
            </a:ext>
          </a:extLst>
        </xdr:cNvPr>
        <xdr:cNvSpPr txBox="1"/>
      </xdr:nvSpPr>
      <xdr:spPr>
        <a:xfrm>
          <a:off x="7626427" y="1485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107154</xdr:rowOff>
    </xdr:from>
    <xdr:ext cx="469744" cy="259045"/>
    <xdr:sp macro="" textlink="">
      <xdr:nvSpPr>
        <xdr:cNvPr id="380" name="n_4mainValue【公営住宅】&#10;一人当たり面積">
          <a:extLst>
            <a:ext uri="{FF2B5EF4-FFF2-40B4-BE49-F238E27FC236}">
              <a16:creationId xmlns:a16="http://schemas.microsoft.com/office/drawing/2014/main" id="{00000000-0008-0000-0100-00007C010000}"/>
            </a:ext>
          </a:extLst>
        </xdr:cNvPr>
        <xdr:cNvSpPr txBox="1"/>
      </xdr:nvSpPr>
      <xdr:spPr>
        <a:xfrm>
          <a:off x="6737427" y="14851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00000000-0008-0000-0100-00009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a:extLst>
            <a:ext uri="{FF2B5EF4-FFF2-40B4-BE49-F238E27FC236}">
              <a16:creationId xmlns:a16="http://schemas.microsoft.com/office/drawing/2014/main" id="{00000000-0008-0000-0100-0000A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128451</xdr:rowOff>
    </xdr:from>
    <xdr:to>
      <xdr:col>85</xdr:col>
      <xdr:colOff>126364</xdr:colOff>
      <xdr:row>42</xdr:row>
      <xdr:rowOff>92528</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flipV="1">
          <a:off x="16318864" y="5786301"/>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a:extLst>
            <a:ext uri="{FF2B5EF4-FFF2-40B4-BE49-F238E27FC236}">
              <a16:creationId xmlns:a16="http://schemas.microsoft.com/office/drawing/2014/main" id="{00000000-0008-0000-0100-0000A7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75128</xdr:rowOff>
    </xdr:from>
    <xdr:ext cx="340478" cy="259045"/>
    <xdr:sp macro="" textlink="">
      <xdr:nvSpPr>
        <xdr:cNvPr id="425" name="【認定こども園・幼稚園・保育所】&#10;有形固定資産減価償却率最大値テキスト">
          <a:extLst>
            <a:ext uri="{FF2B5EF4-FFF2-40B4-BE49-F238E27FC236}">
              <a16:creationId xmlns:a16="http://schemas.microsoft.com/office/drawing/2014/main" id="{00000000-0008-0000-0100-0000A9010000}"/>
            </a:ext>
          </a:extLst>
        </xdr:cNvPr>
        <xdr:cNvSpPr txBox="1"/>
      </xdr:nvSpPr>
      <xdr:spPr>
        <a:xfrm>
          <a:off x="16357600"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128451</xdr:rowOff>
    </xdr:from>
    <xdr:to>
      <xdr:col>86</xdr:col>
      <xdr:colOff>25400</xdr:colOff>
      <xdr:row>33</xdr:row>
      <xdr:rowOff>128451</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a:off x="16230600" y="578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72770</xdr:rowOff>
    </xdr:from>
    <xdr:ext cx="405111" cy="259045"/>
    <xdr:sp macro="" textlink="">
      <xdr:nvSpPr>
        <xdr:cNvPr id="427" name="【認定こども園・幼稚園・保育所】&#10;有形固定資産減価償却率平均値テキスト">
          <a:extLst>
            <a:ext uri="{FF2B5EF4-FFF2-40B4-BE49-F238E27FC236}">
              <a16:creationId xmlns:a16="http://schemas.microsoft.com/office/drawing/2014/main" id="{00000000-0008-0000-0100-0000AB010000}"/>
            </a:ext>
          </a:extLst>
        </xdr:cNvPr>
        <xdr:cNvSpPr txBox="1"/>
      </xdr:nvSpPr>
      <xdr:spPr>
        <a:xfrm>
          <a:off x="16357600" y="6244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49893</xdr:rowOff>
    </xdr:from>
    <xdr:to>
      <xdr:col>85</xdr:col>
      <xdr:colOff>177800</xdr:colOff>
      <xdr:row>37</xdr:row>
      <xdr:rowOff>151493</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62687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164193</xdr:rowOff>
    </xdr:from>
    <xdr:to>
      <xdr:col>81</xdr:col>
      <xdr:colOff>101600</xdr:colOff>
      <xdr:row>38</xdr:row>
      <xdr:rowOff>94343</xdr:rowOff>
    </xdr:to>
    <xdr:sp macro="" textlink="">
      <xdr:nvSpPr>
        <xdr:cNvPr id="429" name="フローチャート: 判断 428">
          <a:extLst>
            <a:ext uri="{FF2B5EF4-FFF2-40B4-BE49-F238E27FC236}">
              <a16:creationId xmlns:a16="http://schemas.microsoft.com/office/drawing/2014/main" id="{00000000-0008-0000-0100-0000AD010000}"/>
            </a:ext>
          </a:extLst>
        </xdr:cNvPr>
        <xdr:cNvSpPr/>
      </xdr:nvSpPr>
      <xdr:spPr>
        <a:xfrm>
          <a:off x="15430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129903</xdr:rowOff>
    </xdr:from>
    <xdr:to>
      <xdr:col>76</xdr:col>
      <xdr:colOff>165100</xdr:colOff>
      <xdr:row>38</xdr:row>
      <xdr:rowOff>60053</xdr:rowOff>
    </xdr:to>
    <xdr:sp macro="" textlink="">
      <xdr:nvSpPr>
        <xdr:cNvPr id="430" name="フローチャート: 判断 429">
          <a:extLst>
            <a:ext uri="{FF2B5EF4-FFF2-40B4-BE49-F238E27FC236}">
              <a16:creationId xmlns:a16="http://schemas.microsoft.com/office/drawing/2014/main" id="{00000000-0008-0000-0100-0000AE010000}"/>
            </a:ext>
          </a:extLst>
        </xdr:cNvPr>
        <xdr:cNvSpPr/>
      </xdr:nvSpPr>
      <xdr:spPr>
        <a:xfrm>
          <a:off x="14541500" y="647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164193</xdr:rowOff>
    </xdr:from>
    <xdr:to>
      <xdr:col>72</xdr:col>
      <xdr:colOff>38100</xdr:colOff>
      <xdr:row>38</xdr:row>
      <xdr:rowOff>94343</xdr:rowOff>
    </xdr:to>
    <xdr:sp macro="" textlink="">
      <xdr:nvSpPr>
        <xdr:cNvPr id="431" name="フローチャート: 判断 430">
          <a:extLst>
            <a:ext uri="{FF2B5EF4-FFF2-40B4-BE49-F238E27FC236}">
              <a16:creationId xmlns:a16="http://schemas.microsoft.com/office/drawing/2014/main" id="{00000000-0008-0000-0100-0000AF010000}"/>
            </a:ext>
          </a:extLst>
        </xdr:cNvPr>
        <xdr:cNvSpPr/>
      </xdr:nvSpPr>
      <xdr:spPr>
        <a:xfrm>
          <a:off x="13652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118473</xdr:rowOff>
    </xdr:from>
    <xdr:to>
      <xdr:col>67</xdr:col>
      <xdr:colOff>101600</xdr:colOff>
      <xdr:row>38</xdr:row>
      <xdr:rowOff>48623</xdr:rowOff>
    </xdr:to>
    <xdr:sp macro="" textlink="">
      <xdr:nvSpPr>
        <xdr:cNvPr id="432" name="フローチャート: 判断 431">
          <a:extLst>
            <a:ext uri="{FF2B5EF4-FFF2-40B4-BE49-F238E27FC236}">
              <a16:creationId xmlns:a16="http://schemas.microsoft.com/office/drawing/2014/main" id="{00000000-0008-0000-0100-0000B0010000}"/>
            </a:ext>
          </a:extLst>
        </xdr:cNvPr>
        <xdr:cNvSpPr/>
      </xdr:nvSpPr>
      <xdr:spPr>
        <a:xfrm>
          <a:off x="127635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00000000-0008-0000-0100-0000B5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76019</xdr:rowOff>
    </xdr:from>
    <xdr:to>
      <xdr:col>85</xdr:col>
      <xdr:colOff>177800</xdr:colOff>
      <xdr:row>40</xdr:row>
      <xdr:rowOff>6169</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16268700" y="67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54446</xdr:rowOff>
    </xdr:from>
    <xdr:ext cx="405111" cy="259045"/>
    <xdr:sp macro="" textlink="">
      <xdr:nvSpPr>
        <xdr:cNvPr id="439" name="【認定こども園・幼稚園・保育所】&#10;有形固定資産減価償却率該当値テキスト">
          <a:extLst>
            <a:ext uri="{FF2B5EF4-FFF2-40B4-BE49-F238E27FC236}">
              <a16:creationId xmlns:a16="http://schemas.microsoft.com/office/drawing/2014/main" id="{00000000-0008-0000-0100-0000B7010000}"/>
            </a:ext>
          </a:extLst>
        </xdr:cNvPr>
        <xdr:cNvSpPr txBox="1"/>
      </xdr:nvSpPr>
      <xdr:spPr>
        <a:xfrm>
          <a:off x="16357600" y="674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105410</xdr:rowOff>
    </xdr:from>
    <xdr:to>
      <xdr:col>81</xdr:col>
      <xdr:colOff>101600</xdr:colOff>
      <xdr:row>40</xdr:row>
      <xdr:rowOff>35560</xdr:rowOff>
    </xdr:to>
    <xdr:sp macro="" textlink="">
      <xdr:nvSpPr>
        <xdr:cNvPr id="440" name="楕円 439">
          <a:extLst>
            <a:ext uri="{FF2B5EF4-FFF2-40B4-BE49-F238E27FC236}">
              <a16:creationId xmlns:a16="http://schemas.microsoft.com/office/drawing/2014/main" id="{00000000-0008-0000-0100-0000B8010000}"/>
            </a:ext>
          </a:extLst>
        </xdr:cNvPr>
        <xdr:cNvSpPr/>
      </xdr:nvSpPr>
      <xdr:spPr>
        <a:xfrm>
          <a:off x="15430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126819</xdr:rowOff>
    </xdr:from>
    <xdr:to>
      <xdr:col>85</xdr:col>
      <xdr:colOff>127000</xdr:colOff>
      <xdr:row>39</xdr:row>
      <xdr:rowOff>156210</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flipV="1">
          <a:off x="15481300" y="6813369"/>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27033</xdr:rowOff>
    </xdr:from>
    <xdr:to>
      <xdr:col>76</xdr:col>
      <xdr:colOff>165100</xdr:colOff>
      <xdr:row>40</xdr:row>
      <xdr:rowOff>128633</xdr:rowOff>
    </xdr:to>
    <xdr:sp macro="" textlink="">
      <xdr:nvSpPr>
        <xdr:cNvPr id="442" name="楕円 441">
          <a:extLst>
            <a:ext uri="{FF2B5EF4-FFF2-40B4-BE49-F238E27FC236}">
              <a16:creationId xmlns:a16="http://schemas.microsoft.com/office/drawing/2014/main" id="{00000000-0008-0000-0100-0000BA010000}"/>
            </a:ext>
          </a:extLst>
        </xdr:cNvPr>
        <xdr:cNvSpPr/>
      </xdr:nvSpPr>
      <xdr:spPr>
        <a:xfrm>
          <a:off x="14541500" y="688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156210</xdr:rowOff>
    </xdr:from>
    <xdr:to>
      <xdr:col>81</xdr:col>
      <xdr:colOff>50800</xdr:colOff>
      <xdr:row>40</xdr:row>
      <xdr:rowOff>77833</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flipV="1">
          <a:off x="14592300" y="6842760"/>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133169</xdr:rowOff>
    </xdr:from>
    <xdr:to>
      <xdr:col>72</xdr:col>
      <xdr:colOff>38100</xdr:colOff>
      <xdr:row>40</xdr:row>
      <xdr:rowOff>63319</xdr:rowOff>
    </xdr:to>
    <xdr:sp macro="" textlink="">
      <xdr:nvSpPr>
        <xdr:cNvPr id="444" name="楕円 443">
          <a:extLst>
            <a:ext uri="{FF2B5EF4-FFF2-40B4-BE49-F238E27FC236}">
              <a16:creationId xmlns:a16="http://schemas.microsoft.com/office/drawing/2014/main" id="{00000000-0008-0000-0100-0000BC010000}"/>
            </a:ext>
          </a:extLst>
        </xdr:cNvPr>
        <xdr:cNvSpPr/>
      </xdr:nvSpPr>
      <xdr:spPr>
        <a:xfrm>
          <a:off x="13652500" y="681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12519</xdr:rowOff>
    </xdr:from>
    <xdr:to>
      <xdr:col>76</xdr:col>
      <xdr:colOff>114300</xdr:colOff>
      <xdr:row>40</xdr:row>
      <xdr:rowOff>77833</xdr:rowOff>
    </xdr:to>
    <xdr:cxnSp macro="">
      <xdr:nvCxnSpPr>
        <xdr:cNvPr id="445" name="直線コネクタ 444">
          <a:extLst>
            <a:ext uri="{FF2B5EF4-FFF2-40B4-BE49-F238E27FC236}">
              <a16:creationId xmlns:a16="http://schemas.microsoft.com/office/drawing/2014/main" id="{00000000-0008-0000-0100-0000BD010000}"/>
            </a:ext>
          </a:extLst>
        </xdr:cNvPr>
        <xdr:cNvCxnSpPr/>
      </xdr:nvCxnSpPr>
      <xdr:spPr>
        <a:xfrm>
          <a:off x="13703300" y="687051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66222</xdr:rowOff>
    </xdr:from>
    <xdr:to>
      <xdr:col>67</xdr:col>
      <xdr:colOff>101600</xdr:colOff>
      <xdr:row>39</xdr:row>
      <xdr:rowOff>167822</xdr:rowOff>
    </xdr:to>
    <xdr:sp macro="" textlink="">
      <xdr:nvSpPr>
        <xdr:cNvPr id="446" name="楕円 445">
          <a:extLst>
            <a:ext uri="{FF2B5EF4-FFF2-40B4-BE49-F238E27FC236}">
              <a16:creationId xmlns:a16="http://schemas.microsoft.com/office/drawing/2014/main" id="{00000000-0008-0000-0100-0000BE010000}"/>
            </a:ext>
          </a:extLst>
        </xdr:cNvPr>
        <xdr:cNvSpPr/>
      </xdr:nvSpPr>
      <xdr:spPr>
        <a:xfrm>
          <a:off x="12763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117022</xdr:rowOff>
    </xdr:from>
    <xdr:to>
      <xdr:col>71</xdr:col>
      <xdr:colOff>177800</xdr:colOff>
      <xdr:row>40</xdr:row>
      <xdr:rowOff>12519</xdr:rowOff>
    </xdr:to>
    <xdr:cxnSp macro="">
      <xdr:nvCxnSpPr>
        <xdr:cNvPr id="447" name="直線コネクタ 446">
          <a:extLst>
            <a:ext uri="{FF2B5EF4-FFF2-40B4-BE49-F238E27FC236}">
              <a16:creationId xmlns:a16="http://schemas.microsoft.com/office/drawing/2014/main" id="{00000000-0008-0000-0100-0000BF010000}"/>
            </a:ext>
          </a:extLst>
        </xdr:cNvPr>
        <xdr:cNvCxnSpPr/>
      </xdr:nvCxnSpPr>
      <xdr:spPr>
        <a:xfrm>
          <a:off x="12814300" y="6803572"/>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110870</xdr:rowOff>
    </xdr:from>
    <xdr:ext cx="405111" cy="259045"/>
    <xdr:sp macro="" textlink="">
      <xdr:nvSpPr>
        <xdr:cNvPr id="448" name="n_1ave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52660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76580</xdr:rowOff>
    </xdr:from>
    <xdr:ext cx="405111" cy="259045"/>
    <xdr:sp macro="" textlink="">
      <xdr:nvSpPr>
        <xdr:cNvPr id="449" name="n_2ave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4389744" y="624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110870</xdr:rowOff>
    </xdr:from>
    <xdr:ext cx="405111" cy="259045"/>
    <xdr:sp macro="" textlink="">
      <xdr:nvSpPr>
        <xdr:cNvPr id="450" name="n_3ave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3500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65150</xdr:rowOff>
    </xdr:from>
    <xdr:ext cx="405111" cy="259045"/>
    <xdr:sp macro="" textlink="">
      <xdr:nvSpPr>
        <xdr:cNvPr id="451" name="n_4ave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2611744" y="623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26687</xdr:rowOff>
    </xdr:from>
    <xdr:ext cx="405111" cy="259045"/>
    <xdr:sp macro="" textlink="">
      <xdr:nvSpPr>
        <xdr:cNvPr id="452" name="n_1mainValue【認定こども園・幼稚園・保育所】&#10;有形固定資産減価償却率">
          <a:extLst>
            <a:ext uri="{FF2B5EF4-FFF2-40B4-BE49-F238E27FC236}">
              <a16:creationId xmlns:a16="http://schemas.microsoft.com/office/drawing/2014/main" id="{00000000-0008-0000-0100-0000C4010000}"/>
            </a:ext>
          </a:extLst>
        </xdr:cNvPr>
        <xdr:cNvSpPr txBox="1"/>
      </xdr:nvSpPr>
      <xdr:spPr>
        <a:xfrm>
          <a:off x="152660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119760</xdr:rowOff>
    </xdr:from>
    <xdr:ext cx="405111" cy="259045"/>
    <xdr:sp macro="" textlink="">
      <xdr:nvSpPr>
        <xdr:cNvPr id="453" name="n_2mainValue【認定こども園・幼稚園・保育所】&#10;有形固定資産減価償却率">
          <a:extLst>
            <a:ext uri="{FF2B5EF4-FFF2-40B4-BE49-F238E27FC236}">
              <a16:creationId xmlns:a16="http://schemas.microsoft.com/office/drawing/2014/main" id="{00000000-0008-0000-0100-0000C5010000}"/>
            </a:ext>
          </a:extLst>
        </xdr:cNvPr>
        <xdr:cNvSpPr txBox="1"/>
      </xdr:nvSpPr>
      <xdr:spPr>
        <a:xfrm>
          <a:off x="143897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54446</xdr:rowOff>
    </xdr:from>
    <xdr:ext cx="405111" cy="259045"/>
    <xdr:sp macro="" textlink="">
      <xdr:nvSpPr>
        <xdr:cNvPr id="454" name="n_3mainValue【認定こども園・幼稚園・保育所】&#10;有形固定資産減価償却率">
          <a:extLst>
            <a:ext uri="{FF2B5EF4-FFF2-40B4-BE49-F238E27FC236}">
              <a16:creationId xmlns:a16="http://schemas.microsoft.com/office/drawing/2014/main" id="{00000000-0008-0000-0100-0000C6010000}"/>
            </a:ext>
          </a:extLst>
        </xdr:cNvPr>
        <xdr:cNvSpPr txBox="1"/>
      </xdr:nvSpPr>
      <xdr:spPr>
        <a:xfrm>
          <a:off x="13500744" y="691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158949</xdr:rowOff>
    </xdr:from>
    <xdr:ext cx="405111" cy="259045"/>
    <xdr:sp macro="" textlink="">
      <xdr:nvSpPr>
        <xdr:cNvPr id="455" name="n_4mainValue【認定こども園・幼稚園・保育所】&#10;有形固定資産減価償却率">
          <a:extLst>
            <a:ext uri="{FF2B5EF4-FFF2-40B4-BE49-F238E27FC236}">
              <a16:creationId xmlns:a16="http://schemas.microsoft.com/office/drawing/2014/main" id="{00000000-0008-0000-0100-0000C7010000}"/>
            </a:ext>
          </a:extLst>
        </xdr:cNvPr>
        <xdr:cNvSpPr txBox="1"/>
      </xdr:nvSpPr>
      <xdr:spPr>
        <a:xfrm>
          <a:off x="12611744"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00000000-0008-0000-0100-0000CD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00000000-0008-0000-0100-0000CE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00000000-0008-0000-0100-0000CF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id="{00000000-0008-0000-0100-0000DC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44653</xdr:rowOff>
    </xdr:from>
    <xdr:to>
      <xdr:col>116</xdr:col>
      <xdr:colOff>62864</xdr:colOff>
      <xdr:row>41</xdr:row>
      <xdr:rowOff>112319</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flipV="1">
          <a:off x="22160864" y="5702503"/>
          <a:ext cx="0" cy="14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78" name="【認定こども園・幼稚園・保育所】&#10;一人当たり面積最小値テキスト">
          <a:extLst>
            <a:ext uri="{FF2B5EF4-FFF2-40B4-BE49-F238E27FC236}">
              <a16:creationId xmlns:a16="http://schemas.microsoft.com/office/drawing/2014/main" id="{00000000-0008-0000-0100-0000DE010000}"/>
            </a:ext>
          </a:extLst>
        </xdr:cNvPr>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79" name="直線コネクタ 478">
          <a:extLst>
            <a:ext uri="{FF2B5EF4-FFF2-40B4-BE49-F238E27FC236}">
              <a16:creationId xmlns:a16="http://schemas.microsoft.com/office/drawing/2014/main" id="{00000000-0008-0000-0100-0000DF010000}"/>
            </a:ext>
          </a:extLst>
        </xdr:cNvPr>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162780</xdr:rowOff>
    </xdr:from>
    <xdr:ext cx="469744" cy="259045"/>
    <xdr:sp macro="" textlink="">
      <xdr:nvSpPr>
        <xdr:cNvPr id="480" name="【認定こども園・幼稚園・保育所】&#10;一人当たり面積最大値テキスト">
          <a:extLst>
            <a:ext uri="{FF2B5EF4-FFF2-40B4-BE49-F238E27FC236}">
              <a16:creationId xmlns:a16="http://schemas.microsoft.com/office/drawing/2014/main" id="{00000000-0008-0000-0100-0000E0010000}"/>
            </a:ext>
          </a:extLst>
        </xdr:cNvPr>
        <xdr:cNvSpPr txBox="1"/>
      </xdr:nvSpPr>
      <xdr:spPr>
        <a:xfrm>
          <a:off x="22199600" y="547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44653</xdr:rowOff>
    </xdr:from>
    <xdr:to>
      <xdr:col>116</xdr:col>
      <xdr:colOff>152400</xdr:colOff>
      <xdr:row>33</xdr:row>
      <xdr:rowOff>44653</xdr:rowOff>
    </xdr:to>
    <xdr:cxnSp macro="">
      <xdr:nvCxnSpPr>
        <xdr:cNvPr id="481" name="直線コネクタ 480">
          <a:extLst>
            <a:ext uri="{FF2B5EF4-FFF2-40B4-BE49-F238E27FC236}">
              <a16:creationId xmlns:a16="http://schemas.microsoft.com/office/drawing/2014/main" id="{00000000-0008-0000-0100-0000E1010000}"/>
            </a:ext>
          </a:extLst>
        </xdr:cNvPr>
        <xdr:cNvCxnSpPr/>
      </xdr:nvCxnSpPr>
      <xdr:spPr>
        <a:xfrm>
          <a:off x="22072600" y="570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140174</xdr:rowOff>
    </xdr:from>
    <xdr:ext cx="469744" cy="259045"/>
    <xdr:sp macro="" textlink="">
      <xdr:nvSpPr>
        <xdr:cNvPr id="482" name="【認定こども園・幼稚園・保育所】&#10;一人当たり面積平均値テキスト">
          <a:extLst>
            <a:ext uri="{FF2B5EF4-FFF2-40B4-BE49-F238E27FC236}">
              <a16:creationId xmlns:a16="http://schemas.microsoft.com/office/drawing/2014/main" id="{00000000-0008-0000-0100-0000E2010000}"/>
            </a:ext>
          </a:extLst>
        </xdr:cNvPr>
        <xdr:cNvSpPr txBox="1"/>
      </xdr:nvSpPr>
      <xdr:spPr>
        <a:xfrm>
          <a:off x="22199600" y="665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9855</xdr:rowOff>
    </xdr:from>
    <xdr:to>
      <xdr:col>112</xdr:col>
      <xdr:colOff>38100</xdr:colOff>
      <xdr:row>40</xdr:row>
      <xdr:rowOff>111455</xdr:rowOff>
    </xdr:to>
    <xdr:sp macro="" textlink="">
      <xdr:nvSpPr>
        <xdr:cNvPr id="484" name="フローチャート: 判断 483">
          <a:extLst>
            <a:ext uri="{FF2B5EF4-FFF2-40B4-BE49-F238E27FC236}">
              <a16:creationId xmlns:a16="http://schemas.microsoft.com/office/drawing/2014/main" id="{00000000-0008-0000-0100-0000E4010000}"/>
            </a:ext>
          </a:extLst>
        </xdr:cNvPr>
        <xdr:cNvSpPr/>
      </xdr:nvSpPr>
      <xdr:spPr>
        <a:xfrm>
          <a:off x="21272500" y="686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12598</xdr:rowOff>
    </xdr:from>
    <xdr:to>
      <xdr:col>107</xdr:col>
      <xdr:colOff>101600</xdr:colOff>
      <xdr:row>40</xdr:row>
      <xdr:rowOff>114198</xdr:rowOff>
    </xdr:to>
    <xdr:sp macro="" textlink="">
      <xdr:nvSpPr>
        <xdr:cNvPr id="485" name="フローチャート: 判断 484">
          <a:extLst>
            <a:ext uri="{FF2B5EF4-FFF2-40B4-BE49-F238E27FC236}">
              <a16:creationId xmlns:a16="http://schemas.microsoft.com/office/drawing/2014/main" id="{00000000-0008-0000-0100-0000E5010000}"/>
            </a:ext>
          </a:extLst>
        </xdr:cNvPr>
        <xdr:cNvSpPr/>
      </xdr:nvSpPr>
      <xdr:spPr>
        <a:xfrm>
          <a:off x="20383500" y="687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20828</xdr:rowOff>
    </xdr:from>
    <xdr:to>
      <xdr:col>102</xdr:col>
      <xdr:colOff>165100</xdr:colOff>
      <xdr:row>40</xdr:row>
      <xdr:rowOff>122428</xdr:rowOff>
    </xdr:to>
    <xdr:sp macro="" textlink="">
      <xdr:nvSpPr>
        <xdr:cNvPr id="486" name="フローチャート: 判断 485">
          <a:extLst>
            <a:ext uri="{FF2B5EF4-FFF2-40B4-BE49-F238E27FC236}">
              <a16:creationId xmlns:a16="http://schemas.microsoft.com/office/drawing/2014/main" id="{00000000-0008-0000-0100-0000E6010000}"/>
            </a:ext>
          </a:extLst>
        </xdr:cNvPr>
        <xdr:cNvSpPr/>
      </xdr:nvSpPr>
      <xdr:spPr>
        <a:xfrm>
          <a:off x="19494500" y="687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30886</xdr:rowOff>
    </xdr:from>
    <xdr:to>
      <xdr:col>98</xdr:col>
      <xdr:colOff>38100</xdr:colOff>
      <xdr:row>40</xdr:row>
      <xdr:rowOff>132486</xdr:rowOff>
    </xdr:to>
    <xdr:sp macro="" textlink="">
      <xdr:nvSpPr>
        <xdr:cNvPr id="487" name="フローチャート: 判断 486">
          <a:extLst>
            <a:ext uri="{FF2B5EF4-FFF2-40B4-BE49-F238E27FC236}">
              <a16:creationId xmlns:a16="http://schemas.microsoft.com/office/drawing/2014/main" id="{00000000-0008-0000-0100-0000E7010000}"/>
            </a:ext>
          </a:extLst>
        </xdr:cNvPr>
        <xdr:cNvSpPr/>
      </xdr:nvSpPr>
      <xdr:spPr>
        <a:xfrm>
          <a:off x="18605500" y="688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33172</xdr:rowOff>
    </xdr:from>
    <xdr:to>
      <xdr:col>116</xdr:col>
      <xdr:colOff>114300</xdr:colOff>
      <xdr:row>41</xdr:row>
      <xdr:rowOff>134772</xdr:rowOff>
    </xdr:to>
    <xdr:sp macro="" textlink="">
      <xdr:nvSpPr>
        <xdr:cNvPr id="493" name="楕円 492">
          <a:extLst>
            <a:ext uri="{FF2B5EF4-FFF2-40B4-BE49-F238E27FC236}">
              <a16:creationId xmlns:a16="http://schemas.microsoft.com/office/drawing/2014/main" id="{00000000-0008-0000-0100-0000ED010000}"/>
            </a:ext>
          </a:extLst>
        </xdr:cNvPr>
        <xdr:cNvSpPr/>
      </xdr:nvSpPr>
      <xdr:spPr>
        <a:xfrm>
          <a:off x="22110700" y="706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119549</xdr:rowOff>
    </xdr:from>
    <xdr:ext cx="469744" cy="259045"/>
    <xdr:sp macro="" textlink="">
      <xdr:nvSpPr>
        <xdr:cNvPr id="494" name="【認定こども園・幼稚園・保育所】&#10;一人当たり面積該当値テキスト">
          <a:extLst>
            <a:ext uri="{FF2B5EF4-FFF2-40B4-BE49-F238E27FC236}">
              <a16:creationId xmlns:a16="http://schemas.microsoft.com/office/drawing/2014/main" id="{00000000-0008-0000-0100-0000EE010000}"/>
            </a:ext>
          </a:extLst>
        </xdr:cNvPr>
        <xdr:cNvSpPr txBox="1"/>
      </xdr:nvSpPr>
      <xdr:spPr>
        <a:xfrm>
          <a:off x="22199600" y="6977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34087</xdr:rowOff>
    </xdr:from>
    <xdr:to>
      <xdr:col>112</xdr:col>
      <xdr:colOff>38100</xdr:colOff>
      <xdr:row>41</xdr:row>
      <xdr:rowOff>135687</xdr:rowOff>
    </xdr:to>
    <xdr:sp macro="" textlink="">
      <xdr:nvSpPr>
        <xdr:cNvPr id="495" name="楕円 494">
          <a:extLst>
            <a:ext uri="{FF2B5EF4-FFF2-40B4-BE49-F238E27FC236}">
              <a16:creationId xmlns:a16="http://schemas.microsoft.com/office/drawing/2014/main" id="{00000000-0008-0000-0100-0000EF010000}"/>
            </a:ext>
          </a:extLst>
        </xdr:cNvPr>
        <xdr:cNvSpPr/>
      </xdr:nvSpPr>
      <xdr:spPr>
        <a:xfrm>
          <a:off x="21272500" y="706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83972</xdr:rowOff>
    </xdr:from>
    <xdr:to>
      <xdr:col>116</xdr:col>
      <xdr:colOff>63500</xdr:colOff>
      <xdr:row>41</xdr:row>
      <xdr:rowOff>84887</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flipV="1">
          <a:off x="21323300" y="7113422"/>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35001</xdr:rowOff>
    </xdr:from>
    <xdr:to>
      <xdr:col>107</xdr:col>
      <xdr:colOff>101600</xdr:colOff>
      <xdr:row>41</xdr:row>
      <xdr:rowOff>136601</xdr:rowOff>
    </xdr:to>
    <xdr:sp macro="" textlink="">
      <xdr:nvSpPr>
        <xdr:cNvPr id="497" name="楕円 496">
          <a:extLst>
            <a:ext uri="{FF2B5EF4-FFF2-40B4-BE49-F238E27FC236}">
              <a16:creationId xmlns:a16="http://schemas.microsoft.com/office/drawing/2014/main" id="{00000000-0008-0000-0100-0000F1010000}"/>
            </a:ext>
          </a:extLst>
        </xdr:cNvPr>
        <xdr:cNvSpPr/>
      </xdr:nvSpPr>
      <xdr:spPr>
        <a:xfrm>
          <a:off x="20383500" y="706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84887</xdr:rowOff>
    </xdr:from>
    <xdr:to>
      <xdr:col>111</xdr:col>
      <xdr:colOff>177800</xdr:colOff>
      <xdr:row>41</xdr:row>
      <xdr:rowOff>85801</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flipV="1">
          <a:off x="20434300" y="7114337"/>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35916</xdr:rowOff>
    </xdr:from>
    <xdr:to>
      <xdr:col>102</xdr:col>
      <xdr:colOff>165100</xdr:colOff>
      <xdr:row>41</xdr:row>
      <xdr:rowOff>137516</xdr:rowOff>
    </xdr:to>
    <xdr:sp macro="" textlink="">
      <xdr:nvSpPr>
        <xdr:cNvPr id="499" name="楕円 498">
          <a:extLst>
            <a:ext uri="{FF2B5EF4-FFF2-40B4-BE49-F238E27FC236}">
              <a16:creationId xmlns:a16="http://schemas.microsoft.com/office/drawing/2014/main" id="{00000000-0008-0000-0100-0000F3010000}"/>
            </a:ext>
          </a:extLst>
        </xdr:cNvPr>
        <xdr:cNvSpPr/>
      </xdr:nvSpPr>
      <xdr:spPr>
        <a:xfrm>
          <a:off x="19494500" y="706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85801</xdr:rowOff>
    </xdr:from>
    <xdr:to>
      <xdr:col>107</xdr:col>
      <xdr:colOff>50800</xdr:colOff>
      <xdr:row>41</xdr:row>
      <xdr:rowOff>86716</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flipV="1">
          <a:off x="19545300" y="711525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36830</xdr:rowOff>
    </xdr:from>
    <xdr:to>
      <xdr:col>98</xdr:col>
      <xdr:colOff>38100</xdr:colOff>
      <xdr:row>41</xdr:row>
      <xdr:rowOff>138430</xdr:rowOff>
    </xdr:to>
    <xdr:sp macro="" textlink="">
      <xdr:nvSpPr>
        <xdr:cNvPr id="501" name="楕円 500">
          <a:extLst>
            <a:ext uri="{FF2B5EF4-FFF2-40B4-BE49-F238E27FC236}">
              <a16:creationId xmlns:a16="http://schemas.microsoft.com/office/drawing/2014/main" id="{00000000-0008-0000-0100-0000F5010000}"/>
            </a:ext>
          </a:extLst>
        </xdr:cNvPr>
        <xdr:cNvSpPr/>
      </xdr:nvSpPr>
      <xdr:spPr>
        <a:xfrm>
          <a:off x="18605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86716</xdr:rowOff>
    </xdr:from>
    <xdr:to>
      <xdr:col>102</xdr:col>
      <xdr:colOff>114300</xdr:colOff>
      <xdr:row>41</xdr:row>
      <xdr:rowOff>87630</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flipV="1">
          <a:off x="18656300" y="7116166"/>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127982</xdr:rowOff>
    </xdr:from>
    <xdr:ext cx="469744" cy="259045"/>
    <xdr:sp macro="" textlink="">
      <xdr:nvSpPr>
        <xdr:cNvPr id="503" name="n_1ave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21075727" y="664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130725</xdr:rowOff>
    </xdr:from>
    <xdr:ext cx="469744" cy="259045"/>
    <xdr:sp macro="" textlink="">
      <xdr:nvSpPr>
        <xdr:cNvPr id="504" name="n_2ave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20199427" y="664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138955</xdr:rowOff>
    </xdr:from>
    <xdr:ext cx="469744" cy="259045"/>
    <xdr:sp macro="" textlink="">
      <xdr:nvSpPr>
        <xdr:cNvPr id="505" name="n_3ave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19310427" y="665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149013</xdr:rowOff>
    </xdr:from>
    <xdr:ext cx="469744" cy="259045"/>
    <xdr:sp macro="" textlink="">
      <xdr:nvSpPr>
        <xdr:cNvPr id="506" name="n_4ave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18421427" y="666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126814</xdr:rowOff>
    </xdr:from>
    <xdr:ext cx="469744" cy="259045"/>
    <xdr:sp macro="" textlink="">
      <xdr:nvSpPr>
        <xdr:cNvPr id="507" name="n_1main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21075727" y="71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127728</xdr:rowOff>
    </xdr:from>
    <xdr:ext cx="469744" cy="259045"/>
    <xdr:sp macro="" textlink="">
      <xdr:nvSpPr>
        <xdr:cNvPr id="508" name="n_2mainValue【認定こども園・幼稚園・保育所】&#10;一人当たり面積">
          <a:extLst>
            <a:ext uri="{FF2B5EF4-FFF2-40B4-BE49-F238E27FC236}">
              <a16:creationId xmlns:a16="http://schemas.microsoft.com/office/drawing/2014/main" id="{00000000-0008-0000-0100-0000FC010000}"/>
            </a:ext>
          </a:extLst>
        </xdr:cNvPr>
        <xdr:cNvSpPr txBox="1"/>
      </xdr:nvSpPr>
      <xdr:spPr>
        <a:xfrm>
          <a:off x="20199427" y="715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128643</xdr:rowOff>
    </xdr:from>
    <xdr:ext cx="469744" cy="259045"/>
    <xdr:sp macro="" textlink="">
      <xdr:nvSpPr>
        <xdr:cNvPr id="509" name="n_3mainValue【認定こども園・幼稚園・保育所】&#10;一人当たり面積">
          <a:extLst>
            <a:ext uri="{FF2B5EF4-FFF2-40B4-BE49-F238E27FC236}">
              <a16:creationId xmlns:a16="http://schemas.microsoft.com/office/drawing/2014/main" id="{00000000-0008-0000-0100-0000FD010000}"/>
            </a:ext>
          </a:extLst>
        </xdr:cNvPr>
        <xdr:cNvSpPr txBox="1"/>
      </xdr:nvSpPr>
      <xdr:spPr>
        <a:xfrm>
          <a:off x="19310427" y="715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129557</xdr:rowOff>
    </xdr:from>
    <xdr:ext cx="469744" cy="259045"/>
    <xdr:sp macro="" textlink="">
      <xdr:nvSpPr>
        <xdr:cNvPr id="510" name="n_4mainValue【認定こども園・幼稚園・保育所】&#10;一人当たり面積">
          <a:extLst>
            <a:ext uri="{FF2B5EF4-FFF2-40B4-BE49-F238E27FC236}">
              <a16:creationId xmlns:a16="http://schemas.microsoft.com/office/drawing/2014/main" id="{00000000-0008-0000-0100-0000FE010000}"/>
            </a:ext>
          </a:extLst>
        </xdr:cNvPr>
        <xdr:cNvSpPr txBox="1"/>
      </xdr:nvSpPr>
      <xdr:spPr>
        <a:xfrm>
          <a:off x="184214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00000000-0008-0000-0100-000006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00000000-0008-0000-0100-000016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53340</xdr:rowOff>
    </xdr:from>
    <xdr:to>
      <xdr:col>85</xdr:col>
      <xdr:colOff>126364</xdr:colOff>
      <xdr:row>63</xdr:row>
      <xdr:rowOff>97155</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flipV="1">
          <a:off x="16318864" y="948309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100982</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00000000-0008-0000-0100-000018020000}"/>
            </a:ext>
          </a:extLst>
        </xdr:cNvPr>
        <xdr:cNvSpPr txBox="1"/>
      </xdr:nvSpPr>
      <xdr:spPr>
        <a:xfrm>
          <a:off x="16357600"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97155</xdr:rowOff>
    </xdr:from>
    <xdr:to>
      <xdr:col>86</xdr:col>
      <xdr:colOff>25400</xdr:colOff>
      <xdr:row>63</xdr:row>
      <xdr:rowOff>97155</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a:off x="16230600" y="1089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00000000-0008-0000-0100-00001A020000}"/>
            </a:ext>
          </a:extLst>
        </xdr:cNvPr>
        <xdr:cNvSpPr txBox="1"/>
      </xdr:nvSpPr>
      <xdr:spPr>
        <a:xfrm>
          <a:off x="163576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53340</xdr:rowOff>
    </xdr:from>
    <xdr:to>
      <xdr:col>86</xdr:col>
      <xdr:colOff>25400</xdr:colOff>
      <xdr:row>55</xdr:row>
      <xdr:rowOff>53340</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00000000-0008-0000-0100-00001C020000}"/>
            </a:ext>
          </a:extLst>
        </xdr:cNvPr>
        <xdr:cNvSpPr txBox="1"/>
      </xdr:nvSpPr>
      <xdr:spPr>
        <a:xfrm>
          <a:off x="16357600" y="1022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34925</xdr:rowOff>
    </xdr:from>
    <xdr:to>
      <xdr:col>81</xdr:col>
      <xdr:colOff>101600</xdr:colOff>
      <xdr:row>60</xdr:row>
      <xdr:rowOff>136525</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5430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48260</xdr:rowOff>
    </xdr:from>
    <xdr:to>
      <xdr:col>76</xdr:col>
      <xdr:colOff>165100</xdr:colOff>
      <xdr:row>60</xdr:row>
      <xdr:rowOff>149860</xdr:rowOff>
    </xdr:to>
    <xdr:sp macro="" textlink="">
      <xdr:nvSpPr>
        <xdr:cNvPr id="543" name="フローチャート: 判断 542">
          <a:extLst>
            <a:ext uri="{FF2B5EF4-FFF2-40B4-BE49-F238E27FC236}">
              <a16:creationId xmlns:a16="http://schemas.microsoft.com/office/drawing/2014/main" id="{00000000-0008-0000-0100-00001F020000}"/>
            </a:ext>
          </a:extLst>
        </xdr:cNvPr>
        <xdr:cNvSpPr/>
      </xdr:nvSpPr>
      <xdr:spPr>
        <a:xfrm>
          <a:off x="14541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31115</xdr:rowOff>
    </xdr:from>
    <xdr:to>
      <xdr:col>72</xdr:col>
      <xdr:colOff>38100</xdr:colOff>
      <xdr:row>60</xdr:row>
      <xdr:rowOff>132715</xdr:rowOff>
    </xdr:to>
    <xdr:sp macro="" textlink="">
      <xdr:nvSpPr>
        <xdr:cNvPr id="544" name="フローチャート: 判断 543">
          <a:extLst>
            <a:ext uri="{FF2B5EF4-FFF2-40B4-BE49-F238E27FC236}">
              <a16:creationId xmlns:a16="http://schemas.microsoft.com/office/drawing/2014/main" id="{00000000-0008-0000-0100-000020020000}"/>
            </a:ext>
          </a:extLst>
        </xdr:cNvPr>
        <xdr:cNvSpPr/>
      </xdr:nvSpPr>
      <xdr:spPr>
        <a:xfrm>
          <a:off x="13652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38735</xdr:rowOff>
    </xdr:from>
    <xdr:to>
      <xdr:col>67</xdr:col>
      <xdr:colOff>101600</xdr:colOff>
      <xdr:row>60</xdr:row>
      <xdr:rowOff>140335</xdr:rowOff>
    </xdr:to>
    <xdr:sp macro="" textlink="">
      <xdr:nvSpPr>
        <xdr:cNvPr id="545" name="フローチャート: 判断 544">
          <a:extLst>
            <a:ext uri="{FF2B5EF4-FFF2-40B4-BE49-F238E27FC236}">
              <a16:creationId xmlns:a16="http://schemas.microsoft.com/office/drawing/2014/main" id="{00000000-0008-0000-0100-000021020000}"/>
            </a:ext>
          </a:extLst>
        </xdr:cNvPr>
        <xdr:cNvSpPr/>
      </xdr:nvSpPr>
      <xdr:spPr>
        <a:xfrm>
          <a:off x="12763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635</xdr:rowOff>
    </xdr:from>
    <xdr:to>
      <xdr:col>85</xdr:col>
      <xdr:colOff>177800</xdr:colOff>
      <xdr:row>58</xdr:row>
      <xdr:rowOff>102235</xdr:rowOff>
    </xdr:to>
    <xdr:sp macro="" textlink="">
      <xdr:nvSpPr>
        <xdr:cNvPr id="551" name="楕円 550">
          <a:extLst>
            <a:ext uri="{FF2B5EF4-FFF2-40B4-BE49-F238E27FC236}">
              <a16:creationId xmlns:a16="http://schemas.microsoft.com/office/drawing/2014/main" id="{00000000-0008-0000-0100-000027020000}"/>
            </a:ext>
          </a:extLst>
        </xdr:cNvPr>
        <xdr:cNvSpPr/>
      </xdr:nvSpPr>
      <xdr:spPr>
        <a:xfrm>
          <a:off x="16268700" y="9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23512</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00000000-0008-0000-0100-000028020000}"/>
            </a:ext>
          </a:extLst>
        </xdr:cNvPr>
        <xdr:cNvSpPr txBox="1"/>
      </xdr:nvSpPr>
      <xdr:spPr>
        <a:xfrm>
          <a:off x="16357600" y="979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103505</xdr:rowOff>
    </xdr:from>
    <xdr:to>
      <xdr:col>81</xdr:col>
      <xdr:colOff>101600</xdr:colOff>
      <xdr:row>59</xdr:row>
      <xdr:rowOff>33655</xdr:rowOff>
    </xdr:to>
    <xdr:sp macro="" textlink="">
      <xdr:nvSpPr>
        <xdr:cNvPr id="553" name="楕円 552">
          <a:extLst>
            <a:ext uri="{FF2B5EF4-FFF2-40B4-BE49-F238E27FC236}">
              <a16:creationId xmlns:a16="http://schemas.microsoft.com/office/drawing/2014/main" id="{00000000-0008-0000-0100-000029020000}"/>
            </a:ext>
          </a:extLst>
        </xdr:cNvPr>
        <xdr:cNvSpPr/>
      </xdr:nvSpPr>
      <xdr:spPr>
        <a:xfrm>
          <a:off x="15430500" y="100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51435</xdr:rowOff>
    </xdr:from>
    <xdr:to>
      <xdr:col>85</xdr:col>
      <xdr:colOff>127000</xdr:colOff>
      <xdr:row>58</xdr:row>
      <xdr:rowOff>154305</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flipV="1">
          <a:off x="15481300" y="9995535"/>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31115</xdr:rowOff>
    </xdr:from>
    <xdr:to>
      <xdr:col>76</xdr:col>
      <xdr:colOff>165100</xdr:colOff>
      <xdr:row>60</xdr:row>
      <xdr:rowOff>132715</xdr:rowOff>
    </xdr:to>
    <xdr:sp macro="" textlink="">
      <xdr:nvSpPr>
        <xdr:cNvPr id="555" name="楕円 554">
          <a:extLst>
            <a:ext uri="{FF2B5EF4-FFF2-40B4-BE49-F238E27FC236}">
              <a16:creationId xmlns:a16="http://schemas.microsoft.com/office/drawing/2014/main" id="{00000000-0008-0000-0100-00002B020000}"/>
            </a:ext>
          </a:extLst>
        </xdr:cNvPr>
        <xdr:cNvSpPr/>
      </xdr:nvSpPr>
      <xdr:spPr>
        <a:xfrm>
          <a:off x="145415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154305</xdr:rowOff>
    </xdr:from>
    <xdr:to>
      <xdr:col>81</xdr:col>
      <xdr:colOff>50800</xdr:colOff>
      <xdr:row>60</xdr:row>
      <xdr:rowOff>81915</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flipV="1">
          <a:off x="14592300" y="10098405"/>
          <a:ext cx="889000" cy="27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15875</xdr:rowOff>
    </xdr:from>
    <xdr:to>
      <xdr:col>72</xdr:col>
      <xdr:colOff>38100</xdr:colOff>
      <xdr:row>60</xdr:row>
      <xdr:rowOff>117475</xdr:rowOff>
    </xdr:to>
    <xdr:sp macro="" textlink="">
      <xdr:nvSpPr>
        <xdr:cNvPr id="557" name="楕円 556">
          <a:extLst>
            <a:ext uri="{FF2B5EF4-FFF2-40B4-BE49-F238E27FC236}">
              <a16:creationId xmlns:a16="http://schemas.microsoft.com/office/drawing/2014/main" id="{00000000-0008-0000-0100-00002D020000}"/>
            </a:ext>
          </a:extLst>
        </xdr:cNvPr>
        <xdr:cNvSpPr/>
      </xdr:nvSpPr>
      <xdr:spPr>
        <a:xfrm>
          <a:off x="136525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66675</xdr:rowOff>
    </xdr:from>
    <xdr:to>
      <xdr:col>76</xdr:col>
      <xdr:colOff>114300</xdr:colOff>
      <xdr:row>60</xdr:row>
      <xdr:rowOff>81915</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13703300" y="1035367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21590</xdr:rowOff>
    </xdr:from>
    <xdr:to>
      <xdr:col>67</xdr:col>
      <xdr:colOff>101600</xdr:colOff>
      <xdr:row>60</xdr:row>
      <xdr:rowOff>123190</xdr:rowOff>
    </xdr:to>
    <xdr:sp macro="" textlink="">
      <xdr:nvSpPr>
        <xdr:cNvPr id="559" name="楕円 558">
          <a:extLst>
            <a:ext uri="{FF2B5EF4-FFF2-40B4-BE49-F238E27FC236}">
              <a16:creationId xmlns:a16="http://schemas.microsoft.com/office/drawing/2014/main" id="{00000000-0008-0000-0100-00002F020000}"/>
            </a:ext>
          </a:extLst>
        </xdr:cNvPr>
        <xdr:cNvSpPr/>
      </xdr:nvSpPr>
      <xdr:spPr>
        <a:xfrm>
          <a:off x="127635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66675</xdr:rowOff>
    </xdr:from>
    <xdr:to>
      <xdr:col>71</xdr:col>
      <xdr:colOff>177800</xdr:colOff>
      <xdr:row>60</xdr:row>
      <xdr:rowOff>72390</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flipV="1">
          <a:off x="12814300" y="1035367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127652</xdr:rowOff>
    </xdr:from>
    <xdr:ext cx="405111" cy="259045"/>
    <xdr:sp macro="" textlink="">
      <xdr:nvSpPr>
        <xdr:cNvPr id="561" name="n_1aveValue【学校施設】&#10;有形固定資産減価償却率">
          <a:extLst>
            <a:ext uri="{FF2B5EF4-FFF2-40B4-BE49-F238E27FC236}">
              <a16:creationId xmlns:a16="http://schemas.microsoft.com/office/drawing/2014/main" id="{00000000-0008-0000-0100-000031020000}"/>
            </a:ext>
          </a:extLst>
        </xdr:cNvPr>
        <xdr:cNvSpPr txBox="1"/>
      </xdr:nvSpPr>
      <xdr:spPr>
        <a:xfrm>
          <a:off x="152660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140987</xdr:rowOff>
    </xdr:from>
    <xdr:ext cx="405111" cy="259045"/>
    <xdr:sp macro="" textlink="">
      <xdr:nvSpPr>
        <xdr:cNvPr id="562" name="n_2aveValue【学校施設】&#10;有形固定資産減価償却率">
          <a:extLst>
            <a:ext uri="{FF2B5EF4-FFF2-40B4-BE49-F238E27FC236}">
              <a16:creationId xmlns:a16="http://schemas.microsoft.com/office/drawing/2014/main" id="{00000000-0008-0000-0100-000032020000}"/>
            </a:ext>
          </a:extLst>
        </xdr:cNvPr>
        <xdr:cNvSpPr txBox="1"/>
      </xdr:nvSpPr>
      <xdr:spPr>
        <a:xfrm>
          <a:off x="143897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123842</xdr:rowOff>
    </xdr:from>
    <xdr:ext cx="405111" cy="259045"/>
    <xdr:sp macro="" textlink="">
      <xdr:nvSpPr>
        <xdr:cNvPr id="563" name="n_3aveValue【学校施設】&#10;有形固定資産減価償却率">
          <a:extLst>
            <a:ext uri="{FF2B5EF4-FFF2-40B4-BE49-F238E27FC236}">
              <a16:creationId xmlns:a16="http://schemas.microsoft.com/office/drawing/2014/main" id="{00000000-0008-0000-0100-000033020000}"/>
            </a:ext>
          </a:extLst>
        </xdr:cNvPr>
        <xdr:cNvSpPr txBox="1"/>
      </xdr:nvSpPr>
      <xdr:spPr>
        <a:xfrm>
          <a:off x="13500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131462</xdr:rowOff>
    </xdr:from>
    <xdr:ext cx="405111" cy="259045"/>
    <xdr:sp macro="" textlink="">
      <xdr:nvSpPr>
        <xdr:cNvPr id="564" name="n_4aveValue【学校施設】&#10;有形固定資産減価償却率">
          <a:extLst>
            <a:ext uri="{FF2B5EF4-FFF2-40B4-BE49-F238E27FC236}">
              <a16:creationId xmlns:a16="http://schemas.microsoft.com/office/drawing/2014/main" id="{00000000-0008-0000-0100-000034020000}"/>
            </a:ext>
          </a:extLst>
        </xdr:cNvPr>
        <xdr:cNvSpPr txBox="1"/>
      </xdr:nvSpPr>
      <xdr:spPr>
        <a:xfrm>
          <a:off x="126117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50182</xdr:rowOff>
    </xdr:from>
    <xdr:ext cx="405111" cy="259045"/>
    <xdr:sp macro="" textlink="">
      <xdr:nvSpPr>
        <xdr:cNvPr id="565" name="n_1mainValue【学校施設】&#10;有形固定資産減価償却率">
          <a:extLst>
            <a:ext uri="{FF2B5EF4-FFF2-40B4-BE49-F238E27FC236}">
              <a16:creationId xmlns:a16="http://schemas.microsoft.com/office/drawing/2014/main" id="{00000000-0008-0000-0100-000035020000}"/>
            </a:ext>
          </a:extLst>
        </xdr:cNvPr>
        <xdr:cNvSpPr txBox="1"/>
      </xdr:nvSpPr>
      <xdr:spPr>
        <a:xfrm>
          <a:off x="152660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149242</xdr:rowOff>
    </xdr:from>
    <xdr:ext cx="405111" cy="259045"/>
    <xdr:sp macro="" textlink="">
      <xdr:nvSpPr>
        <xdr:cNvPr id="566" name="n_2mainValue【学校施設】&#10;有形固定資産減価償却率">
          <a:extLst>
            <a:ext uri="{FF2B5EF4-FFF2-40B4-BE49-F238E27FC236}">
              <a16:creationId xmlns:a16="http://schemas.microsoft.com/office/drawing/2014/main" id="{00000000-0008-0000-0100-000036020000}"/>
            </a:ext>
          </a:extLst>
        </xdr:cNvPr>
        <xdr:cNvSpPr txBox="1"/>
      </xdr:nvSpPr>
      <xdr:spPr>
        <a:xfrm>
          <a:off x="14389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134002</xdr:rowOff>
    </xdr:from>
    <xdr:ext cx="405111" cy="259045"/>
    <xdr:sp macro="" textlink="">
      <xdr:nvSpPr>
        <xdr:cNvPr id="567" name="n_3mainValue【学校施設】&#10;有形固定資産減価償却率">
          <a:extLst>
            <a:ext uri="{FF2B5EF4-FFF2-40B4-BE49-F238E27FC236}">
              <a16:creationId xmlns:a16="http://schemas.microsoft.com/office/drawing/2014/main" id="{00000000-0008-0000-0100-000037020000}"/>
            </a:ext>
          </a:extLst>
        </xdr:cNvPr>
        <xdr:cNvSpPr txBox="1"/>
      </xdr:nvSpPr>
      <xdr:spPr>
        <a:xfrm>
          <a:off x="13500744" y="1007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139717</xdr:rowOff>
    </xdr:from>
    <xdr:ext cx="405111" cy="259045"/>
    <xdr:sp macro="" textlink="">
      <xdr:nvSpPr>
        <xdr:cNvPr id="568" name="n_4mainValue【学校施設】&#10;有形固定資産減価償却率">
          <a:extLst>
            <a:ext uri="{FF2B5EF4-FFF2-40B4-BE49-F238E27FC236}">
              <a16:creationId xmlns:a16="http://schemas.microsoft.com/office/drawing/2014/main" id="{00000000-0008-0000-0100-000038020000}"/>
            </a:ext>
          </a:extLst>
        </xdr:cNvPr>
        <xdr:cNvSpPr txBox="1"/>
      </xdr:nvSpPr>
      <xdr:spPr>
        <a:xfrm>
          <a:off x="12611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00000000-0008-0000-0100-00004F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97231</xdr:rowOff>
    </xdr:from>
    <xdr:to>
      <xdr:col>116</xdr:col>
      <xdr:colOff>62864</xdr:colOff>
      <xdr:row>63</xdr:row>
      <xdr:rowOff>132969</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flipV="1">
          <a:off x="22160864" y="9698431"/>
          <a:ext cx="0" cy="123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136796</xdr:rowOff>
    </xdr:from>
    <xdr:ext cx="469744" cy="259045"/>
    <xdr:sp macro="" textlink="">
      <xdr:nvSpPr>
        <xdr:cNvPr id="593" name="【学校施設】&#10;一人当たり面積最小値テキスト">
          <a:extLst>
            <a:ext uri="{FF2B5EF4-FFF2-40B4-BE49-F238E27FC236}">
              <a16:creationId xmlns:a16="http://schemas.microsoft.com/office/drawing/2014/main" id="{00000000-0008-0000-0100-000051020000}"/>
            </a:ext>
          </a:extLst>
        </xdr:cNvPr>
        <xdr:cNvSpPr txBox="1"/>
      </xdr:nvSpPr>
      <xdr:spPr>
        <a:xfrm>
          <a:off x="22199600" y="1093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132969</xdr:rowOff>
    </xdr:from>
    <xdr:to>
      <xdr:col>116</xdr:col>
      <xdr:colOff>152400</xdr:colOff>
      <xdr:row>63</xdr:row>
      <xdr:rowOff>132969</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22072600" y="1093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43908</xdr:rowOff>
    </xdr:from>
    <xdr:ext cx="534377" cy="259045"/>
    <xdr:sp macro="" textlink="">
      <xdr:nvSpPr>
        <xdr:cNvPr id="595" name="【学校施設】&#10;一人当たり面積最大値テキスト">
          <a:extLst>
            <a:ext uri="{FF2B5EF4-FFF2-40B4-BE49-F238E27FC236}">
              <a16:creationId xmlns:a16="http://schemas.microsoft.com/office/drawing/2014/main" id="{00000000-0008-0000-0100-000053020000}"/>
            </a:ext>
          </a:extLst>
        </xdr:cNvPr>
        <xdr:cNvSpPr txBox="1"/>
      </xdr:nvSpPr>
      <xdr:spPr>
        <a:xfrm>
          <a:off x="22199600" y="947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97231</xdr:rowOff>
    </xdr:from>
    <xdr:to>
      <xdr:col>116</xdr:col>
      <xdr:colOff>152400</xdr:colOff>
      <xdr:row>56</xdr:row>
      <xdr:rowOff>97231</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a:off x="22072600" y="969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140403</xdr:rowOff>
    </xdr:from>
    <xdr:ext cx="469744" cy="259045"/>
    <xdr:sp macro="" textlink="">
      <xdr:nvSpPr>
        <xdr:cNvPr id="597" name="【学校施設】&#10;一人当たり面積平均値テキスト">
          <a:extLst>
            <a:ext uri="{FF2B5EF4-FFF2-40B4-BE49-F238E27FC236}">
              <a16:creationId xmlns:a16="http://schemas.microsoft.com/office/drawing/2014/main" id="{00000000-0008-0000-0100-000055020000}"/>
            </a:ext>
          </a:extLst>
        </xdr:cNvPr>
        <xdr:cNvSpPr txBox="1"/>
      </xdr:nvSpPr>
      <xdr:spPr>
        <a:xfrm>
          <a:off x="22199600" y="10598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117526</xdr:rowOff>
    </xdr:from>
    <xdr:to>
      <xdr:col>116</xdr:col>
      <xdr:colOff>114300</xdr:colOff>
      <xdr:row>63</xdr:row>
      <xdr:rowOff>47676</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22110700" y="107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148768</xdr:rowOff>
    </xdr:from>
    <xdr:to>
      <xdr:col>112</xdr:col>
      <xdr:colOff>38100</xdr:colOff>
      <xdr:row>63</xdr:row>
      <xdr:rowOff>78918</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21272500" y="1077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153797</xdr:rowOff>
    </xdr:from>
    <xdr:to>
      <xdr:col>107</xdr:col>
      <xdr:colOff>101600</xdr:colOff>
      <xdr:row>63</xdr:row>
      <xdr:rowOff>83947</xdr:rowOff>
    </xdr:to>
    <xdr:sp macro="" textlink="">
      <xdr:nvSpPr>
        <xdr:cNvPr id="600" name="フローチャート: 判断 599">
          <a:extLst>
            <a:ext uri="{FF2B5EF4-FFF2-40B4-BE49-F238E27FC236}">
              <a16:creationId xmlns:a16="http://schemas.microsoft.com/office/drawing/2014/main" id="{00000000-0008-0000-0100-000058020000}"/>
            </a:ext>
          </a:extLst>
        </xdr:cNvPr>
        <xdr:cNvSpPr/>
      </xdr:nvSpPr>
      <xdr:spPr>
        <a:xfrm>
          <a:off x="20383500" y="1078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148082</xdr:rowOff>
    </xdr:from>
    <xdr:to>
      <xdr:col>102</xdr:col>
      <xdr:colOff>165100</xdr:colOff>
      <xdr:row>63</xdr:row>
      <xdr:rowOff>78232</xdr:rowOff>
    </xdr:to>
    <xdr:sp macro="" textlink="">
      <xdr:nvSpPr>
        <xdr:cNvPr id="601" name="フローチャート: 判断 600">
          <a:extLst>
            <a:ext uri="{FF2B5EF4-FFF2-40B4-BE49-F238E27FC236}">
              <a16:creationId xmlns:a16="http://schemas.microsoft.com/office/drawing/2014/main" id="{00000000-0008-0000-0100-000059020000}"/>
            </a:ext>
          </a:extLst>
        </xdr:cNvPr>
        <xdr:cNvSpPr/>
      </xdr:nvSpPr>
      <xdr:spPr>
        <a:xfrm>
          <a:off x="19494500" y="1077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156845</xdr:rowOff>
    </xdr:from>
    <xdr:to>
      <xdr:col>98</xdr:col>
      <xdr:colOff>38100</xdr:colOff>
      <xdr:row>63</xdr:row>
      <xdr:rowOff>86995</xdr:rowOff>
    </xdr:to>
    <xdr:sp macro="" textlink="">
      <xdr:nvSpPr>
        <xdr:cNvPr id="602" name="フローチャート: 判断 601">
          <a:extLst>
            <a:ext uri="{FF2B5EF4-FFF2-40B4-BE49-F238E27FC236}">
              <a16:creationId xmlns:a16="http://schemas.microsoft.com/office/drawing/2014/main" id="{00000000-0008-0000-0100-00005A020000}"/>
            </a:ext>
          </a:extLst>
        </xdr:cNvPr>
        <xdr:cNvSpPr/>
      </xdr:nvSpPr>
      <xdr:spPr>
        <a:xfrm>
          <a:off x="18605500" y="1078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171323</xdr:rowOff>
    </xdr:from>
    <xdr:to>
      <xdr:col>116</xdr:col>
      <xdr:colOff>114300</xdr:colOff>
      <xdr:row>63</xdr:row>
      <xdr:rowOff>101473</xdr:rowOff>
    </xdr:to>
    <xdr:sp macro="" textlink="">
      <xdr:nvSpPr>
        <xdr:cNvPr id="608" name="楕円 607">
          <a:extLst>
            <a:ext uri="{FF2B5EF4-FFF2-40B4-BE49-F238E27FC236}">
              <a16:creationId xmlns:a16="http://schemas.microsoft.com/office/drawing/2014/main" id="{00000000-0008-0000-0100-000060020000}"/>
            </a:ext>
          </a:extLst>
        </xdr:cNvPr>
        <xdr:cNvSpPr/>
      </xdr:nvSpPr>
      <xdr:spPr>
        <a:xfrm>
          <a:off x="22110700" y="1080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95953</xdr:rowOff>
    </xdr:from>
    <xdr:ext cx="469744" cy="259045"/>
    <xdr:sp macro="" textlink="">
      <xdr:nvSpPr>
        <xdr:cNvPr id="609" name="【学校施設】&#10;一人当たり面積該当値テキスト">
          <a:extLst>
            <a:ext uri="{FF2B5EF4-FFF2-40B4-BE49-F238E27FC236}">
              <a16:creationId xmlns:a16="http://schemas.microsoft.com/office/drawing/2014/main" id="{00000000-0008-0000-0100-000061020000}"/>
            </a:ext>
          </a:extLst>
        </xdr:cNvPr>
        <xdr:cNvSpPr txBox="1"/>
      </xdr:nvSpPr>
      <xdr:spPr>
        <a:xfrm>
          <a:off x="22199600" y="1072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136195</xdr:rowOff>
    </xdr:from>
    <xdr:to>
      <xdr:col>112</xdr:col>
      <xdr:colOff>38100</xdr:colOff>
      <xdr:row>63</xdr:row>
      <xdr:rowOff>66345</xdr:rowOff>
    </xdr:to>
    <xdr:sp macro="" textlink="">
      <xdr:nvSpPr>
        <xdr:cNvPr id="610" name="楕円 609">
          <a:extLst>
            <a:ext uri="{FF2B5EF4-FFF2-40B4-BE49-F238E27FC236}">
              <a16:creationId xmlns:a16="http://schemas.microsoft.com/office/drawing/2014/main" id="{00000000-0008-0000-0100-000062020000}"/>
            </a:ext>
          </a:extLst>
        </xdr:cNvPr>
        <xdr:cNvSpPr/>
      </xdr:nvSpPr>
      <xdr:spPr>
        <a:xfrm>
          <a:off x="21272500" y="1076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15545</xdr:rowOff>
    </xdr:from>
    <xdr:to>
      <xdr:col>116</xdr:col>
      <xdr:colOff>63500</xdr:colOff>
      <xdr:row>63</xdr:row>
      <xdr:rowOff>50673</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a:off x="21323300" y="10816895"/>
          <a:ext cx="838200" cy="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128118</xdr:rowOff>
    </xdr:from>
    <xdr:to>
      <xdr:col>107</xdr:col>
      <xdr:colOff>101600</xdr:colOff>
      <xdr:row>63</xdr:row>
      <xdr:rowOff>58268</xdr:rowOff>
    </xdr:to>
    <xdr:sp macro="" textlink="">
      <xdr:nvSpPr>
        <xdr:cNvPr id="612" name="楕円 611">
          <a:extLst>
            <a:ext uri="{FF2B5EF4-FFF2-40B4-BE49-F238E27FC236}">
              <a16:creationId xmlns:a16="http://schemas.microsoft.com/office/drawing/2014/main" id="{00000000-0008-0000-0100-000064020000}"/>
            </a:ext>
          </a:extLst>
        </xdr:cNvPr>
        <xdr:cNvSpPr/>
      </xdr:nvSpPr>
      <xdr:spPr>
        <a:xfrm>
          <a:off x="20383500" y="1075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7468</xdr:rowOff>
    </xdr:from>
    <xdr:to>
      <xdr:col>111</xdr:col>
      <xdr:colOff>177800</xdr:colOff>
      <xdr:row>63</xdr:row>
      <xdr:rowOff>15545</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a:off x="20434300" y="10808818"/>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132461</xdr:rowOff>
    </xdr:from>
    <xdr:to>
      <xdr:col>102</xdr:col>
      <xdr:colOff>165100</xdr:colOff>
      <xdr:row>63</xdr:row>
      <xdr:rowOff>62611</xdr:rowOff>
    </xdr:to>
    <xdr:sp macro="" textlink="">
      <xdr:nvSpPr>
        <xdr:cNvPr id="614" name="楕円 613">
          <a:extLst>
            <a:ext uri="{FF2B5EF4-FFF2-40B4-BE49-F238E27FC236}">
              <a16:creationId xmlns:a16="http://schemas.microsoft.com/office/drawing/2014/main" id="{00000000-0008-0000-0100-000066020000}"/>
            </a:ext>
          </a:extLst>
        </xdr:cNvPr>
        <xdr:cNvSpPr/>
      </xdr:nvSpPr>
      <xdr:spPr>
        <a:xfrm>
          <a:off x="19494500" y="1076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7468</xdr:rowOff>
    </xdr:from>
    <xdr:to>
      <xdr:col>107</xdr:col>
      <xdr:colOff>50800</xdr:colOff>
      <xdr:row>63</xdr:row>
      <xdr:rowOff>11811</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flipV="1">
          <a:off x="19545300" y="10808818"/>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137871</xdr:rowOff>
    </xdr:from>
    <xdr:to>
      <xdr:col>98</xdr:col>
      <xdr:colOff>38100</xdr:colOff>
      <xdr:row>63</xdr:row>
      <xdr:rowOff>68021</xdr:rowOff>
    </xdr:to>
    <xdr:sp macro="" textlink="">
      <xdr:nvSpPr>
        <xdr:cNvPr id="616" name="楕円 615">
          <a:extLst>
            <a:ext uri="{FF2B5EF4-FFF2-40B4-BE49-F238E27FC236}">
              <a16:creationId xmlns:a16="http://schemas.microsoft.com/office/drawing/2014/main" id="{00000000-0008-0000-0100-000068020000}"/>
            </a:ext>
          </a:extLst>
        </xdr:cNvPr>
        <xdr:cNvSpPr/>
      </xdr:nvSpPr>
      <xdr:spPr>
        <a:xfrm>
          <a:off x="18605500" y="1076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11811</xdr:rowOff>
    </xdr:from>
    <xdr:to>
      <xdr:col>102</xdr:col>
      <xdr:colOff>114300</xdr:colOff>
      <xdr:row>63</xdr:row>
      <xdr:rowOff>17221</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flipV="1">
          <a:off x="18656300" y="10813161"/>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70045</xdr:rowOff>
    </xdr:from>
    <xdr:ext cx="469744" cy="259045"/>
    <xdr:sp macro="" textlink="">
      <xdr:nvSpPr>
        <xdr:cNvPr id="618" name="n_1aveValue【学校施設】&#10;一人当たり面積">
          <a:extLst>
            <a:ext uri="{FF2B5EF4-FFF2-40B4-BE49-F238E27FC236}">
              <a16:creationId xmlns:a16="http://schemas.microsoft.com/office/drawing/2014/main" id="{00000000-0008-0000-0100-00006A020000}"/>
            </a:ext>
          </a:extLst>
        </xdr:cNvPr>
        <xdr:cNvSpPr txBox="1"/>
      </xdr:nvSpPr>
      <xdr:spPr>
        <a:xfrm>
          <a:off x="21075727" y="10871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75074</xdr:rowOff>
    </xdr:from>
    <xdr:ext cx="469744" cy="259045"/>
    <xdr:sp macro="" textlink="">
      <xdr:nvSpPr>
        <xdr:cNvPr id="619" name="n_2aveValue【学校施設】&#10;一人当たり面積">
          <a:extLst>
            <a:ext uri="{FF2B5EF4-FFF2-40B4-BE49-F238E27FC236}">
              <a16:creationId xmlns:a16="http://schemas.microsoft.com/office/drawing/2014/main" id="{00000000-0008-0000-0100-00006B020000}"/>
            </a:ext>
          </a:extLst>
        </xdr:cNvPr>
        <xdr:cNvSpPr txBox="1"/>
      </xdr:nvSpPr>
      <xdr:spPr>
        <a:xfrm>
          <a:off x="20199427" y="1087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69359</xdr:rowOff>
    </xdr:from>
    <xdr:ext cx="469744" cy="259045"/>
    <xdr:sp macro="" textlink="">
      <xdr:nvSpPr>
        <xdr:cNvPr id="620" name="n_3aveValue【学校施設】&#10;一人当たり面積">
          <a:extLst>
            <a:ext uri="{FF2B5EF4-FFF2-40B4-BE49-F238E27FC236}">
              <a16:creationId xmlns:a16="http://schemas.microsoft.com/office/drawing/2014/main" id="{00000000-0008-0000-0100-00006C020000}"/>
            </a:ext>
          </a:extLst>
        </xdr:cNvPr>
        <xdr:cNvSpPr txBox="1"/>
      </xdr:nvSpPr>
      <xdr:spPr>
        <a:xfrm>
          <a:off x="19310427" y="1087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78122</xdr:rowOff>
    </xdr:from>
    <xdr:ext cx="469744" cy="259045"/>
    <xdr:sp macro="" textlink="">
      <xdr:nvSpPr>
        <xdr:cNvPr id="621" name="n_4aveValue【学校施設】&#10;一人当たり面積">
          <a:extLst>
            <a:ext uri="{FF2B5EF4-FFF2-40B4-BE49-F238E27FC236}">
              <a16:creationId xmlns:a16="http://schemas.microsoft.com/office/drawing/2014/main" id="{00000000-0008-0000-0100-00006D020000}"/>
            </a:ext>
          </a:extLst>
        </xdr:cNvPr>
        <xdr:cNvSpPr txBox="1"/>
      </xdr:nvSpPr>
      <xdr:spPr>
        <a:xfrm>
          <a:off x="18421427" y="1087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82872</xdr:rowOff>
    </xdr:from>
    <xdr:ext cx="469744" cy="259045"/>
    <xdr:sp macro="" textlink="">
      <xdr:nvSpPr>
        <xdr:cNvPr id="622" name="n_1mainValue【学校施設】&#10;一人当たり面積">
          <a:extLst>
            <a:ext uri="{FF2B5EF4-FFF2-40B4-BE49-F238E27FC236}">
              <a16:creationId xmlns:a16="http://schemas.microsoft.com/office/drawing/2014/main" id="{00000000-0008-0000-0100-00006E020000}"/>
            </a:ext>
          </a:extLst>
        </xdr:cNvPr>
        <xdr:cNvSpPr txBox="1"/>
      </xdr:nvSpPr>
      <xdr:spPr>
        <a:xfrm>
          <a:off x="21075727" y="1054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74795</xdr:rowOff>
    </xdr:from>
    <xdr:ext cx="469744" cy="259045"/>
    <xdr:sp macro="" textlink="">
      <xdr:nvSpPr>
        <xdr:cNvPr id="623" name="n_2mainValue【学校施設】&#10;一人当たり面積">
          <a:extLst>
            <a:ext uri="{FF2B5EF4-FFF2-40B4-BE49-F238E27FC236}">
              <a16:creationId xmlns:a16="http://schemas.microsoft.com/office/drawing/2014/main" id="{00000000-0008-0000-0100-00006F020000}"/>
            </a:ext>
          </a:extLst>
        </xdr:cNvPr>
        <xdr:cNvSpPr txBox="1"/>
      </xdr:nvSpPr>
      <xdr:spPr>
        <a:xfrm>
          <a:off x="20199427" y="1053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79138</xdr:rowOff>
    </xdr:from>
    <xdr:ext cx="469744" cy="259045"/>
    <xdr:sp macro="" textlink="">
      <xdr:nvSpPr>
        <xdr:cNvPr id="624" name="n_3mainValue【学校施設】&#10;一人当たり面積">
          <a:extLst>
            <a:ext uri="{FF2B5EF4-FFF2-40B4-BE49-F238E27FC236}">
              <a16:creationId xmlns:a16="http://schemas.microsoft.com/office/drawing/2014/main" id="{00000000-0008-0000-0100-000070020000}"/>
            </a:ext>
          </a:extLst>
        </xdr:cNvPr>
        <xdr:cNvSpPr txBox="1"/>
      </xdr:nvSpPr>
      <xdr:spPr>
        <a:xfrm>
          <a:off x="19310427" y="1053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84548</xdr:rowOff>
    </xdr:from>
    <xdr:ext cx="469744" cy="259045"/>
    <xdr:sp macro="" textlink="">
      <xdr:nvSpPr>
        <xdr:cNvPr id="625" name="n_4mainValue【学校施設】&#10;一人当たり面積">
          <a:extLst>
            <a:ext uri="{FF2B5EF4-FFF2-40B4-BE49-F238E27FC236}">
              <a16:creationId xmlns:a16="http://schemas.microsoft.com/office/drawing/2014/main" id="{00000000-0008-0000-0100-000071020000}"/>
            </a:ext>
          </a:extLst>
        </xdr:cNvPr>
        <xdr:cNvSpPr txBox="1"/>
      </xdr:nvSpPr>
      <xdr:spPr>
        <a:xfrm>
          <a:off x="18421427" y="1054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00000000-0008-0000-0100-00008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00000000-0008-0000-0100-00008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00000000-0008-0000-0100-00008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00000000-0008-0000-0100-00008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00000000-0008-0000-0100-00008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00000000-0008-0000-0100-00008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00000000-0008-0000-0100-00008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4" name="テキスト ボックス 653">
          <a:extLst>
            <a:ext uri="{FF2B5EF4-FFF2-40B4-BE49-F238E27FC236}">
              <a16:creationId xmlns:a16="http://schemas.microsoft.com/office/drawing/2014/main" id="{00000000-0008-0000-0100-00008E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6" name="テキスト ボックス 655">
          <a:extLst>
            <a:ext uri="{FF2B5EF4-FFF2-40B4-BE49-F238E27FC236}">
              <a16:creationId xmlns:a16="http://schemas.microsoft.com/office/drawing/2014/main" id="{00000000-0008-0000-0100-000090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9" name="直線コネクタ 658">
          <a:extLst>
            <a:ext uri="{FF2B5EF4-FFF2-40B4-BE49-F238E27FC236}">
              <a16:creationId xmlns:a16="http://schemas.microsoft.com/office/drawing/2014/main" id="{00000000-0008-0000-0100-000093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1" name="直線コネクタ 660">
          <a:extLst>
            <a:ext uri="{FF2B5EF4-FFF2-40B4-BE49-F238E27FC236}">
              <a16:creationId xmlns:a16="http://schemas.microsoft.com/office/drawing/2014/main" id="{00000000-0008-0000-0100-000095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00000000-0008-0000-0100-000097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a:extLst>
            <a:ext uri="{FF2B5EF4-FFF2-40B4-BE49-F238E27FC236}">
              <a16:creationId xmlns:a16="http://schemas.microsoft.com/office/drawing/2014/main" id="{00000000-0008-0000-0100-00009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5" name="直線コネクタ 664">
          <a:extLst>
            <a:ext uri="{FF2B5EF4-FFF2-40B4-BE49-F238E27FC236}">
              <a16:creationId xmlns:a16="http://schemas.microsoft.com/office/drawing/2014/main" id="{00000000-0008-0000-0100-00009902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6" name="【公民館】&#10;有形固定資産減価償却率最小値テキスト">
          <a:extLst>
            <a:ext uri="{FF2B5EF4-FFF2-40B4-BE49-F238E27FC236}">
              <a16:creationId xmlns:a16="http://schemas.microsoft.com/office/drawing/2014/main" id="{00000000-0008-0000-0100-00009A02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8" name="【公民館】&#10;有形固定資産減価償却率最大値テキスト">
          <a:extLst>
            <a:ext uri="{FF2B5EF4-FFF2-40B4-BE49-F238E27FC236}">
              <a16:creationId xmlns:a16="http://schemas.microsoft.com/office/drawing/2014/main" id="{00000000-0008-0000-0100-00009C02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62247</xdr:rowOff>
    </xdr:from>
    <xdr:ext cx="405111" cy="259045"/>
    <xdr:sp macro="" textlink="">
      <xdr:nvSpPr>
        <xdr:cNvPr id="670" name="【公民館】&#10;有形固定資産減価償却率平均値テキスト">
          <a:extLst>
            <a:ext uri="{FF2B5EF4-FFF2-40B4-BE49-F238E27FC236}">
              <a16:creationId xmlns:a16="http://schemas.microsoft.com/office/drawing/2014/main" id="{00000000-0008-0000-0100-00009E020000}"/>
            </a:ext>
          </a:extLst>
        </xdr:cNvPr>
        <xdr:cNvSpPr txBox="1"/>
      </xdr:nvSpPr>
      <xdr:spPr>
        <a:xfrm>
          <a:off x="16357600" y="17893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83820</xdr:rowOff>
    </xdr:from>
    <xdr:to>
      <xdr:col>85</xdr:col>
      <xdr:colOff>177800</xdr:colOff>
      <xdr:row>105</xdr:row>
      <xdr:rowOff>13970</xdr:rowOff>
    </xdr:to>
    <xdr:sp macro="" textlink="">
      <xdr:nvSpPr>
        <xdr:cNvPr id="671" name="フローチャート: 判断 670">
          <a:extLst>
            <a:ext uri="{FF2B5EF4-FFF2-40B4-BE49-F238E27FC236}">
              <a16:creationId xmlns:a16="http://schemas.microsoft.com/office/drawing/2014/main" id="{00000000-0008-0000-0100-00009F020000}"/>
            </a:ext>
          </a:extLst>
        </xdr:cNvPr>
        <xdr:cNvSpPr/>
      </xdr:nvSpPr>
      <xdr:spPr>
        <a:xfrm>
          <a:off x="16268700" y="1791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97789</xdr:rowOff>
    </xdr:from>
    <xdr:to>
      <xdr:col>81</xdr:col>
      <xdr:colOff>101600</xdr:colOff>
      <xdr:row>105</xdr:row>
      <xdr:rowOff>27939</xdr:rowOff>
    </xdr:to>
    <xdr:sp macro="" textlink="">
      <xdr:nvSpPr>
        <xdr:cNvPr id="672" name="フローチャート: 判断 671">
          <a:extLst>
            <a:ext uri="{FF2B5EF4-FFF2-40B4-BE49-F238E27FC236}">
              <a16:creationId xmlns:a16="http://schemas.microsoft.com/office/drawing/2014/main" id="{00000000-0008-0000-0100-0000A0020000}"/>
            </a:ext>
          </a:extLst>
        </xdr:cNvPr>
        <xdr:cNvSpPr/>
      </xdr:nvSpPr>
      <xdr:spPr>
        <a:xfrm>
          <a:off x="15430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80011</xdr:rowOff>
    </xdr:from>
    <xdr:to>
      <xdr:col>76</xdr:col>
      <xdr:colOff>165100</xdr:colOff>
      <xdr:row>105</xdr:row>
      <xdr:rowOff>10161</xdr:rowOff>
    </xdr:to>
    <xdr:sp macro="" textlink="">
      <xdr:nvSpPr>
        <xdr:cNvPr id="673" name="フローチャート: 判断 672">
          <a:extLst>
            <a:ext uri="{FF2B5EF4-FFF2-40B4-BE49-F238E27FC236}">
              <a16:creationId xmlns:a16="http://schemas.microsoft.com/office/drawing/2014/main" id="{00000000-0008-0000-0100-0000A1020000}"/>
            </a:ext>
          </a:extLst>
        </xdr:cNvPr>
        <xdr:cNvSpPr/>
      </xdr:nvSpPr>
      <xdr:spPr>
        <a:xfrm>
          <a:off x="14541500" y="1791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74930</xdr:rowOff>
    </xdr:from>
    <xdr:to>
      <xdr:col>72</xdr:col>
      <xdr:colOff>38100</xdr:colOff>
      <xdr:row>105</xdr:row>
      <xdr:rowOff>5080</xdr:rowOff>
    </xdr:to>
    <xdr:sp macro="" textlink="">
      <xdr:nvSpPr>
        <xdr:cNvPr id="674" name="フローチャート: 判断 673">
          <a:extLst>
            <a:ext uri="{FF2B5EF4-FFF2-40B4-BE49-F238E27FC236}">
              <a16:creationId xmlns:a16="http://schemas.microsoft.com/office/drawing/2014/main" id="{00000000-0008-0000-0100-0000A2020000}"/>
            </a:ext>
          </a:extLst>
        </xdr:cNvPr>
        <xdr:cNvSpPr/>
      </xdr:nvSpPr>
      <xdr:spPr>
        <a:xfrm>
          <a:off x="136525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38100</xdr:rowOff>
    </xdr:from>
    <xdr:to>
      <xdr:col>67</xdr:col>
      <xdr:colOff>101600</xdr:colOff>
      <xdr:row>104</xdr:row>
      <xdr:rowOff>139700</xdr:rowOff>
    </xdr:to>
    <xdr:sp macro="" textlink="">
      <xdr:nvSpPr>
        <xdr:cNvPr id="675" name="フローチャート: 判断 674">
          <a:extLst>
            <a:ext uri="{FF2B5EF4-FFF2-40B4-BE49-F238E27FC236}">
              <a16:creationId xmlns:a16="http://schemas.microsoft.com/office/drawing/2014/main" id="{00000000-0008-0000-0100-0000A3020000}"/>
            </a:ext>
          </a:extLst>
        </xdr:cNvPr>
        <xdr:cNvSpPr/>
      </xdr:nvSpPr>
      <xdr:spPr>
        <a:xfrm>
          <a:off x="12763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53339</xdr:rowOff>
    </xdr:from>
    <xdr:to>
      <xdr:col>85</xdr:col>
      <xdr:colOff>177800</xdr:colOff>
      <xdr:row>104</xdr:row>
      <xdr:rowOff>154939</xdr:rowOff>
    </xdr:to>
    <xdr:sp macro="" textlink="">
      <xdr:nvSpPr>
        <xdr:cNvPr id="681" name="楕円 680">
          <a:extLst>
            <a:ext uri="{FF2B5EF4-FFF2-40B4-BE49-F238E27FC236}">
              <a16:creationId xmlns:a16="http://schemas.microsoft.com/office/drawing/2014/main" id="{00000000-0008-0000-0100-0000A9020000}"/>
            </a:ext>
          </a:extLst>
        </xdr:cNvPr>
        <xdr:cNvSpPr/>
      </xdr:nvSpPr>
      <xdr:spPr>
        <a:xfrm>
          <a:off x="16268700" y="1788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76216</xdr:rowOff>
    </xdr:from>
    <xdr:ext cx="405111" cy="259045"/>
    <xdr:sp macro="" textlink="">
      <xdr:nvSpPr>
        <xdr:cNvPr id="682" name="【公民館】&#10;有形固定資産減価償却率該当値テキスト">
          <a:extLst>
            <a:ext uri="{FF2B5EF4-FFF2-40B4-BE49-F238E27FC236}">
              <a16:creationId xmlns:a16="http://schemas.microsoft.com/office/drawing/2014/main" id="{00000000-0008-0000-0100-0000AA020000}"/>
            </a:ext>
          </a:extLst>
        </xdr:cNvPr>
        <xdr:cNvSpPr txBox="1"/>
      </xdr:nvSpPr>
      <xdr:spPr>
        <a:xfrm>
          <a:off x="16357600" y="17735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35561</xdr:rowOff>
    </xdr:from>
    <xdr:to>
      <xdr:col>81</xdr:col>
      <xdr:colOff>101600</xdr:colOff>
      <xdr:row>104</xdr:row>
      <xdr:rowOff>137161</xdr:rowOff>
    </xdr:to>
    <xdr:sp macro="" textlink="">
      <xdr:nvSpPr>
        <xdr:cNvPr id="683" name="楕円 682">
          <a:extLst>
            <a:ext uri="{FF2B5EF4-FFF2-40B4-BE49-F238E27FC236}">
              <a16:creationId xmlns:a16="http://schemas.microsoft.com/office/drawing/2014/main" id="{00000000-0008-0000-0100-0000AB020000}"/>
            </a:ext>
          </a:extLst>
        </xdr:cNvPr>
        <xdr:cNvSpPr/>
      </xdr:nvSpPr>
      <xdr:spPr>
        <a:xfrm>
          <a:off x="15430500" y="1786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86361</xdr:rowOff>
    </xdr:from>
    <xdr:to>
      <xdr:col>85</xdr:col>
      <xdr:colOff>127000</xdr:colOff>
      <xdr:row>104</xdr:row>
      <xdr:rowOff>104139</xdr:rowOff>
    </xdr:to>
    <xdr:cxnSp macro="">
      <xdr:nvCxnSpPr>
        <xdr:cNvPr id="684" name="直線コネクタ 683">
          <a:extLst>
            <a:ext uri="{FF2B5EF4-FFF2-40B4-BE49-F238E27FC236}">
              <a16:creationId xmlns:a16="http://schemas.microsoft.com/office/drawing/2014/main" id="{00000000-0008-0000-0100-0000AC020000}"/>
            </a:ext>
          </a:extLst>
        </xdr:cNvPr>
        <xdr:cNvCxnSpPr/>
      </xdr:nvCxnSpPr>
      <xdr:spPr>
        <a:xfrm>
          <a:off x="15481300" y="17917161"/>
          <a:ext cx="838200" cy="1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10161</xdr:rowOff>
    </xdr:from>
    <xdr:to>
      <xdr:col>76</xdr:col>
      <xdr:colOff>165100</xdr:colOff>
      <xdr:row>104</xdr:row>
      <xdr:rowOff>111761</xdr:rowOff>
    </xdr:to>
    <xdr:sp macro="" textlink="">
      <xdr:nvSpPr>
        <xdr:cNvPr id="685" name="楕円 684">
          <a:extLst>
            <a:ext uri="{FF2B5EF4-FFF2-40B4-BE49-F238E27FC236}">
              <a16:creationId xmlns:a16="http://schemas.microsoft.com/office/drawing/2014/main" id="{00000000-0008-0000-0100-0000AD020000}"/>
            </a:ext>
          </a:extLst>
        </xdr:cNvPr>
        <xdr:cNvSpPr/>
      </xdr:nvSpPr>
      <xdr:spPr>
        <a:xfrm>
          <a:off x="14541500" y="178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60961</xdr:rowOff>
    </xdr:from>
    <xdr:to>
      <xdr:col>81</xdr:col>
      <xdr:colOff>50800</xdr:colOff>
      <xdr:row>104</xdr:row>
      <xdr:rowOff>86361</xdr:rowOff>
    </xdr:to>
    <xdr:cxnSp macro="">
      <xdr:nvCxnSpPr>
        <xdr:cNvPr id="686" name="直線コネクタ 685">
          <a:extLst>
            <a:ext uri="{FF2B5EF4-FFF2-40B4-BE49-F238E27FC236}">
              <a16:creationId xmlns:a16="http://schemas.microsoft.com/office/drawing/2014/main" id="{00000000-0008-0000-0100-0000AE020000}"/>
            </a:ext>
          </a:extLst>
        </xdr:cNvPr>
        <xdr:cNvCxnSpPr/>
      </xdr:nvCxnSpPr>
      <xdr:spPr>
        <a:xfrm>
          <a:off x="14592300" y="1789176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132080</xdr:rowOff>
    </xdr:from>
    <xdr:to>
      <xdr:col>72</xdr:col>
      <xdr:colOff>38100</xdr:colOff>
      <xdr:row>104</xdr:row>
      <xdr:rowOff>62230</xdr:rowOff>
    </xdr:to>
    <xdr:sp macro="" textlink="">
      <xdr:nvSpPr>
        <xdr:cNvPr id="687" name="楕円 686">
          <a:extLst>
            <a:ext uri="{FF2B5EF4-FFF2-40B4-BE49-F238E27FC236}">
              <a16:creationId xmlns:a16="http://schemas.microsoft.com/office/drawing/2014/main" id="{00000000-0008-0000-0100-0000AF020000}"/>
            </a:ext>
          </a:extLst>
        </xdr:cNvPr>
        <xdr:cNvSpPr/>
      </xdr:nvSpPr>
      <xdr:spPr>
        <a:xfrm>
          <a:off x="13652500" y="177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11430</xdr:rowOff>
    </xdr:from>
    <xdr:to>
      <xdr:col>76</xdr:col>
      <xdr:colOff>114300</xdr:colOff>
      <xdr:row>104</xdr:row>
      <xdr:rowOff>60961</xdr:rowOff>
    </xdr:to>
    <xdr:cxnSp macro="">
      <xdr:nvCxnSpPr>
        <xdr:cNvPr id="688" name="直線コネクタ 687">
          <a:extLst>
            <a:ext uri="{FF2B5EF4-FFF2-40B4-BE49-F238E27FC236}">
              <a16:creationId xmlns:a16="http://schemas.microsoft.com/office/drawing/2014/main" id="{00000000-0008-0000-0100-0000B0020000}"/>
            </a:ext>
          </a:extLst>
        </xdr:cNvPr>
        <xdr:cNvCxnSpPr/>
      </xdr:nvCxnSpPr>
      <xdr:spPr>
        <a:xfrm>
          <a:off x="13703300" y="1784223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107950</xdr:rowOff>
    </xdr:from>
    <xdr:to>
      <xdr:col>67</xdr:col>
      <xdr:colOff>101600</xdr:colOff>
      <xdr:row>104</xdr:row>
      <xdr:rowOff>38100</xdr:rowOff>
    </xdr:to>
    <xdr:sp macro="" textlink="">
      <xdr:nvSpPr>
        <xdr:cNvPr id="689" name="楕円 688">
          <a:extLst>
            <a:ext uri="{FF2B5EF4-FFF2-40B4-BE49-F238E27FC236}">
              <a16:creationId xmlns:a16="http://schemas.microsoft.com/office/drawing/2014/main" id="{00000000-0008-0000-0100-0000B1020000}"/>
            </a:ext>
          </a:extLst>
        </xdr:cNvPr>
        <xdr:cNvSpPr/>
      </xdr:nvSpPr>
      <xdr:spPr>
        <a:xfrm>
          <a:off x="12763500" y="1776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158750</xdr:rowOff>
    </xdr:from>
    <xdr:to>
      <xdr:col>71</xdr:col>
      <xdr:colOff>177800</xdr:colOff>
      <xdr:row>104</xdr:row>
      <xdr:rowOff>11430</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a:off x="12814300" y="178181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19066</xdr:rowOff>
    </xdr:from>
    <xdr:ext cx="405111" cy="259045"/>
    <xdr:sp macro="" textlink="">
      <xdr:nvSpPr>
        <xdr:cNvPr id="691" name="n_1aveValue【公民館】&#10;有形固定資産減価償却率">
          <a:extLst>
            <a:ext uri="{FF2B5EF4-FFF2-40B4-BE49-F238E27FC236}">
              <a16:creationId xmlns:a16="http://schemas.microsoft.com/office/drawing/2014/main" id="{00000000-0008-0000-0100-0000B3020000}"/>
            </a:ext>
          </a:extLst>
        </xdr:cNvPr>
        <xdr:cNvSpPr txBox="1"/>
      </xdr:nvSpPr>
      <xdr:spPr>
        <a:xfrm>
          <a:off x="15266044"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1288</xdr:rowOff>
    </xdr:from>
    <xdr:ext cx="405111" cy="259045"/>
    <xdr:sp macro="" textlink="">
      <xdr:nvSpPr>
        <xdr:cNvPr id="692" name="n_2aveValue【公民館】&#10;有形固定資産減価償却率">
          <a:extLst>
            <a:ext uri="{FF2B5EF4-FFF2-40B4-BE49-F238E27FC236}">
              <a16:creationId xmlns:a16="http://schemas.microsoft.com/office/drawing/2014/main" id="{00000000-0008-0000-0100-0000B4020000}"/>
            </a:ext>
          </a:extLst>
        </xdr:cNvPr>
        <xdr:cNvSpPr txBox="1"/>
      </xdr:nvSpPr>
      <xdr:spPr>
        <a:xfrm>
          <a:off x="14389744" y="18003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167657</xdr:rowOff>
    </xdr:from>
    <xdr:ext cx="405111" cy="259045"/>
    <xdr:sp macro="" textlink="">
      <xdr:nvSpPr>
        <xdr:cNvPr id="693" name="n_3aveValue【公民館】&#10;有形固定資産減価償却率">
          <a:extLst>
            <a:ext uri="{FF2B5EF4-FFF2-40B4-BE49-F238E27FC236}">
              <a16:creationId xmlns:a16="http://schemas.microsoft.com/office/drawing/2014/main" id="{00000000-0008-0000-0100-0000B5020000}"/>
            </a:ext>
          </a:extLst>
        </xdr:cNvPr>
        <xdr:cNvSpPr txBox="1"/>
      </xdr:nvSpPr>
      <xdr:spPr>
        <a:xfrm>
          <a:off x="13500744" y="1799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130827</xdr:rowOff>
    </xdr:from>
    <xdr:ext cx="405111" cy="259045"/>
    <xdr:sp macro="" textlink="">
      <xdr:nvSpPr>
        <xdr:cNvPr id="694" name="n_4aveValue【公民館】&#10;有形固定資産減価償却率">
          <a:extLst>
            <a:ext uri="{FF2B5EF4-FFF2-40B4-BE49-F238E27FC236}">
              <a16:creationId xmlns:a16="http://schemas.microsoft.com/office/drawing/2014/main" id="{00000000-0008-0000-0100-0000B6020000}"/>
            </a:ext>
          </a:extLst>
        </xdr:cNvPr>
        <xdr:cNvSpPr txBox="1"/>
      </xdr:nvSpPr>
      <xdr:spPr>
        <a:xfrm>
          <a:off x="12611744" y="1796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153688</xdr:rowOff>
    </xdr:from>
    <xdr:ext cx="405111" cy="259045"/>
    <xdr:sp macro="" textlink="">
      <xdr:nvSpPr>
        <xdr:cNvPr id="695" name="n_1mainValue【公民館】&#10;有形固定資産減価償却率">
          <a:extLst>
            <a:ext uri="{FF2B5EF4-FFF2-40B4-BE49-F238E27FC236}">
              <a16:creationId xmlns:a16="http://schemas.microsoft.com/office/drawing/2014/main" id="{00000000-0008-0000-0100-0000B7020000}"/>
            </a:ext>
          </a:extLst>
        </xdr:cNvPr>
        <xdr:cNvSpPr txBox="1"/>
      </xdr:nvSpPr>
      <xdr:spPr>
        <a:xfrm>
          <a:off x="15266044" y="1764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128288</xdr:rowOff>
    </xdr:from>
    <xdr:ext cx="405111" cy="259045"/>
    <xdr:sp macro="" textlink="">
      <xdr:nvSpPr>
        <xdr:cNvPr id="696" name="n_2mainValue【公民館】&#10;有形固定資産減価償却率">
          <a:extLst>
            <a:ext uri="{FF2B5EF4-FFF2-40B4-BE49-F238E27FC236}">
              <a16:creationId xmlns:a16="http://schemas.microsoft.com/office/drawing/2014/main" id="{00000000-0008-0000-0100-0000B8020000}"/>
            </a:ext>
          </a:extLst>
        </xdr:cNvPr>
        <xdr:cNvSpPr txBox="1"/>
      </xdr:nvSpPr>
      <xdr:spPr>
        <a:xfrm>
          <a:off x="1438974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78757</xdr:rowOff>
    </xdr:from>
    <xdr:ext cx="405111" cy="259045"/>
    <xdr:sp macro="" textlink="">
      <xdr:nvSpPr>
        <xdr:cNvPr id="697" name="n_3mainValue【公民館】&#10;有形固定資産減価償却率">
          <a:extLst>
            <a:ext uri="{FF2B5EF4-FFF2-40B4-BE49-F238E27FC236}">
              <a16:creationId xmlns:a16="http://schemas.microsoft.com/office/drawing/2014/main" id="{00000000-0008-0000-0100-0000B9020000}"/>
            </a:ext>
          </a:extLst>
        </xdr:cNvPr>
        <xdr:cNvSpPr txBox="1"/>
      </xdr:nvSpPr>
      <xdr:spPr>
        <a:xfrm>
          <a:off x="13500744" y="1756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54627</xdr:rowOff>
    </xdr:from>
    <xdr:ext cx="405111" cy="259045"/>
    <xdr:sp macro="" textlink="">
      <xdr:nvSpPr>
        <xdr:cNvPr id="698" name="n_4mainValue【公民館】&#10;有形固定資産減価償却率">
          <a:extLst>
            <a:ext uri="{FF2B5EF4-FFF2-40B4-BE49-F238E27FC236}">
              <a16:creationId xmlns:a16="http://schemas.microsoft.com/office/drawing/2014/main" id="{00000000-0008-0000-0100-0000BA020000}"/>
            </a:ext>
          </a:extLst>
        </xdr:cNvPr>
        <xdr:cNvSpPr txBox="1"/>
      </xdr:nvSpPr>
      <xdr:spPr>
        <a:xfrm>
          <a:off x="12611744" y="17542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00000000-0008-0000-0100-0000BB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00000000-0008-0000-0100-0000BC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00000000-0008-0000-0100-0000BD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00000000-0008-0000-0100-0000BE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00000000-0008-0000-0100-0000BF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00000000-0008-0000-0100-0000C0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00000000-0008-0000-0100-0000C1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00000000-0008-0000-0100-0000C2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00000000-0008-0000-0100-0000C3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0" name="テキスト ボックス 709">
          <a:extLst>
            <a:ext uri="{FF2B5EF4-FFF2-40B4-BE49-F238E27FC236}">
              <a16:creationId xmlns:a16="http://schemas.microsoft.com/office/drawing/2014/main" id="{00000000-0008-0000-0100-0000C6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2" name="テキスト ボックス 711">
          <a:extLst>
            <a:ext uri="{FF2B5EF4-FFF2-40B4-BE49-F238E27FC236}">
              <a16:creationId xmlns:a16="http://schemas.microsoft.com/office/drawing/2014/main" id="{00000000-0008-0000-0100-0000C8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5" name="直線コネクタ 714">
          <a:extLst>
            <a:ext uri="{FF2B5EF4-FFF2-40B4-BE49-F238E27FC236}">
              <a16:creationId xmlns:a16="http://schemas.microsoft.com/office/drawing/2014/main" id="{00000000-0008-0000-0100-0000CB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7" name="直線コネクタ 716">
          <a:extLst>
            <a:ext uri="{FF2B5EF4-FFF2-40B4-BE49-F238E27FC236}">
              <a16:creationId xmlns:a16="http://schemas.microsoft.com/office/drawing/2014/main" id="{00000000-0008-0000-0100-0000CD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a:extLst>
            <a:ext uri="{FF2B5EF4-FFF2-40B4-BE49-F238E27FC236}">
              <a16:creationId xmlns:a16="http://schemas.microsoft.com/office/drawing/2014/main" id="{00000000-0008-0000-0100-0000CF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a:extLst>
            <a:ext uri="{FF2B5EF4-FFF2-40B4-BE49-F238E27FC236}">
              <a16:creationId xmlns:a16="http://schemas.microsoft.com/office/drawing/2014/main" id="{00000000-0008-0000-0100-0000D1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42672</xdr:rowOff>
    </xdr:from>
    <xdr:to>
      <xdr:col>116</xdr:col>
      <xdr:colOff>62864</xdr:colOff>
      <xdr:row>108</xdr:row>
      <xdr:rowOff>123444</xdr:rowOff>
    </xdr:to>
    <xdr:cxnSp macro="">
      <xdr:nvCxnSpPr>
        <xdr:cNvPr id="722" name="直線コネクタ 721">
          <a:extLst>
            <a:ext uri="{FF2B5EF4-FFF2-40B4-BE49-F238E27FC236}">
              <a16:creationId xmlns:a16="http://schemas.microsoft.com/office/drawing/2014/main" id="{00000000-0008-0000-0100-0000D2020000}"/>
            </a:ext>
          </a:extLst>
        </xdr:cNvPr>
        <xdr:cNvCxnSpPr/>
      </xdr:nvCxnSpPr>
      <xdr:spPr>
        <a:xfrm flipV="1">
          <a:off x="22160864" y="17187672"/>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723" name="【公民館】&#10;一人当たり面積最小値テキスト">
          <a:extLst>
            <a:ext uri="{FF2B5EF4-FFF2-40B4-BE49-F238E27FC236}">
              <a16:creationId xmlns:a16="http://schemas.microsoft.com/office/drawing/2014/main" id="{00000000-0008-0000-0100-0000D3020000}"/>
            </a:ext>
          </a:extLst>
        </xdr:cNvPr>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724" name="直線コネクタ 723">
          <a:extLst>
            <a:ext uri="{FF2B5EF4-FFF2-40B4-BE49-F238E27FC236}">
              <a16:creationId xmlns:a16="http://schemas.microsoft.com/office/drawing/2014/main" id="{00000000-0008-0000-0100-0000D4020000}"/>
            </a:ext>
          </a:extLst>
        </xdr:cNvPr>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160799</xdr:rowOff>
    </xdr:from>
    <xdr:ext cx="469744" cy="259045"/>
    <xdr:sp macro="" textlink="">
      <xdr:nvSpPr>
        <xdr:cNvPr id="725" name="【公民館】&#10;一人当たり面積最大値テキスト">
          <a:extLst>
            <a:ext uri="{FF2B5EF4-FFF2-40B4-BE49-F238E27FC236}">
              <a16:creationId xmlns:a16="http://schemas.microsoft.com/office/drawing/2014/main" id="{00000000-0008-0000-0100-0000D5020000}"/>
            </a:ext>
          </a:extLst>
        </xdr:cNvPr>
        <xdr:cNvSpPr txBox="1"/>
      </xdr:nvSpPr>
      <xdr:spPr>
        <a:xfrm>
          <a:off x="22199600" y="1696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42672</xdr:rowOff>
    </xdr:from>
    <xdr:to>
      <xdr:col>116</xdr:col>
      <xdr:colOff>152400</xdr:colOff>
      <xdr:row>100</xdr:row>
      <xdr:rowOff>42672</xdr:rowOff>
    </xdr:to>
    <xdr:cxnSp macro="">
      <xdr:nvCxnSpPr>
        <xdr:cNvPr id="726" name="直線コネクタ 725">
          <a:extLst>
            <a:ext uri="{FF2B5EF4-FFF2-40B4-BE49-F238E27FC236}">
              <a16:creationId xmlns:a16="http://schemas.microsoft.com/office/drawing/2014/main" id="{00000000-0008-0000-0100-0000D6020000}"/>
            </a:ext>
          </a:extLst>
        </xdr:cNvPr>
        <xdr:cNvCxnSpPr/>
      </xdr:nvCxnSpPr>
      <xdr:spPr>
        <a:xfrm>
          <a:off x="22072600" y="171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41164</xdr:rowOff>
    </xdr:from>
    <xdr:ext cx="469744" cy="259045"/>
    <xdr:sp macro="" textlink="">
      <xdr:nvSpPr>
        <xdr:cNvPr id="727" name="【公民館】&#10;一人当たり面積平均値テキスト">
          <a:extLst>
            <a:ext uri="{FF2B5EF4-FFF2-40B4-BE49-F238E27FC236}">
              <a16:creationId xmlns:a16="http://schemas.microsoft.com/office/drawing/2014/main" id="{00000000-0008-0000-0100-0000D7020000}"/>
            </a:ext>
          </a:extLst>
        </xdr:cNvPr>
        <xdr:cNvSpPr txBox="1"/>
      </xdr:nvSpPr>
      <xdr:spPr>
        <a:xfrm>
          <a:off x="22199600" y="18214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62737</xdr:rowOff>
    </xdr:from>
    <xdr:to>
      <xdr:col>116</xdr:col>
      <xdr:colOff>114300</xdr:colOff>
      <xdr:row>106</xdr:row>
      <xdr:rowOff>164337</xdr:rowOff>
    </xdr:to>
    <xdr:sp macro="" textlink="">
      <xdr:nvSpPr>
        <xdr:cNvPr id="728" name="フローチャート: 判断 727">
          <a:extLst>
            <a:ext uri="{FF2B5EF4-FFF2-40B4-BE49-F238E27FC236}">
              <a16:creationId xmlns:a16="http://schemas.microsoft.com/office/drawing/2014/main" id="{00000000-0008-0000-0100-0000D8020000}"/>
            </a:ext>
          </a:extLst>
        </xdr:cNvPr>
        <xdr:cNvSpPr/>
      </xdr:nvSpPr>
      <xdr:spPr>
        <a:xfrm>
          <a:off x="22110700" y="1823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12446</xdr:rowOff>
    </xdr:from>
    <xdr:to>
      <xdr:col>112</xdr:col>
      <xdr:colOff>38100</xdr:colOff>
      <xdr:row>107</xdr:row>
      <xdr:rowOff>114046</xdr:rowOff>
    </xdr:to>
    <xdr:sp macro="" textlink="">
      <xdr:nvSpPr>
        <xdr:cNvPr id="729" name="フローチャート: 判断 728">
          <a:extLst>
            <a:ext uri="{FF2B5EF4-FFF2-40B4-BE49-F238E27FC236}">
              <a16:creationId xmlns:a16="http://schemas.microsoft.com/office/drawing/2014/main" id="{00000000-0008-0000-0100-0000D9020000}"/>
            </a:ext>
          </a:extLst>
        </xdr:cNvPr>
        <xdr:cNvSpPr/>
      </xdr:nvSpPr>
      <xdr:spPr>
        <a:xfrm>
          <a:off x="21272500" y="18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15494</xdr:rowOff>
    </xdr:from>
    <xdr:to>
      <xdr:col>107</xdr:col>
      <xdr:colOff>101600</xdr:colOff>
      <xdr:row>107</xdr:row>
      <xdr:rowOff>117094</xdr:rowOff>
    </xdr:to>
    <xdr:sp macro="" textlink="">
      <xdr:nvSpPr>
        <xdr:cNvPr id="730" name="フローチャート: 判断 729">
          <a:extLst>
            <a:ext uri="{FF2B5EF4-FFF2-40B4-BE49-F238E27FC236}">
              <a16:creationId xmlns:a16="http://schemas.microsoft.com/office/drawing/2014/main" id="{00000000-0008-0000-0100-0000DA020000}"/>
            </a:ext>
          </a:extLst>
        </xdr:cNvPr>
        <xdr:cNvSpPr/>
      </xdr:nvSpPr>
      <xdr:spPr>
        <a:xfrm>
          <a:off x="20383500" y="1836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24637</xdr:rowOff>
    </xdr:from>
    <xdr:to>
      <xdr:col>102</xdr:col>
      <xdr:colOff>165100</xdr:colOff>
      <xdr:row>107</xdr:row>
      <xdr:rowOff>126237</xdr:rowOff>
    </xdr:to>
    <xdr:sp macro="" textlink="">
      <xdr:nvSpPr>
        <xdr:cNvPr id="731" name="フローチャート: 判断 730">
          <a:extLst>
            <a:ext uri="{FF2B5EF4-FFF2-40B4-BE49-F238E27FC236}">
              <a16:creationId xmlns:a16="http://schemas.microsoft.com/office/drawing/2014/main" id="{00000000-0008-0000-0100-0000DB020000}"/>
            </a:ext>
          </a:extLst>
        </xdr:cNvPr>
        <xdr:cNvSpPr/>
      </xdr:nvSpPr>
      <xdr:spPr>
        <a:xfrm>
          <a:off x="19494500" y="1836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33782</xdr:rowOff>
    </xdr:from>
    <xdr:to>
      <xdr:col>98</xdr:col>
      <xdr:colOff>38100</xdr:colOff>
      <xdr:row>107</xdr:row>
      <xdr:rowOff>135382</xdr:rowOff>
    </xdr:to>
    <xdr:sp macro="" textlink="">
      <xdr:nvSpPr>
        <xdr:cNvPr id="732" name="フローチャート: 判断 731">
          <a:extLst>
            <a:ext uri="{FF2B5EF4-FFF2-40B4-BE49-F238E27FC236}">
              <a16:creationId xmlns:a16="http://schemas.microsoft.com/office/drawing/2014/main" id="{00000000-0008-0000-0100-0000DC020000}"/>
            </a:ext>
          </a:extLst>
        </xdr:cNvPr>
        <xdr:cNvSpPr/>
      </xdr:nvSpPr>
      <xdr:spPr>
        <a:xfrm>
          <a:off x="18605500" y="1837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100-0000DD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100-0000DF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100-0000E1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15494</xdr:rowOff>
    </xdr:from>
    <xdr:to>
      <xdr:col>116</xdr:col>
      <xdr:colOff>114300</xdr:colOff>
      <xdr:row>106</xdr:row>
      <xdr:rowOff>117094</xdr:rowOff>
    </xdr:to>
    <xdr:sp macro="" textlink="">
      <xdr:nvSpPr>
        <xdr:cNvPr id="738" name="楕円 737">
          <a:extLst>
            <a:ext uri="{FF2B5EF4-FFF2-40B4-BE49-F238E27FC236}">
              <a16:creationId xmlns:a16="http://schemas.microsoft.com/office/drawing/2014/main" id="{00000000-0008-0000-0100-0000E2020000}"/>
            </a:ext>
          </a:extLst>
        </xdr:cNvPr>
        <xdr:cNvSpPr/>
      </xdr:nvSpPr>
      <xdr:spPr>
        <a:xfrm>
          <a:off x="22110700" y="1818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38371</xdr:rowOff>
    </xdr:from>
    <xdr:ext cx="469744" cy="259045"/>
    <xdr:sp macro="" textlink="">
      <xdr:nvSpPr>
        <xdr:cNvPr id="739" name="【公民館】&#10;一人当たり面積該当値テキスト">
          <a:extLst>
            <a:ext uri="{FF2B5EF4-FFF2-40B4-BE49-F238E27FC236}">
              <a16:creationId xmlns:a16="http://schemas.microsoft.com/office/drawing/2014/main" id="{00000000-0008-0000-0100-0000E3020000}"/>
            </a:ext>
          </a:extLst>
        </xdr:cNvPr>
        <xdr:cNvSpPr txBox="1"/>
      </xdr:nvSpPr>
      <xdr:spPr>
        <a:xfrm>
          <a:off x="22199600" y="1804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22352</xdr:rowOff>
    </xdr:from>
    <xdr:to>
      <xdr:col>112</xdr:col>
      <xdr:colOff>38100</xdr:colOff>
      <xdr:row>106</xdr:row>
      <xdr:rowOff>123952</xdr:rowOff>
    </xdr:to>
    <xdr:sp macro="" textlink="">
      <xdr:nvSpPr>
        <xdr:cNvPr id="740" name="楕円 739">
          <a:extLst>
            <a:ext uri="{FF2B5EF4-FFF2-40B4-BE49-F238E27FC236}">
              <a16:creationId xmlns:a16="http://schemas.microsoft.com/office/drawing/2014/main" id="{00000000-0008-0000-0100-0000E4020000}"/>
            </a:ext>
          </a:extLst>
        </xdr:cNvPr>
        <xdr:cNvSpPr/>
      </xdr:nvSpPr>
      <xdr:spPr>
        <a:xfrm>
          <a:off x="21272500" y="1819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66294</xdr:rowOff>
    </xdr:from>
    <xdr:to>
      <xdr:col>116</xdr:col>
      <xdr:colOff>63500</xdr:colOff>
      <xdr:row>106</xdr:row>
      <xdr:rowOff>73152</xdr:rowOff>
    </xdr:to>
    <xdr:cxnSp macro="">
      <xdr:nvCxnSpPr>
        <xdr:cNvPr id="741" name="直線コネクタ 740">
          <a:extLst>
            <a:ext uri="{FF2B5EF4-FFF2-40B4-BE49-F238E27FC236}">
              <a16:creationId xmlns:a16="http://schemas.microsoft.com/office/drawing/2014/main" id="{00000000-0008-0000-0100-0000E5020000}"/>
            </a:ext>
          </a:extLst>
        </xdr:cNvPr>
        <xdr:cNvCxnSpPr/>
      </xdr:nvCxnSpPr>
      <xdr:spPr>
        <a:xfrm flipV="1">
          <a:off x="21323300" y="1823999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31496</xdr:rowOff>
    </xdr:from>
    <xdr:to>
      <xdr:col>107</xdr:col>
      <xdr:colOff>101600</xdr:colOff>
      <xdr:row>106</xdr:row>
      <xdr:rowOff>133096</xdr:rowOff>
    </xdr:to>
    <xdr:sp macro="" textlink="">
      <xdr:nvSpPr>
        <xdr:cNvPr id="742" name="楕円 741">
          <a:extLst>
            <a:ext uri="{FF2B5EF4-FFF2-40B4-BE49-F238E27FC236}">
              <a16:creationId xmlns:a16="http://schemas.microsoft.com/office/drawing/2014/main" id="{00000000-0008-0000-0100-0000E6020000}"/>
            </a:ext>
          </a:extLst>
        </xdr:cNvPr>
        <xdr:cNvSpPr/>
      </xdr:nvSpPr>
      <xdr:spPr>
        <a:xfrm>
          <a:off x="20383500" y="1820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73152</xdr:rowOff>
    </xdr:from>
    <xdr:to>
      <xdr:col>111</xdr:col>
      <xdr:colOff>177800</xdr:colOff>
      <xdr:row>106</xdr:row>
      <xdr:rowOff>82296</xdr:rowOff>
    </xdr:to>
    <xdr:cxnSp macro="">
      <xdr:nvCxnSpPr>
        <xdr:cNvPr id="743" name="直線コネクタ 742">
          <a:extLst>
            <a:ext uri="{FF2B5EF4-FFF2-40B4-BE49-F238E27FC236}">
              <a16:creationId xmlns:a16="http://schemas.microsoft.com/office/drawing/2014/main" id="{00000000-0008-0000-0100-0000E7020000}"/>
            </a:ext>
          </a:extLst>
        </xdr:cNvPr>
        <xdr:cNvCxnSpPr/>
      </xdr:nvCxnSpPr>
      <xdr:spPr>
        <a:xfrm flipV="1">
          <a:off x="20434300" y="182468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73406</xdr:rowOff>
    </xdr:from>
    <xdr:to>
      <xdr:col>102</xdr:col>
      <xdr:colOff>165100</xdr:colOff>
      <xdr:row>107</xdr:row>
      <xdr:rowOff>3556</xdr:rowOff>
    </xdr:to>
    <xdr:sp macro="" textlink="">
      <xdr:nvSpPr>
        <xdr:cNvPr id="744" name="楕円 743">
          <a:extLst>
            <a:ext uri="{FF2B5EF4-FFF2-40B4-BE49-F238E27FC236}">
              <a16:creationId xmlns:a16="http://schemas.microsoft.com/office/drawing/2014/main" id="{00000000-0008-0000-0100-0000E8020000}"/>
            </a:ext>
          </a:extLst>
        </xdr:cNvPr>
        <xdr:cNvSpPr/>
      </xdr:nvSpPr>
      <xdr:spPr>
        <a:xfrm>
          <a:off x="19494500" y="1824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82296</xdr:rowOff>
    </xdr:from>
    <xdr:to>
      <xdr:col>107</xdr:col>
      <xdr:colOff>50800</xdr:colOff>
      <xdr:row>106</xdr:row>
      <xdr:rowOff>124206</xdr:rowOff>
    </xdr:to>
    <xdr:cxnSp macro="">
      <xdr:nvCxnSpPr>
        <xdr:cNvPr id="745" name="直線コネクタ 744">
          <a:extLst>
            <a:ext uri="{FF2B5EF4-FFF2-40B4-BE49-F238E27FC236}">
              <a16:creationId xmlns:a16="http://schemas.microsoft.com/office/drawing/2014/main" id="{00000000-0008-0000-0100-0000E9020000}"/>
            </a:ext>
          </a:extLst>
        </xdr:cNvPr>
        <xdr:cNvCxnSpPr/>
      </xdr:nvCxnSpPr>
      <xdr:spPr>
        <a:xfrm flipV="1">
          <a:off x="19545300" y="18255996"/>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82550</xdr:rowOff>
    </xdr:from>
    <xdr:to>
      <xdr:col>98</xdr:col>
      <xdr:colOff>38100</xdr:colOff>
      <xdr:row>107</xdr:row>
      <xdr:rowOff>12700</xdr:rowOff>
    </xdr:to>
    <xdr:sp macro="" textlink="">
      <xdr:nvSpPr>
        <xdr:cNvPr id="746" name="楕円 745">
          <a:extLst>
            <a:ext uri="{FF2B5EF4-FFF2-40B4-BE49-F238E27FC236}">
              <a16:creationId xmlns:a16="http://schemas.microsoft.com/office/drawing/2014/main" id="{00000000-0008-0000-0100-0000EA020000}"/>
            </a:ext>
          </a:extLst>
        </xdr:cNvPr>
        <xdr:cNvSpPr/>
      </xdr:nvSpPr>
      <xdr:spPr>
        <a:xfrm>
          <a:off x="18605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124206</xdr:rowOff>
    </xdr:from>
    <xdr:to>
      <xdr:col>102</xdr:col>
      <xdr:colOff>114300</xdr:colOff>
      <xdr:row>106</xdr:row>
      <xdr:rowOff>133350</xdr:rowOff>
    </xdr:to>
    <xdr:cxnSp macro="">
      <xdr:nvCxnSpPr>
        <xdr:cNvPr id="747" name="直線コネクタ 746">
          <a:extLst>
            <a:ext uri="{FF2B5EF4-FFF2-40B4-BE49-F238E27FC236}">
              <a16:creationId xmlns:a16="http://schemas.microsoft.com/office/drawing/2014/main" id="{00000000-0008-0000-0100-0000EB020000}"/>
            </a:ext>
          </a:extLst>
        </xdr:cNvPr>
        <xdr:cNvCxnSpPr/>
      </xdr:nvCxnSpPr>
      <xdr:spPr>
        <a:xfrm flipV="1">
          <a:off x="18656300" y="1829790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105173</xdr:rowOff>
    </xdr:from>
    <xdr:ext cx="469744" cy="259045"/>
    <xdr:sp macro="" textlink="">
      <xdr:nvSpPr>
        <xdr:cNvPr id="748" name="n_1aveValue【公民館】&#10;一人当たり面積">
          <a:extLst>
            <a:ext uri="{FF2B5EF4-FFF2-40B4-BE49-F238E27FC236}">
              <a16:creationId xmlns:a16="http://schemas.microsoft.com/office/drawing/2014/main" id="{00000000-0008-0000-0100-0000EC020000}"/>
            </a:ext>
          </a:extLst>
        </xdr:cNvPr>
        <xdr:cNvSpPr txBox="1"/>
      </xdr:nvSpPr>
      <xdr:spPr>
        <a:xfrm>
          <a:off x="21075727" y="1845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108221</xdr:rowOff>
    </xdr:from>
    <xdr:ext cx="469744" cy="259045"/>
    <xdr:sp macro="" textlink="">
      <xdr:nvSpPr>
        <xdr:cNvPr id="749" name="n_2aveValue【公民館】&#10;一人当たり面積">
          <a:extLst>
            <a:ext uri="{FF2B5EF4-FFF2-40B4-BE49-F238E27FC236}">
              <a16:creationId xmlns:a16="http://schemas.microsoft.com/office/drawing/2014/main" id="{00000000-0008-0000-0100-0000ED020000}"/>
            </a:ext>
          </a:extLst>
        </xdr:cNvPr>
        <xdr:cNvSpPr txBox="1"/>
      </xdr:nvSpPr>
      <xdr:spPr>
        <a:xfrm>
          <a:off x="20199427" y="1845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117364</xdr:rowOff>
    </xdr:from>
    <xdr:ext cx="469744" cy="259045"/>
    <xdr:sp macro="" textlink="">
      <xdr:nvSpPr>
        <xdr:cNvPr id="750" name="n_3aveValue【公民館】&#10;一人当たり面積">
          <a:extLst>
            <a:ext uri="{FF2B5EF4-FFF2-40B4-BE49-F238E27FC236}">
              <a16:creationId xmlns:a16="http://schemas.microsoft.com/office/drawing/2014/main" id="{00000000-0008-0000-0100-0000EE020000}"/>
            </a:ext>
          </a:extLst>
        </xdr:cNvPr>
        <xdr:cNvSpPr txBox="1"/>
      </xdr:nvSpPr>
      <xdr:spPr>
        <a:xfrm>
          <a:off x="19310427" y="1846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126509</xdr:rowOff>
    </xdr:from>
    <xdr:ext cx="469744" cy="259045"/>
    <xdr:sp macro="" textlink="">
      <xdr:nvSpPr>
        <xdr:cNvPr id="751" name="n_4aveValue【公民館】&#10;一人当たり面積">
          <a:extLst>
            <a:ext uri="{FF2B5EF4-FFF2-40B4-BE49-F238E27FC236}">
              <a16:creationId xmlns:a16="http://schemas.microsoft.com/office/drawing/2014/main" id="{00000000-0008-0000-0100-0000EF020000}"/>
            </a:ext>
          </a:extLst>
        </xdr:cNvPr>
        <xdr:cNvSpPr txBox="1"/>
      </xdr:nvSpPr>
      <xdr:spPr>
        <a:xfrm>
          <a:off x="18421427" y="1847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140479</xdr:rowOff>
    </xdr:from>
    <xdr:ext cx="469744" cy="259045"/>
    <xdr:sp macro="" textlink="">
      <xdr:nvSpPr>
        <xdr:cNvPr id="752" name="n_1mainValue【公民館】&#10;一人当たり面積">
          <a:extLst>
            <a:ext uri="{FF2B5EF4-FFF2-40B4-BE49-F238E27FC236}">
              <a16:creationId xmlns:a16="http://schemas.microsoft.com/office/drawing/2014/main" id="{00000000-0008-0000-0100-0000F0020000}"/>
            </a:ext>
          </a:extLst>
        </xdr:cNvPr>
        <xdr:cNvSpPr txBox="1"/>
      </xdr:nvSpPr>
      <xdr:spPr>
        <a:xfrm>
          <a:off x="21075727" y="1797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149623</xdr:rowOff>
    </xdr:from>
    <xdr:ext cx="469744" cy="259045"/>
    <xdr:sp macro="" textlink="">
      <xdr:nvSpPr>
        <xdr:cNvPr id="753" name="n_2mainValue【公民館】&#10;一人当たり面積">
          <a:extLst>
            <a:ext uri="{FF2B5EF4-FFF2-40B4-BE49-F238E27FC236}">
              <a16:creationId xmlns:a16="http://schemas.microsoft.com/office/drawing/2014/main" id="{00000000-0008-0000-0100-0000F1020000}"/>
            </a:ext>
          </a:extLst>
        </xdr:cNvPr>
        <xdr:cNvSpPr txBox="1"/>
      </xdr:nvSpPr>
      <xdr:spPr>
        <a:xfrm>
          <a:off x="20199427" y="17980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20083</xdr:rowOff>
    </xdr:from>
    <xdr:ext cx="469744" cy="259045"/>
    <xdr:sp macro="" textlink="">
      <xdr:nvSpPr>
        <xdr:cNvPr id="754" name="n_3mainValue【公民館】&#10;一人当たり面積">
          <a:extLst>
            <a:ext uri="{FF2B5EF4-FFF2-40B4-BE49-F238E27FC236}">
              <a16:creationId xmlns:a16="http://schemas.microsoft.com/office/drawing/2014/main" id="{00000000-0008-0000-0100-0000F2020000}"/>
            </a:ext>
          </a:extLst>
        </xdr:cNvPr>
        <xdr:cNvSpPr txBox="1"/>
      </xdr:nvSpPr>
      <xdr:spPr>
        <a:xfrm>
          <a:off x="19310427" y="1802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29227</xdr:rowOff>
    </xdr:from>
    <xdr:ext cx="469744" cy="259045"/>
    <xdr:sp macro="" textlink="">
      <xdr:nvSpPr>
        <xdr:cNvPr id="755" name="n_4mainValue【公民館】&#10;一人当たり面積">
          <a:extLst>
            <a:ext uri="{FF2B5EF4-FFF2-40B4-BE49-F238E27FC236}">
              <a16:creationId xmlns:a16="http://schemas.microsoft.com/office/drawing/2014/main" id="{00000000-0008-0000-0100-0000F3020000}"/>
            </a:ext>
          </a:extLst>
        </xdr:cNvPr>
        <xdr:cNvSpPr txBox="1"/>
      </xdr:nvSpPr>
      <xdr:spPr>
        <a:xfrm>
          <a:off x="18421427" y="1803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a:extLst>
            <a:ext uri="{FF2B5EF4-FFF2-40B4-BE49-F238E27FC236}">
              <a16:creationId xmlns:a16="http://schemas.microsoft.com/office/drawing/2014/main" id="{00000000-0008-0000-0100-0000F4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a:extLst>
            <a:ext uri="{FF2B5EF4-FFF2-40B4-BE49-F238E27FC236}">
              <a16:creationId xmlns:a16="http://schemas.microsoft.com/office/drawing/2014/main" id="{00000000-0008-0000-0100-0000F5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道路は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江田高野線の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改良事業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減価償却率が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がった。一人当たり延長は南北に長い地形ということからも県平均の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倍以上となっている。橋りょう・トンネルは小規模のものが多いことから一人当たり固定資産額が類似団体内で</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下位に位置している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公営住宅は菊水地区に３か所（昭和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年建設：全て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RC</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造）、三加和地区に３か所（昭和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年～平成５年建設：</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RC</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造２か所、木造２か所）あるが、棟のほとんどが耐用年数を過ぎているため県平均及び類似団体平均と比較してかなり減価償却率が高くなっている。和仁団地の外壁屋根改修工事を行い、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ポイント下がった。</a:t>
          </a:r>
          <a:endParaRPr lang="ja-JP" altLang="ja-JP" sz="12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保育園は三加和地区に１ヶ所あり、園舎（昭和６１年建設：</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RC</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造）、ランチルーム（平成１７年建設：木造）のどちらも耐用年数まであとわずかであることから減価償却率が高くなっていたが、屋根改修工事等定期的な改修・改良工事を実施しているため有形固定資産減価償却率は減少傾向にある。学校は旧菊水東小学校と旧菊水西小学校の売却等により有形固定資産減価償却率が大幅に減少した。また保有資産も減ったため一人当たりの面積も減少した。</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では旧神尾小学校と旧菊水南小学校の売却が実施されたため、さらに有形固定資産減価償却率が減少する見込みである。公民館は菊水地区に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か所（平成２年建設）、三加和地区に１か所（平成２年建設）ある。どちらも同時期に建設されてから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年を経過し、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減価償却率は上昇している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。一人当たり面積は、人口の減少により微増した。引き続き公共施設等総合管理計画等の計画に基づき施設更新を適切に実施していく。</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熊本県和水町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9,692
9,634
98.78
11,047,152
10,100,538
567,746
4,345,577
8,323,936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0200-00004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0000000-0008-0000-0200-00004B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00000000-0008-0000-0200-00004D000000}"/>
            </a:ext>
          </a:extLst>
        </xdr:cNvPr>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30497</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0000000-0008-0000-0200-00004F000000}"/>
            </a:ext>
          </a:extLst>
        </xdr:cNvPr>
        <xdr:cNvSpPr txBox="1"/>
      </xdr:nvSpPr>
      <xdr:spPr>
        <a:xfrm>
          <a:off x="4673600" y="10488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87993</xdr:rowOff>
    </xdr:from>
    <xdr:to>
      <xdr:col>20</xdr:col>
      <xdr:colOff>38100</xdr:colOff>
      <xdr:row>62</xdr:row>
      <xdr:rowOff>18143</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3746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52070</xdr:rowOff>
    </xdr:from>
    <xdr:to>
      <xdr:col>15</xdr:col>
      <xdr:colOff>101600</xdr:colOff>
      <xdr:row>61</xdr:row>
      <xdr:rowOff>153670</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2857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127181</xdr:rowOff>
    </xdr:from>
    <xdr:to>
      <xdr:col>10</xdr:col>
      <xdr:colOff>165100</xdr:colOff>
      <xdr:row>62</xdr:row>
      <xdr:rowOff>57331</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9685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109220</xdr:rowOff>
    </xdr:from>
    <xdr:to>
      <xdr:col>6</xdr:col>
      <xdr:colOff>38100</xdr:colOff>
      <xdr:row>62</xdr:row>
      <xdr:rowOff>39370</xdr:rowOff>
    </xdr:to>
    <xdr:sp macro="" textlink="">
      <xdr:nvSpPr>
        <xdr:cNvPr id="84" name="フローチャート: 判断 83">
          <a:extLst>
            <a:ext uri="{FF2B5EF4-FFF2-40B4-BE49-F238E27FC236}">
              <a16:creationId xmlns:a16="http://schemas.microsoft.com/office/drawing/2014/main" id="{00000000-0008-0000-0200-000054000000}"/>
            </a:ext>
          </a:extLst>
        </xdr:cNvPr>
        <xdr:cNvSpPr/>
      </xdr:nvSpPr>
      <xdr:spPr>
        <a:xfrm>
          <a:off x="1079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4717</xdr:rowOff>
    </xdr:from>
    <xdr:to>
      <xdr:col>24</xdr:col>
      <xdr:colOff>114300</xdr:colOff>
      <xdr:row>60</xdr:row>
      <xdr:rowOff>106317</xdr:rowOff>
    </xdr:to>
    <xdr:sp macro="" textlink="">
      <xdr:nvSpPr>
        <xdr:cNvPr id="90" name="楕円 89">
          <a:extLst>
            <a:ext uri="{FF2B5EF4-FFF2-40B4-BE49-F238E27FC236}">
              <a16:creationId xmlns:a16="http://schemas.microsoft.com/office/drawing/2014/main" id="{00000000-0008-0000-0200-00005A000000}"/>
            </a:ext>
          </a:extLst>
        </xdr:cNvPr>
        <xdr:cNvSpPr/>
      </xdr:nvSpPr>
      <xdr:spPr>
        <a:xfrm>
          <a:off x="45847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27594</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200-00005B000000}"/>
            </a:ext>
          </a:extLst>
        </xdr:cNvPr>
        <xdr:cNvSpPr txBox="1"/>
      </xdr:nvSpPr>
      <xdr:spPr>
        <a:xfrm>
          <a:off x="4673600" y="10143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145143</xdr:rowOff>
    </xdr:from>
    <xdr:to>
      <xdr:col>20</xdr:col>
      <xdr:colOff>38100</xdr:colOff>
      <xdr:row>60</xdr:row>
      <xdr:rowOff>75293</xdr:rowOff>
    </xdr:to>
    <xdr:sp macro="" textlink="">
      <xdr:nvSpPr>
        <xdr:cNvPr id="92" name="楕円 91">
          <a:extLst>
            <a:ext uri="{FF2B5EF4-FFF2-40B4-BE49-F238E27FC236}">
              <a16:creationId xmlns:a16="http://schemas.microsoft.com/office/drawing/2014/main" id="{00000000-0008-0000-0200-00005C000000}"/>
            </a:ext>
          </a:extLst>
        </xdr:cNvPr>
        <xdr:cNvSpPr/>
      </xdr:nvSpPr>
      <xdr:spPr>
        <a:xfrm>
          <a:off x="3746500" y="102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24493</xdr:rowOff>
    </xdr:from>
    <xdr:to>
      <xdr:col>24</xdr:col>
      <xdr:colOff>63500</xdr:colOff>
      <xdr:row>60</xdr:row>
      <xdr:rowOff>55517</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3797300" y="1031149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112485</xdr:rowOff>
    </xdr:from>
    <xdr:to>
      <xdr:col>15</xdr:col>
      <xdr:colOff>101600</xdr:colOff>
      <xdr:row>60</xdr:row>
      <xdr:rowOff>42635</xdr:rowOff>
    </xdr:to>
    <xdr:sp macro="" textlink="">
      <xdr:nvSpPr>
        <xdr:cNvPr id="94" name="楕円 93">
          <a:extLst>
            <a:ext uri="{FF2B5EF4-FFF2-40B4-BE49-F238E27FC236}">
              <a16:creationId xmlns:a16="http://schemas.microsoft.com/office/drawing/2014/main" id="{00000000-0008-0000-0200-00005E000000}"/>
            </a:ext>
          </a:extLst>
        </xdr:cNvPr>
        <xdr:cNvSpPr/>
      </xdr:nvSpPr>
      <xdr:spPr>
        <a:xfrm>
          <a:off x="2857500" y="102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163285</xdr:rowOff>
    </xdr:from>
    <xdr:to>
      <xdr:col>19</xdr:col>
      <xdr:colOff>177800</xdr:colOff>
      <xdr:row>60</xdr:row>
      <xdr:rowOff>24493</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2908300" y="1027883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60234</xdr:rowOff>
    </xdr:from>
    <xdr:to>
      <xdr:col>10</xdr:col>
      <xdr:colOff>165100</xdr:colOff>
      <xdr:row>59</xdr:row>
      <xdr:rowOff>161834</xdr:rowOff>
    </xdr:to>
    <xdr:sp macro="" textlink="">
      <xdr:nvSpPr>
        <xdr:cNvPr id="96" name="楕円 95">
          <a:extLst>
            <a:ext uri="{FF2B5EF4-FFF2-40B4-BE49-F238E27FC236}">
              <a16:creationId xmlns:a16="http://schemas.microsoft.com/office/drawing/2014/main" id="{00000000-0008-0000-0200-000060000000}"/>
            </a:ext>
          </a:extLst>
        </xdr:cNvPr>
        <xdr:cNvSpPr/>
      </xdr:nvSpPr>
      <xdr:spPr>
        <a:xfrm>
          <a:off x="1968500" y="1017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111034</xdr:rowOff>
    </xdr:from>
    <xdr:to>
      <xdr:col>15</xdr:col>
      <xdr:colOff>50800</xdr:colOff>
      <xdr:row>59</xdr:row>
      <xdr:rowOff>163285</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2019300" y="10226584"/>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74930</xdr:rowOff>
    </xdr:from>
    <xdr:to>
      <xdr:col>6</xdr:col>
      <xdr:colOff>38100</xdr:colOff>
      <xdr:row>60</xdr:row>
      <xdr:rowOff>5080</xdr:rowOff>
    </xdr:to>
    <xdr:sp macro="" textlink="">
      <xdr:nvSpPr>
        <xdr:cNvPr id="98" name="楕円 97">
          <a:extLst>
            <a:ext uri="{FF2B5EF4-FFF2-40B4-BE49-F238E27FC236}">
              <a16:creationId xmlns:a16="http://schemas.microsoft.com/office/drawing/2014/main" id="{00000000-0008-0000-0200-000062000000}"/>
            </a:ext>
          </a:extLst>
        </xdr:cNvPr>
        <xdr:cNvSpPr/>
      </xdr:nvSpPr>
      <xdr:spPr>
        <a:xfrm>
          <a:off x="1079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111034</xdr:rowOff>
    </xdr:from>
    <xdr:to>
      <xdr:col>10</xdr:col>
      <xdr:colOff>114300</xdr:colOff>
      <xdr:row>59</xdr:row>
      <xdr:rowOff>125730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flipV="1">
          <a:off x="1130300" y="1022658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9270</xdr:rowOff>
    </xdr:from>
    <xdr:ext cx="405111" cy="259045"/>
    <xdr:sp macro="" textlink="">
      <xdr:nvSpPr>
        <xdr:cNvPr id="100" name="n_1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35820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144797</xdr:rowOff>
    </xdr:from>
    <xdr:ext cx="405111" cy="259045"/>
    <xdr:sp macro="" textlink="">
      <xdr:nvSpPr>
        <xdr:cNvPr id="101" name="n_2ave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2705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48458</xdr:rowOff>
    </xdr:from>
    <xdr:ext cx="405111" cy="259045"/>
    <xdr:sp macro="" textlink="">
      <xdr:nvSpPr>
        <xdr:cNvPr id="102" name="n_3ave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1816744" y="1067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30497</xdr:rowOff>
    </xdr:from>
    <xdr:ext cx="405111" cy="259045"/>
    <xdr:sp macro="" textlink="">
      <xdr:nvSpPr>
        <xdr:cNvPr id="103" name="n_4ave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927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91820</xdr:rowOff>
    </xdr:from>
    <xdr:ext cx="405111" cy="259045"/>
    <xdr:sp macro="" textlink="">
      <xdr:nvSpPr>
        <xdr:cNvPr id="104" name="n_1mainValue【体育館・プール】&#10;有形固定資産減価償却率">
          <a:extLst>
            <a:ext uri="{FF2B5EF4-FFF2-40B4-BE49-F238E27FC236}">
              <a16:creationId xmlns:a16="http://schemas.microsoft.com/office/drawing/2014/main" id="{00000000-0008-0000-0200-000068000000}"/>
            </a:ext>
          </a:extLst>
        </xdr:cNvPr>
        <xdr:cNvSpPr txBox="1"/>
      </xdr:nvSpPr>
      <xdr:spPr>
        <a:xfrm>
          <a:off x="3582044" y="1003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59162</xdr:rowOff>
    </xdr:from>
    <xdr:ext cx="405111" cy="259045"/>
    <xdr:sp macro="" textlink="">
      <xdr:nvSpPr>
        <xdr:cNvPr id="105" name="n_2mainValue【体育館・プール】&#10;有形固定資産減価償却率">
          <a:extLst>
            <a:ext uri="{FF2B5EF4-FFF2-40B4-BE49-F238E27FC236}">
              <a16:creationId xmlns:a16="http://schemas.microsoft.com/office/drawing/2014/main" id="{00000000-0008-0000-0200-000069000000}"/>
            </a:ext>
          </a:extLst>
        </xdr:cNvPr>
        <xdr:cNvSpPr txBox="1"/>
      </xdr:nvSpPr>
      <xdr:spPr>
        <a:xfrm>
          <a:off x="2705744" y="1000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6911</xdr:rowOff>
    </xdr:from>
    <xdr:ext cx="405111" cy="259045"/>
    <xdr:sp macro="" textlink="">
      <xdr:nvSpPr>
        <xdr:cNvPr id="106" name="n_3mainValue【体育館・プール】&#10;有形固定資産減価償却率">
          <a:extLst>
            <a:ext uri="{FF2B5EF4-FFF2-40B4-BE49-F238E27FC236}">
              <a16:creationId xmlns:a16="http://schemas.microsoft.com/office/drawing/2014/main" id="{00000000-0008-0000-0200-00006A000000}"/>
            </a:ext>
          </a:extLst>
        </xdr:cNvPr>
        <xdr:cNvSpPr txBox="1"/>
      </xdr:nvSpPr>
      <xdr:spPr>
        <a:xfrm>
          <a:off x="1816744" y="995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21607</xdr:rowOff>
    </xdr:from>
    <xdr:ext cx="405111" cy="259045"/>
    <xdr:sp macro="" textlink="">
      <xdr:nvSpPr>
        <xdr:cNvPr id="107" name="n_4mainValue【体育館・プール】&#10;有形固定資産減価償却率">
          <a:extLst>
            <a:ext uri="{FF2B5EF4-FFF2-40B4-BE49-F238E27FC236}">
              <a16:creationId xmlns:a16="http://schemas.microsoft.com/office/drawing/2014/main" id="{00000000-0008-0000-0200-00006B000000}"/>
            </a:ext>
          </a:extLst>
        </xdr:cNvPr>
        <xdr:cNvSpPr txBox="1"/>
      </xdr:nvSpPr>
      <xdr:spPr>
        <a:xfrm>
          <a:off x="927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00000000-0008-0000-0200-00007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0000000-0008-0000-0200-00007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a:extLst>
            <a:ext uri="{FF2B5EF4-FFF2-40B4-BE49-F238E27FC236}">
              <a16:creationId xmlns:a16="http://schemas.microsoft.com/office/drawing/2014/main" id="{00000000-0008-0000-0200-000078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a:extLst>
            <a:ext uri="{FF2B5EF4-FFF2-40B4-BE49-F238E27FC236}">
              <a16:creationId xmlns:a16="http://schemas.microsoft.com/office/drawing/2014/main" id="{00000000-0008-0000-0200-00007A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a:extLst>
            <a:ext uri="{FF2B5EF4-FFF2-40B4-BE49-F238E27FC236}">
              <a16:creationId xmlns:a16="http://schemas.microsoft.com/office/drawing/2014/main" id="{00000000-0008-0000-0200-00007C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a:extLst>
            <a:ext uri="{FF2B5EF4-FFF2-40B4-BE49-F238E27FC236}">
              <a16:creationId xmlns:a16="http://schemas.microsoft.com/office/drawing/2014/main" id="{00000000-0008-0000-0200-000080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a:extLst>
            <a:ext uri="{FF2B5EF4-FFF2-40B4-BE49-F238E27FC236}">
              <a16:creationId xmlns:a16="http://schemas.microsoft.com/office/drawing/2014/main" id="{00000000-0008-0000-0200-00008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653</xdr:rowOff>
    </xdr:from>
    <xdr:to>
      <xdr:col>54</xdr:col>
      <xdr:colOff>189865</xdr:colOff>
      <xdr:row>64</xdr:row>
      <xdr:rowOff>109075</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flipV="1">
          <a:off x="10476865" y="9601853"/>
          <a:ext cx="0" cy="1480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112902</xdr:rowOff>
    </xdr:from>
    <xdr:ext cx="469744" cy="259045"/>
    <xdr:sp macro="" textlink="">
      <xdr:nvSpPr>
        <xdr:cNvPr id="134" name="【体育館・プール】&#10;一人当たり面積最小値テキスト">
          <a:extLst>
            <a:ext uri="{FF2B5EF4-FFF2-40B4-BE49-F238E27FC236}">
              <a16:creationId xmlns:a16="http://schemas.microsoft.com/office/drawing/2014/main" id="{00000000-0008-0000-0200-000086000000}"/>
            </a:ext>
          </a:extLst>
        </xdr:cNvPr>
        <xdr:cNvSpPr txBox="1"/>
      </xdr:nvSpPr>
      <xdr:spPr>
        <a:xfrm>
          <a:off x="10515600" y="1108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109075</xdr:rowOff>
    </xdr:from>
    <xdr:to>
      <xdr:col>55</xdr:col>
      <xdr:colOff>88900</xdr:colOff>
      <xdr:row>64</xdr:row>
      <xdr:rowOff>109075</xdr:rowOff>
    </xdr:to>
    <xdr:cxnSp macro="">
      <xdr:nvCxnSpPr>
        <xdr:cNvPr id="135" name="直線コネクタ 134">
          <a:extLst>
            <a:ext uri="{FF2B5EF4-FFF2-40B4-BE49-F238E27FC236}">
              <a16:creationId xmlns:a16="http://schemas.microsoft.com/office/drawing/2014/main" id="{00000000-0008-0000-0200-000087000000}"/>
            </a:ext>
          </a:extLst>
        </xdr:cNvPr>
        <xdr:cNvCxnSpPr/>
      </xdr:nvCxnSpPr>
      <xdr:spPr>
        <a:xfrm>
          <a:off x="10388600" y="11081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118780</xdr:rowOff>
    </xdr:from>
    <xdr:ext cx="469744" cy="259045"/>
    <xdr:sp macro="" textlink="">
      <xdr:nvSpPr>
        <xdr:cNvPr id="136" name="【体育館・プール】&#10;一人当たり面積最大値テキスト">
          <a:extLst>
            <a:ext uri="{FF2B5EF4-FFF2-40B4-BE49-F238E27FC236}">
              <a16:creationId xmlns:a16="http://schemas.microsoft.com/office/drawing/2014/main" id="{00000000-0008-0000-0200-000088000000}"/>
            </a:ext>
          </a:extLst>
        </xdr:cNvPr>
        <xdr:cNvSpPr txBox="1"/>
      </xdr:nvSpPr>
      <xdr:spPr>
        <a:xfrm>
          <a:off x="10515600" y="937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653</xdr:rowOff>
    </xdr:from>
    <xdr:to>
      <xdr:col>55</xdr:col>
      <xdr:colOff>88900</xdr:colOff>
      <xdr:row>56</xdr:row>
      <xdr:rowOff>653</xdr:rowOff>
    </xdr:to>
    <xdr:cxnSp macro="">
      <xdr:nvCxnSpPr>
        <xdr:cNvPr id="137" name="直線コネクタ 136">
          <a:extLst>
            <a:ext uri="{FF2B5EF4-FFF2-40B4-BE49-F238E27FC236}">
              <a16:creationId xmlns:a16="http://schemas.microsoft.com/office/drawing/2014/main" id="{00000000-0008-0000-0200-000089000000}"/>
            </a:ext>
          </a:extLst>
        </xdr:cNvPr>
        <xdr:cNvCxnSpPr/>
      </xdr:nvCxnSpPr>
      <xdr:spPr>
        <a:xfrm>
          <a:off x="10388600" y="9601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152635</xdr:rowOff>
    </xdr:from>
    <xdr:ext cx="469744" cy="259045"/>
    <xdr:sp macro="" textlink="">
      <xdr:nvSpPr>
        <xdr:cNvPr id="138" name="【体育館・プール】&#10;一人当たり面積平均値テキスト">
          <a:extLst>
            <a:ext uri="{FF2B5EF4-FFF2-40B4-BE49-F238E27FC236}">
              <a16:creationId xmlns:a16="http://schemas.microsoft.com/office/drawing/2014/main" id="{00000000-0008-0000-0200-00008A000000}"/>
            </a:ext>
          </a:extLst>
        </xdr:cNvPr>
        <xdr:cNvSpPr txBox="1"/>
      </xdr:nvSpPr>
      <xdr:spPr>
        <a:xfrm>
          <a:off x="10515600" y="10782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2758</xdr:rowOff>
    </xdr:from>
    <xdr:to>
      <xdr:col>55</xdr:col>
      <xdr:colOff>50800</xdr:colOff>
      <xdr:row>63</xdr:row>
      <xdr:rowOff>104358</xdr:rowOff>
    </xdr:to>
    <xdr:sp macro="" textlink="">
      <xdr:nvSpPr>
        <xdr:cNvPr id="139" name="フローチャート: 判断 138">
          <a:extLst>
            <a:ext uri="{FF2B5EF4-FFF2-40B4-BE49-F238E27FC236}">
              <a16:creationId xmlns:a16="http://schemas.microsoft.com/office/drawing/2014/main" id="{00000000-0008-0000-0200-00008B000000}"/>
            </a:ext>
          </a:extLst>
        </xdr:cNvPr>
        <xdr:cNvSpPr/>
      </xdr:nvSpPr>
      <xdr:spPr>
        <a:xfrm>
          <a:off x="10426700" y="1080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61214</xdr:rowOff>
    </xdr:from>
    <xdr:to>
      <xdr:col>50</xdr:col>
      <xdr:colOff>165100</xdr:colOff>
      <xdr:row>63</xdr:row>
      <xdr:rowOff>162814</xdr:rowOff>
    </xdr:to>
    <xdr:sp macro="" textlink="">
      <xdr:nvSpPr>
        <xdr:cNvPr id="140" name="フローチャート: 判断 139">
          <a:extLst>
            <a:ext uri="{FF2B5EF4-FFF2-40B4-BE49-F238E27FC236}">
              <a16:creationId xmlns:a16="http://schemas.microsoft.com/office/drawing/2014/main" id="{00000000-0008-0000-0200-00008C000000}"/>
            </a:ext>
          </a:extLst>
        </xdr:cNvPr>
        <xdr:cNvSpPr/>
      </xdr:nvSpPr>
      <xdr:spPr>
        <a:xfrm>
          <a:off x="9588500" y="1086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81788</xdr:rowOff>
    </xdr:from>
    <xdr:to>
      <xdr:col>46</xdr:col>
      <xdr:colOff>38100</xdr:colOff>
      <xdr:row>64</xdr:row>
      <xdr:rowOff>11938</xdr:rowOff>
    </xdr:to>
    <xdr:sp macro="" textlink="">
      <xdr:nvSpPr>
        <xdr:cNvPr id="141" name="フローチャート: 判断 140">
          <a:extLst>
            <a:ext uri="{FF2B5EF4-FFF2-40B4-BE49-F238E27FC236}">
              <a16:creationId xmlns:a16="http://schemas.microsoft.com/office/drawing/2014/main" id="{00000000-0008-0000-0200-00008D000000}"/>
            </a:ext>
          </a:extLst>
        </xdr:cNvPr>
        <xdr:cNvSpPr/>
      </xdr:nvSpPr>
      <xdr:spPr>
        <a:xfrm>
          <a:off x="8699500" y="1088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95504</xdr:rowOff>
    </xdr:from>
    <xdr:to>
      <xdr:col>41</xdr:col>
      <xdr:colOff>101600</xdr:colOff>
      <xdr:row>64</xdr:row>
      <xdr:rowOff>25654</xdr:rowOff>
    </xdr:to>
    <xdr:sp macro="" textlink="">
      <xdr:nvSpPr>
        <xdr:cNvPr id="142" name="フローチャート: 判断 141">
          <a:extLst>
            <a:ext uri="{FF2B5EF4-FFF2-40B4-BE49-F238E27FC236}">
              <a16:creationId xmlns:a16="http://schemas.microsoft.com/office/drawing/2014/main" id="{00000000-0008-0000-0200-00008E000000}"/>
            </a:ext>
          </a:extLst>
        </xdr:cNvPr>
        <xdr:cNvSpPr/>
      </xdr:nvSpPr>
      <xdr:spPr>
        <a:xfrm>
          <a:off x="7810500" y="1089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103995</xdr:rowOff>
    </xdr:from>
    <xdr:to>
      <xdr:col>36</xdr:col>
      <xdr:colOff>165100</xdr:colOff>
      <xdr:row>64</xdr:row>
      <xdr:rowOff>34145</xdr:rowOff>
    </xdr:to>
    <xdr:sp macro="" textlink="">
      <xdr:nvSpPr>
        <xdr:cNvPr id="143" name="フローチャート: 判断 142">
          <a:extLst>
            <a:ext uri="{FF2B5EF4-FFF2-40B4-BE49-F238E27FC236}">
              <a16:creationId xmlns:a16="http://schemas.microsoft.com/office/drawing/2014/main" id="{00000000-0008-0000-0200-00008F000000}"/>
            </a:ext>
          </a:extLst>
        </xdr:cNvPr>
        <xdr:cNvSpPr/>
      </xdr:nvSpPr>
      <xdr:spPr>
        <a:xfrm>
          <a:off x="6921500" y="10905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00000000-0008-0000-0200-00009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165717</xdr:rowOff>
    </xdr:from>
    <xdr:to>
      <xdr:col>55</xdr:col>
      <xdr:colOff>50800</xdr:colOff>
      <xdr:row>63</xdr:row>
      <xdr:rowOff>95867</xdr:rowOff>
    </xdr:to>
    <xdr:sp macro="" textlink="">
      <xdr:nvSpPr>
        <xdr:cNvPr id="149" name="楕円 148">
          <a:extLst>
            <a:ext uri="{FF2B5EF4-FFF2-40B4-BE49-F238E27FC236}">
              <a16:creationId xmlns:a16="http://schemas.microsoft.com/office/drawing/2014/main" id="{00000000-0008-0000-0200-000095000000}"/>
            </a:ext>
          </a:extLst>
        </xdr:cNvPr>
        <xdr:cNvSpPr/>
      </xdr:nvSpPr>
      <xdr:spPr>
        <a:xfrm>
          <a:off x="10426700" y="1079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17144</xdr:rowOff>
    </xdr:from>
    <xdr:ext cx="469744" cy="259045"/>
    <xdr:sp macro="" textlink="">
      <xdr:nvSpPr>
        <xdr:cNvPr id="150" name="【体育館・プール】&#10;一人当たり面積該当値テキスト">
          <a:extLst>
            <a:ext uri="{FF2B5EF4-FFF2-40B4-BE49-F238E27FC236}">
              <a16:creationId xmlns:a16="http://schemas.microsoft.com/office/drawing/2014/main" id="{00000000-0008-0000-0200-000096000000}"/>
            </a:ext>
          </a:extLst>
        </xdr:cNvPr>
        <xdr:cNvSpPr txBox="1"/>
      </xdr:nvSpPr>
      <xdr:spPr>
        <a:xfrm>
          <a:off x="10515600" y="1064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169635</xdr:rowOff>
    </xdr:from>
    <xdr:to>
      <xdr:col>50</xdr:col>
      <xdr:colOff>165100</xdr:colOff>
      <xdr:row>63</xdr:row>
      <xdr:rowOff>99785</xdr:rowOff>
    </xdr:to>
    <xdr:sp macro="" textlink="">
      <xdr:nvSpPr>
        <xdr:cNvPr id="151" name="楕円 150">
          <a:extLst>
            <a:ext uri="{FF2B5EF4-FFF2-40B4-BE49-F238E27FC236}">
              <a16:creationId xmlns:a16="http://schemas.microsoft.com/office/drawing/2014/main" id="{00000000-0008-0000-0200-000097000000}"/>
            </a:ext>
          </a:extLst>
        </xdr:cNvPr>
        <xdr:cNvSpPr/>
      </xdr:nvSpPr>
      <xdr:spPr>
        <a:xfrm>
          <a:off x="9588500" y="1079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45067</xdr:rowOff>
    </xdr:from>
    <xdr:to>
      <xdr:col>55</xdr:col>
      <xdr:colOff>0</xdr:colOff>
      <xdr:row>63</xdr:row>
      <xdr:rowOff>48985</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flipV="1">
          <a:off x="9639300" y="10846417"/>
          <a:ext cx="8382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4064</xdr:rowOff>
    </xdr:from>
    <xdr:to>
      <xdr:col>46</xdr:col>
      <xdr:colOff>38100</xdr:colOff>
      <xdr:row>63</xdr:row>
      <xdr:rowOff>105664</xdr:rowOff>
    </xdr:to>
    <xdr:sp macro="" textlink="">
      <xdr:nvSpPr>
        <xdr:cNvPr id="153" name="楕円 152">
          <a:extLst>
            <a:ext uri="{FF2B5EF4-FFF2-40B4-BE49-F238E27FC236}">
              <a16:creationId xmlns:a16="http://schemas.microsoft.com/office/drawing/2014/main" id="{00000000-0008-0000-0200-000099000000}"/>
            </a:ext>
          </a:extLst>
        </xdr:cNvPr>
        <xdr:cNvSpPr/>
      </xdr:nvSpPr>
      <xdr:spPr>
        <a:xfrm>
          <a:off x="8699500" y="1080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48985</xdr:rowOff>
    </xdr:from>
    <xdr:to>
      <xdr:col>50</xdr:col>
      <xdr:colOff>114300</xdr:colOff>
      <xdr:row>63</xdr:row>
      <xdr:rowOff>54864</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flipV="1">
          <a:off x="8750300" y="10850335"/>
          <a:ext cx="8890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155920</xdr:rowOff>
    </xdr:from>
    <xdr:to>
      <xdr:col>41</xdr:col>
      <xdr:colOff>101600</xdr:colOff>
      <xdr:row>63</xdr:row>
      <xdr:rowOff>86070</xdr:rowOff>
    </xdr:to>
    <xdr:sp macro="" textlink="">
      <xdr:nvSpPr>
        <xdr:cNvPr id="155" name="楕円 154">
          <a:extLst>
            <a:ext uri="{FF2B5EF4-FFF2-40B4-BE49-F238E27FC236}">
              <a16:creationId xmlns:a16="http://schemas.microsoft.com/office/drawing/2014/main" id="{00000000-0008-0000-0200-00009B000000}"/>
            </a:ext>
          </a:extLst>
        </xdr:cNvPr>
        <xdr:cNvSpPr/>
      </xdr:nvSpPr>
      <xdr:spPr>
        <a:xfrm>
          <a:off x="7810500" y="1078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35270</xdr:rowOff>
    </xdr:from>
    <xdr:to>
      <xdr:col>45</xdr:col>
      <xdr:colOff>177800</xdr:colOff>
      <xdr:row>63</xdr:row>
      <xdr:rowOff>54864</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861300" y="1083662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149715</xdr:rowOff>
    </xdr:from>
    <xdr:to>
      <xdr:col>36</xdr:col>
      <xdr:colOff>165100</xdr:colOff>
      <xdr:row>63</xdr:row>
      <xdr:rowOff>79865</xdr:rowOff>
    </xdr:to>
    <xdr:sp macro="" textlink="">
      <xdr:nvSpPr>
        <xdr:cNvPr id="157" name="楕円 156">
          <a:extLst>
            <a:ext uri="{FF2B5EF4-FFF2-40B4-BE49-F238E27FC236}">
              <a16:creationId xmlns:a16="http://schemas.microsoft.com/office/drawing/2014/main" id="{00000000-0008-0000-0200-00009D000000}"/>
            </a:ext>
          </a:extLst>
        </xdr:cNvPr>
        <xdr:cNvSpPr/>
      </xdr:nvSpPr>
      <xdr:spPr>
        <a:xfrm>
          <a:off x="6921500" y="1077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29065</xdr:rowOff>
    </xdr:from>
    <xdr:to>
      <xdr:col>41</xdr:col>
      <xdr:colOff>50800</xdr:colOff>
      <xdr:row>63</xdr:row>
      <xdr:rowOff>35270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6972300" y="10830415"/>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153941</xdr:rowOff>
    </xdr:from>
    <xdr:ext cx="469744" cy="259045"/>
    <xdr:sp macro="" textlink="">
      <xdr:nvSpPr>
        <xdr:cNvPr id="159" name="n_1aveValue【体育館・プール】&#10;一人当たり面積">
          <a:extLst>
            <a:ext uri="{FF2B5EF4-FFF2-40B4-BE49-F238E27FC236}">
              <a16:creationId xmlns:a16="http://schemas.microsoft.com/office/drawing/2014/main" id="{00000000-0008-0000-0200-00009F000000}"/>
            </a:ext>
          </a:extLst>
        </xdr:cNvPr>
        <xdr:cNvSpPr txBox="1"/>
      </xdr:nvSpPr>
      <xdr:spPr>
        <a:xfrm>
          <a:off x="9391727" y="1095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3065</xdr:rowOff>
    </xdr:from>
    <xdr:ext cx="469744" cy="259045"/>
    <xdr:sp macro="" textlink="">
      <xdr:nvSpPr>
        <xdr:cNvPr id="160" name="n_2aveValue【体育館・プール】&#10;一人当たり面積">
          <a:extLst>
            <a:ext uri="{FF2B5EF4-FFF2-40B4-BE49-F238E27FC236}">
              <a16:creationId xmlns:a16="http://schemas.microsoft.com/office/drawing/2014/main" id="{00000000-0008-0000-0200-0000A0000000}"/>
            </a:ext>
          </a:extLst>
        </xdr:cNvPr>
        <xdr:cNvSpPr txBox="1"/>
      </xdr:nvSpPr>
      <xdr:spPr>
        <a:xfrm>
          <a:off x="8515427" y="1097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16781</xdr:rowOff>
    </xdr:from>
    <xdr:ext cx="469744" cy="259045"/>
    <xdr:sp macro="" textlink="">
      <xdr:nvSpPr>
        <xdr:cNvPr id="161" name="n_3aveValue【体育館・プール】&#10;一人当たり面積">
          <a:extLst>
            <a:ext uri="{FF2B5EF4-FFF2-40B4-BE49-F238E27FC236}">
              <a16:creationId xmlns:a16="http://schemas.microsoft.com/office/drawing/2014/main" id="{00000000-0008-0000-0200-0000A1000000}"/>
            </a:ext>
          </a:extLst>
        </xdr:cNvPr>
        <xdr:cNvSpPr txBox="1"/>
      </xdr:nvSpPr>
      <xdr:spPr>
        <a:xfrm>
          <a:off x="7626427" y="1098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25272</xdr:rowOff>
    </xdr:from>
    <xdr:ext cx="469744" cy="259045"/>
    <xdr:sp macro="" textlink="">
      <xdr:nvSpPr>
        <xdr:cNvPr id="162" name="n_4aveValue【体育館・プール】&#10;一人当たり面積">
          <a:extLst>
            <a:ext uri="{FF2B5EF4-FFF2-40B4-BE49-F238E27FC236}">
              <a16:creationId xmlns:a16="http://schemas.microsoft.com/office/drawing/2014/main" id="{00000000-0008-0000-0200-0000A2000000}"/>
            </a:ext>
          </a:extLst>
        </xdr:cNvPr>
        <xdr:cNvSpPr txBox="1"/>
      </xdr:nvSpPr>
      <xdr:spPr>
        <a:xfrm>
          <a:off x="6737427" y="1099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116312</xdr:rowOff>
    </xdr:from>
    <xdr:ext cx="469744" cy="259045"/>
    <xdr:sp macro="" textlink="">
      <xdr:nvSpPr>
        <xdr:cNvPr id="163" name="n_1mainValue【体育館・プール】&#10;一人当たり面積">
          <a:extLst>
            <a:ext uri="{FF2B5EF4-FFF2-40B4-BE49-F238E27FC236}">
              <a16:creationId xmlns:a16="http://schemas.microsoft.com/office/drawing/2014/main" id="{00000000-0008-0000-0200-0000A3000000}"/>
            </a:ext>
          </a:extLst>
        </xdr:cNvPr>
        <xdr:cNvSpPr txBox="1"/>
      </xdr:nvSpPr>
      <xdr:spPr>
        <a:xfrm>
          <a:off x="9391727" y="1057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122191</xdr:rowOff>
    </xdr:from>
    <xdr:ext cx="469744" cy="259045"/>
    <xdr:sp macro="" textlink="">
      <xdr:nvSpPr>
        <xdr:cNvPr id="164" name="n_2mainValue【体育館・プール】&#10;一人当たり面積">
          <a:extLst>
            <a:ext uri="{FF2B5EF4-FFF2-40B4-BE49-F238E27FC236}">
              <a16:creationId xmlns:a16="http://schemas.microsoft.com/office/drawing/2014/main" id="{00000000-0008-0000-0200-0000A4000000}"/>
            </a:ext>
          </a:extLst>
        </xdr:cNvPr>
        <xdr:cNvSpPr txBox="1"/>
      </xdr:nvSpPr>
      <xdr:spPr>
        <a:xfrm>
          <a:off x="8515427" y="1058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102597</xdr:rowOff>
    </xdr:from>
    <xdr:ext cx="469744" cy="259045"/>
    <xdr:sp macro="" textlink="">
      <xdr:nvSpPr>
        <xdr:cNvPr id="165" name="n_3mainValue【体育館・プール】&#10;一人当たり面積">
          <a:extLst>
            <a:ext uri="{FF2B5EF4-FFF2-40B4-BE49-F238E27FC236}">
              <a16:creationId xmlns:a16="http://schemas.microsoft.com/office/drawing/2014/main" id="{00000000-0008-0000-0200-0000A5000000}"/>
            </a:ext>
          </a:extLst>
        </xdr:cNvPr>
        <xdr:cNvSpPr txBox="1"/>
      </xdr:nvSpPr>
      <xdr:spPr>
        <a:xfrm>
          <a:off x="7626427" y="10561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96392</xdr:rowOff>
    </xdr:from>
    <xdr:ext cx="469744" cy="259045"/>
    <xdr:sp macro="" textlink="">
      <xdr:nvSpPr>
        <xdr:cNvPr id="166" name="n_4mainValue【体育館・プール】&#10;一人当たり面積">
          <a:extLst>
            <a:ext uri="{FF2B5EF4-FFF2-40B4-BE49-F238E27FC236}">
              <a16:creationId xmlns:a16="http://schemas.microsoft.com/office/drawing/2014/main" id="{00000000-0008-0000-0200-0000A6000000}"/>
            </a:ext>
          </a:extLst>
        </xdr:cNvPr>
        <xdr:cNvSpPr txBox="1"/>
      </xdr:nvSpPr>
      <xdr:spPr>
        <a:xfrm>
          <a:off x="6737427" y="10554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a:extLst>
            <a:ext uri="{FF2B5EF4-FFF2-40B4-BE49-F238E27FC236}">
              <a16:creationId xmlns:a16="http://schemas.microsoft.com/office/drawing/2014/main" id="{00000000-0008-0000-0200-0000BE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24764</xdr:rowOff>
    </xdr:from>
    <xdr:to>
      <xdr:col>24</xdr:col>
      <xdr:colOff>62865</xdr:colOff>
      <xdr:row>86</xdr:row>
      <xdr:rowOff>114300</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flipV="1">
          <a:off x="4634865" y="13397864"/>
          <a:ext cx="0" cy="1461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2" name="【福祉施設】&#10;有形固定資産減価償却率最小値テキスト">
          <a:extLst>
            <a:ext uri="{FF2B5EF4-FFF2-40B4-BE49-F238E27FC236}">
              <a16:creationId xmlns:a16="http://schemas.microsoft.com/office/drawing/2014/main" id="{00000000-0008-0000-0200-0000C000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142891</xdr:rowOff>
    </xdr:from>
    <xdr:ext cx="405111" cy="259045"/>
    <xdr:sp macro="" textlink="">
      <xdr:nvSpPr>
        <xdr:cNvPr id="194" name="【福祉施設】&#10;有形固定資産減価償却率最大値テキスト">
          <a:extLst>
            <a:ext uri="{FF2B5EF4-FFF2-40B4-BE49-F238E27FC236}">
              <a16:creationId xmlns:a16="http://schemas.microsoft.com/office/drawing/2014/main" id="{00000000-0008-0000-0200-0000C2000000}"/>
            </a:ext>
          </a:extLst>
        </xdr:cNvPr>
        <xdr:cNvSpPr txBox="1"/>
      </xdr:nvSpPr>
      <xdr:spPr>
        <a:xfrm>
          <a:off x="4673600" y="13173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24764</xdr:rowOff>
    </xdr:from>
    <xdr:to>
      <xdr:col>24</xdr:col>
      <xdr:colOff>152400</xdr:colOff>
      <xdr:row>78</xdr:row>
      <xdr:rowOff>24764</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4546600" y="133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28591</xdr:rowOff>
    </xdr:from>
    <xdr:ext cx="405111" cy="259045"/>
    <xdr:sp macro="" textlink="">
      <xdr:nvSpPr>
        <xdr:cNvPr id="196" name="【福祉施設】&#10;有形固定資産減価償却率平均値テキスト">
          <a:extLst>
            <a:ext uri="{FF2B5EF4-FFF2-40B4-BE49-F238E27FC236}">
              <a16:creationId xmlns:a16="http://schemas.microsoft.com/office/drawing/2014/main" id="{00000000-0008-0000-0200-0000C4000000}"/>
            </a:ext>
          </a:extLst>
        </xdr:cNvPr>
        <xdr:cNvSpPr txBox="1"/>
      </xdr:nvSpPr>
      <xdr:spPr>
        <a:xfrm>
          <a:off x="4673600" y="13916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197" name="フローチャート: 判断 196">
          <a:extLst>
            <a:ext uri="{FF2B5EF4-FFF2-40B4-BE49-F238E27FC236}">
              <a16:creationId xmlns:a16="http://schemas.microsoft.com/office/drawing/2014/main" id="{00000000-0008-0000-0200-0000C5000000}"/>
            </a:ext>
          </a:extLst>
        </xdr:cNvPr>
        <xdr:cNvSpPr/>
      </xdr:nvSpPr>
      <xdr:spPr>
        <a:xfrm>
          <a:off x="45847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46355</xdr:rowOff>
    </xdr:from>
    <xdr:to>
      <xdr:col>20</xdr:col>
      <xdr:colOff>38100</xdr:colOff>
      <xdr:row>82</xdr:row>
      <xdr:rowOff>147955</xdr:rowOff>
    </xdr:to>
    <xdr:sp macro="" textlink="">
      <xdr:nvSpPr>
        <xdr:cNvPr id="198" name="フローチャート: 判断 197">
          <a:extLst>
            <a:ext uri="{FF2B5EF4-FFF2-40B4-BE49-F238E27FC236}">
              <a16:creationId xmlns:a16="http://schemas.microsoft.com/office/drawing/2014/main" id="{00000000-0008-0000-0200-0000C6000000}"/>
            </a:ext>
          </a:extLst>
        </xdr:cNvPr>
        <xdr:cNvSpPr/>
      </xdr:nvSpPr>
      <xdr:spPr>
        <a:xfrm>
          <a:off x="3746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xdr:rowOff>
    </xdr:from>
    <xdr:to>
      <xdr:col>15</xdr:col>
      <xdr:colOff>101600</xdr:colOff>
      <xdr:row>82</xdr:row>
      <xdr:rowOff>107950</xdr:rowOff>
    </xdr:to>
    <xdr:sp macro="" textlink="">
      <xdr:nvSpPr>
        <xdr:cNvPr id="199" name="フローチャート: 判断 198">
          <a:extLst>
            <a:ext uri="{FF2B5EF4-FFF2-40B4-BE49-F238E27FC236}">
              <a16:creationId xmlns:a16="http://schemas.microsoft.com/office/drawing/2014/main" id="{00000000-0008-0000-0200-0000C7000000}"/>
            </a:ext>
          </a:extLst>
        </xdr:cNvPr>
        <xdr:cNvSpPr/>
      </xdr:nvSpPr>
      <xdr:spPr>
        <a:xfrm>
          <a:off x="2857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00" name="フローチャート: 判断 199">
          <a:extLst>
            <a:ext uri="{FF2B5EF4-FFF2-40B4-BE49-F238E27FC236}">
              <a16:creationId xmlns:a16="http://schemas.microsoft.com/office/drawing/2014/main" id="{00000000-0008-0000-0200-0000C8000000}"/>
            </a:ext>
          </a:extLst>
        </xdr:cNvPr>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42545</xdr:rowOff>
    </xdr:from>
    <xdr:to>
      <xdr:col>6</xdr:col>
      <xdr:colOff>38100</xdr:colOff>
      <xdr:row>81</xdr:row>
      <xdr:rowOff>144145</xdr:rowOff>
    </xdr:to>
    <xdr:sp macro="" textlink="">
      <xdr:nvSpPr>
        <xdr:cNvPr id="201" name="フローチャート: 判断 200">
          <a:extLst>
            <a:ext uri="{FF2B5EF4-FFF2-40B4-BE49-F238E27FC236}">
              <a16:creationId xmlns:a16="http://schemas.microsoft.com/office/drawing/2014/main" id="{00000000-0008-0000-0200-0000C9000000}"/>
            </a:ext>
          </a:extLst>
        </xdr:cNvPr>
        <xdr:cNvSpPr/>
      </xdr:nvSpPr>
      <xdr:spPr>
        <a:xfrm>
          <a:off x="1079500" y="1392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xdr:rowOff>
    </xdr:from>
    <xdr:to>
      <xdr:col>24</xdr:col>
      <xdr:colOff>114300</xdr:colOff>
      <xdr:row>81</xdr:row>
      <xdr:rowOff>106045</xdr:rowOff>
    </xdr:to>
    <xdr:sp macro="" textlink="">
      <xdr:nvSpPr>
        <xdr:cNvPr id="207" name="楕円 206">
          <a:extLst>
            <a:ext uri="{FF2B5EF4-FFF2-40B4-BE49-F238E27FC236}">
              <a16:creationId xmlns:a16="http://schemas.microsoft.com/office/drawing/2014/main" id="{00000000-0008-0000-0200-0000CF000000}"/>
            </a:ext>
          </a:extLst>
        </xdr:cNvPr>
        <xdr:cNvSpPr/>
      </xdr:nvSpPr>
      <xdr:spPr>
        <a:xfrm>
          <a:off x="4584700" y="1389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27322</xdr:rowOff>
    </xdr:from>
    <xdr:ext cx="405111" cy="259045"/>
    <xdr:sp macro="" textlink="">
      <xdr:nvSpPr>
        <xdr:cNvPr id="208" name="【福祉施設】&#10;有形固定資産減価償却率該当値テキスト">
          <a:extLst>
            <a:ext uri="{FF2B5EF4-FFF2-40B4-BE49-F238E27FC236}">
              <a16:creationId xmlns:a16="http://schemas.microsoft.com/office/drawing/2014/main" id="{00000000-0008-0000-0200-0000D0000000}"/>
            </a:ext>
          </a:extLst>
        </xdr:cNvPr>
        <xdr:cNvSpPr txBox="1"/>
      </xdr:nvSpPr>
      <xdr:spPr>
        <a:xfrm>
          <a:off x="4673600"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48261</xdr:rowOff>
    </xdr:from>
    <xdr:to>
      <xdr:col>20</xdr:col>
      <xdr:colOff>38100</xdr:colOff>
      <xdr:row>81</xdr:row>
      <xdr:rowOff>149861</xdr:rowOff>
    </xdr:to>
    <xdr:sp macro="" textlink="">
      <xdr:nvSpPr>
        <xdr:cNvPr id="209" name="楕円 208">
          <a:extLst>
            <a:ext uri="{FF2B5EF4-FFF2-40B4-BE49-F238E27FC236}">
              <a16:creationId xmlns:a16="http://schemas.microsoft.com/office/drawing/2014/main" id="{00000000-0008-0000-0200-0000D1000000}"/>
            </a:ext>
          </a:extLst>
        </xdr:cNvPr>
        <xdr:cNvSpPr/>
      </xdr:nvSpPr>
      <xdr:spPr>
        <a:xfrm>
          <a:off x="3746500" y="139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55245</xdr:rowOff>
    </xdr:from>
    <xdr:to>
      <xdr:col>24</xdr:col>
      <xdr:colOff>63500</xdr:colOff>
      <xdr:row>81</xdr:row>
      <xdr:rowOff>99061</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flipV="1">
          <a:off x="3797300" y="13942695"/>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10161</xdr:rowOff>
    </xdr:from>
    <xdr:to>
      <xdr:col>15</xdr:col>
      <xdr:colOff>101600</xdr:colOff>
      <xdr:row>81</xdr:row>
      <xdr:rowOff>111761</xdr:rowOff>
    </xdr:to>
    <xdr:sp macro="" textlink="">
      <xdr:nvSpPr>
        <xdr:cNvPr id="211" name="楕円 210">
          <a:extLst>
            <a:ext uri="{FF2B5EF4-FFF2-40B4-BE49-F238E27FC236}">
              <a16:creationId xmlns:a16="http://schemas.microsoft.com/office/drawing/2014/main" id="{00000000-0008-0000-0200-0000D3000000}"/>
            </a:ext>
          </a:extLst>
        </xdr:cNvPr>
        <xdr:cNvSpPr/>
      </xdr:nvSpPr>
      <xdr:spPr>
        <a:xfrm>
          <a:off x="2857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60961</xdr:rowOff>
    </xdr:from>
    <xdr:to>
      <xdr:col>19</xdr:col>
      <xdr:colOff>177800</xdr:colOff>
      <xdr:row>81</xdr:row>
      <xdr:rowOff>99061</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2908300" y="139484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25400</xdr:rowOff>
    </xdr:from>
    <xdr:to>
      <xdr:col>10</xdr:col>
      <xdr:colOff>165100</xdr:colOff>
      <xdr:row>81</xdr:row>
      <xdr:rowOff>127000</xdr:rowOff>
    </xdr:to>
    <xdr:sp macro="" textlink="">
      <xdr:nvSpPr>
        <xdr:cNvPr id="213" name="楕円 212">
          <a:extLst>
            <a:ext uri="{FF2B5EF4-FFF2-40B4-BE49-F238E27FC236}">
              <a16:creationId xmlns:a16="http://schemas.microsoft.com/office/drawing/2014/main" id="{00000000-0008-0000-0200-0000D5000000}"/>
            </a:ext>
          </a:extLst>
        </xdr:cNvPr>
        <xdr:cNvSpPr/>
      </xdr:nvSpPr>
      <xdr:spPr>
        <a:xfrm>
          <a:off x="1968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60961</xdr:rowOff>
    </xdr:from>
    <xdr:to>
      <xdr:col>15</xdr:col>
      <xdr:colOff>50800</xdr:colOff>
      <xdr:row>81</xdr:row>
      <xdr:rowOff>76200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flipV="1">
          <a:off x="2019300" y="139484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154939</xdr:rowOff>
    </xdr:from>
    <xdr:to>
      <xdr:col>6</xdr:col>
      <xdr:colOff>38100</xdr:colOff>
      <xdr:row>81</xdr:row>
      <xdr:rowOff>85089</xdr:rowOff>
    </xdr:to>
    <xdr:sp macro="" textlink="">
      <xdr:nvSpPr>
        <xdr:cNvPr id="215" name="楕円 214">
          <a:extLst>
            <a:ext uri="{FF2B5EF4-FFF2-40B4-BE49-F238E27FC236}">
              <a16:creationId xmlns:a16="http://schemas.microsoft.com/office/drawing/2014/main" id="{00000000-0008-0000-0200-0000D7000000}"/>
            </a:ext>
          </a:extLst>
        </xdr:cNvPr>
        <xdr:cNvSpPr/>
      </xdr:nvSpPr>
      <xdr:spPr>
        <a:xfrm>
          <a:off x="1079500" y="138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34289</xdr:rowOff>
    </xdr:from>
    <xdr:to>
      <xdr:col>10</xdr:col>
      <xdr:colOff>114300</xdr:colOff>
      <xdr:row>81</xdr:row>
      <xdr:rowOff>76200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1130300" y="139217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139082</xdr:rowOff>
    </xdr:from>
    <xdr:ext cx="405111" cy="259045"/>
    <xdr:sp macro="" textlink="">
      <xdr:nvSpPr>
        <xdr:cNvPr id="217" name="n_1aveValue【福祉施設】&#10;有形固定資産減価償却率">
          <a:extLst>
            <a:ext uri="{FF2B5EF4-FFF2-40B4-BE49-F238E27FC236}">
              <a16:creationId xmlns:a16="http://schemas.microsoft.com/office/drawing/2014/main" id="{00000000-0008-0000-0200-0000D9000000}"/>
            </a:ext>
          </a:extLst>
        </xdr:cNvPr>
        <xdr:cNvSpPr txBox="1"/>
      </xdr:nvSpPr>
      <xdr:spPr>
        <a:xfrm>
          <a:off x="35820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99077</xdr:rowOff>
    </xdr:from>
    <xdr:ext cx="405111" cy="259045"/>
    <xdr:sp macro="" textlink="">
      <xdr:nvSpPr>
        <xdr:cNvPr id="218" name="n_2aveValue【福祉施設】&#10;有形固定資産減価償却率">
          <a:extLst>
            <a:ext uri="{FF2B5EF4-FFF2-40B4-BE49-F238E27FC236}">
              <a16:creationId xmlns:a16="http://schemas.microsoft.com/office/drawing/2014/main" id="{00000000-0008-0000-0200-0000DA000000}"/>
            </a:ext>
          </a:extLst>
        </xdr:cNvPr>
        <xdr:cNvSpPr txBox="1"/>
      </xdr:nvSpPr>
      <xdr:spPr>
        <a:xfrm>
          <a:off x="2705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38116</xdr:rowOff>
    </xdr:from>
    <xdr:ext cx="405111" cy="259045"/>
    <xdr:sp macro="" textlink="">
      <xdr:nvSpPr>
        <xdr:cNvPr id="219" name="n_3aveValue【福祉施設】&#10;有形固定資産減価償却率">
          <a:extLst>
            <a:ext uri="{FF2B5EF4-FFF2-40B4-BE49-F238E27FC236}">
              <a16:creationId xmlns:a16="http://schemas.microsoft.com/office/drawing/2014/main" id="{00000000-0008-0000-0200-0000DB000000}"/>
            </a:ext>
          </a:extLst>
        </xdr:cNvPr>
        <xdr:cNvSpPr txBox="1"/>
      </xdr:nvSpPr>
      <xdr:spPr>
        <a:xfrm>
          <a:off x="1816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135272</xdr:rowOff>
    </xdr:from>
    <xdr:ext cx="405111" cy="259045"/>
    <xdr:sp macro="" textlink="">
      <xdr:nvSpPr>
        <xdr:cNvPr id="220" name="n_4aveValue【福祉施設】&#10;有形固定資産減価償却率">
          <a:extLst>
            <a:ext uri="{FF2B5EF4-FFF2-40B4-BE49-F238E27FC236}">
              <a16:creationId xmlns:a16="http://schemas.microsoft.com/office/drawing/2014/main" id="{00000000-0008-0000-0200-0000DC000000}"/>
            </a:ext>
          </a:extLst>
        </xdr:cNvPr>
        <xdr:cNvSpPr txBox="1"/>
      </xdr:nvSpPr>
      <xdr:spPr>
        <a:xfrm>
          <a:off x="927744" y="1402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166388</xdr:rowOff>
    </xdr:from>
    <xdr:ext cx="405111" cy="259045"/>
    <xdr:sp macro="" textlink="">
      <xdr:nvSpPr>
        <xdr:cNvPr id="221" name="n_1mainValue【福祉施設】&#10;有形固定資産減価償却率">
          <a:extLst>
            <a:ext uri="{FF2B5EF4-FFF2-40B4-BE49-F238E27FC236}">
              <a16:creationId xmlns:a16="http://schemas.microsoft.com/office/drawing/2014/main" id="{00000000-0008-0000-0200-0000DD000000}"/>
            </a:ext>
          </a:extLst>
        </xdr:cNvPr>
        <xdr:cNvSpPr txBox="1"/>
      </xdr:nvSpPr>
      <xdr:spPr>
        <a:xfrm>
          <a:off x="35820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128288</xdr:rowOff>
    </xdr:from>
    <xdr:ext cx="405111" cy="259045"/>
    <xdr:sp macro="" textlink="">
      <xdr:nvSpPr>
        <xdr:cNvPr id="222" name="n_2mainValue【福祉施設】&#10;有形固定資産減価償却率">
          <a:extLst>
            <a:ext uri="{FF2B5EF4-FFF2-40B4-BE49-F238E27FC236}">
              <a16:creationId xmlns:a16="http://schemas.microsoft.com/office/drawing/2014/main" id="{00000000-0008-0000-0200-0000DE000000}"/>
            </a:ext>
          </a:extLst>
        </xdr:cNvPr>
        <xdr:cNvSpPr txBox="1"/>
      </xdr:nvSpPr>
      <xdr:spPr>
        <a:xfrm>
          <a:off x="2705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143527</xdr:rowOff>
    </xdr:from>
    <xdr:ext cx="405111" cy="259045"/>
    <xdr:sp macro="" textlink="">
      <xdr:nvSpPr>
        <xdr:cNvPr id="223" name="n_3mainValue【福祉施設】&#10;有形固定資産減価償却率">
          <a:extLst>
            <a:ext uri="{FF2B5EF4-FFF2-40B4-BE49-F238E27FC236}">
              <a16:creationId xmlns:a16="http://schemas.microsoft.com/office/drawing/2014/main" id="{00000000-0008-0000-0200-0000DF000000}"/>
            </a:ext>
          </a:extLst>
        </xdr:cNvPr>
        <xdr:cNvSpPr txBox="1"/>
      </xdr:nvSpPr>
      <xdr:spPr>
        <a:xfrm>
          <a:off x="1816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101616</xdr:rowOff>
    </xdr:from>
    <xdr:ext cx="405111" cy="259045"/>
    <xdr:sp macro="" textlink="">
      <xdr:nvSpPr>
        <xdr:cNvPr id="224" name="n_4mainValue【福祉施設】&#10;有形固定資産減価償却率">
          <a:extLst>
            <a:ext uri="{FF2B5EF4-FFF2-40B4-BE49-F238E27FC236}">
              <a16:creationId xmlns:a16="http://schemas.microsoft.com/office/drawing/2014/main" id="{00000000-0008-0000-0200-0000E0000000}"/>
            </a:ext>
          </a:extLst>
        </xdr:cNvPr>
        <xdr:cNvSpPr txBox="1"/>
      </xdr:nvSpPr>
      <xdr:spPr>
        <a:xfrm>
          <a:off x="927744" y="1364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a:extLst>
            <a:ext uri="{FF2B5EF4-FFF2-40B4-BE49-F238E27FC236}">
              <a16:creationId xmlns:a16="http://schemas.microsoft.com/office/drawing/2014/main" id="{00000000-0008-0000-0200-0000E5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a:extLst>
            <a:ext uri="{FF2B5EF4-FFF2-40B4-BE49-F238E27FC236}">
              <a16:creationId xmlns:a16="http://schemas.microsoft.com/office/drawing/2014/main" id="{00000000-0008-0000-0200-0000E6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a:extLst>
            <a:ext uri="{FF2B5EF4-FFF2-40B4-BE49-F238E27FC236}">
              <a16:creationId xmlns:a16="http://schemas.microsoft.com/office/drawing/2014/main" id="{00000000-0008-0000-0200-0000E7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a:extLst>
            <a:ext uri="{FF2B5EF4-FFF2-40B4-BE49-F238E27FC236}">
              <a16:creationId xmlns:a16="http://schemas.microsoft.com/office/drawing/2014/main" id="{00000000-0008-0000-0200-0000E8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7" name="直線コネクタ 236">
          <a:extLst>
            <a:ext uri="{FF2B5EF4-FFF2-40B4-BE49-F238E27FC236}">
              <a16:creationId xmlns:a16="http://schemas.microsoft.com/office/drawing/2014/main" id="{00000000-0008-0000-0200-0000ED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9" name="直線コネクタ 238">
          <a:extLst>
            <a:ext uri="{FF2B5EF4-FFF2-40B4-BE49-F238E27FC236}">
              <a16:creationId xmlns:a16="http://schemas.microsoft.com/office/drawing/2014/main" id="{00000000-0008-0000-0200-0000EF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41" name="直線コネクタ 240">
          <a:extLst>
            <a:ext uri="{FF2B5EF4-FFF2-40B4-BE49-F238E27FC236}">
              <a16:creationId xmlns:a16="http://schemas.microsoft.com/office/drawing/2014/main" id="{00000000-0008-0000-0200-0000F1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5" name="【福祉施設】&#10;一人当たり面積グラフ枠">
          <a:extLst>
            <a:ext uri="{FF2B5EF4-FFF2-40B4-BE49-F238E27FC236}">
              <a16:creationId xmlns:a16="http://schemas.microsoft.com/office/drawing/2014/main" id="{00000000-0008-0000-0200-0000F5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xdr:rowOff>
    </xdr:from>
    <xdr:to>
      <xdr:col>54</xdr:col>
      <xdr:colOff>189865</xdr:colOff>
      <xdr:row>86</xdr:row>
      <xdr:rowOff>36271</xdr:rowOff>
    </xdr:to>
    <xdr:cxnSp macro="">
      <xdr:nvCxnSpPr>
        <xdr:cNvPr id="246" name="直線コネクタ 245">
          <a:extLst>
            <a:ext uri="{FF2B5EF4-FFF2-40B4-BE49-F238E27FC236}">
              <a16:creationId xmlns:a16="http://schemas.microsoft.com/office/drawing/2014/main" id="{00000000-0008-0000-0200-0000F6000000}"/>
            </a:ext>
          </a:extLst>
        </xdr:cNvPr>
        <xdr:cNvCxnSpPr/>
      </xdr:nvCxnSpPr>
      <xdr:spPr>
        <a:xfrm flipV="1">
          <a:off x="10476865" y="13373709"/>
          <a:ext cx="0" cy="140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47" name="【福祉施設】&#10;一人当たり面積最小値テキスト">
          <a:extLst>
            <a:ext uri="{FF2B5EF4-FFF2-40B4-BE49-F238E27FC236}">
              <a16:creationId xmlns:a16="http://schemas.microsoft.com/office/drawing/2014/main" id="{00000000-0008-0000-0200-0000F7000000}"/>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118736</xdr:rowOff>
    </xdr:from>
    <xdr:ext cx="469744" cy="259045"/>
    <xdr:sp macro="" textlink="">
      <xdr:nvSpPr>
        <xdr:cNvPr id="249" name="【福祉施設】&#10;一人当たり面積最大値テキスト">
          <a:extLst>
            <a:ext uri="{FF2B5EF4-FFF2-40B4-BE49-F238E27FC236}">
              <a16:creationId xmlns:a16="http://schemas.microsoft.com/office/drawing/2014/main" id="{00000000-0008-0000-0200-0000F9000000}"/>
            </a:ext>
          </a:extLst>
        </xdr:cNvPr>
        <xdr:cNvSpPr txBox="1"/>
      </xdr:nvSpPr>
      <xdr:spPr>
        <a:xfrm>
          <a:off x="10515600" y="1314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xdr:rowOff>
    </xdr:from>
    <xdr:to>
      <xdr:col>55</xdr:col>
      <xdr:colOff>88900</xdr:colOff>
      <xdr:row>78</xdr:row>
      <xdr:rowOff>609</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10388600" y="133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6520</xdr:rowOff>
    </xdr:from>
    <xdr:ext cx="469744" cy="259045"/>
    <xdr:sp macro="" textlink="">
      <xdr:nvSpPr>
        <xdr:cNvPr id="251" name="【福祉施設】&#10;一人当たり面積平均値テキスト">
          <a:extLst>
            <a:ext uri="{FF2B5EF4-FFF2-40B4-BE49-F238E27FC236}">
              <a16:creationId xmlns:a16="http://schemas.microsoft.com/office/drawing/2014/main" id="{00000000-0008-0000-0200-0000FB000000}"/>
            </a:ext>
          </a:extLst>
        </xdr:cNvPr>
        <xdr:cNvSpPr txBox="1"/>
      </xdr:nvSpPr>
      <xdr:spPr>
        <a:xfrm>
          <a:off x="10515600" y="14408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155093</xdr:rowOff>
    </xdr:from>
    <xdr:to>
      <xdr:col>55</xdr:col>
      <xdr:colOff>50800</xdr:colOff>
      <xdr:row>85</xdr:row>
      <xdr:rowOff>85243</xdr:rowOff>
    </xdr:to>
    <xdr:sp macro="" textlink="">
      <xdr:nvSpPr>
        <xdr:cNvPr id="252" name="フローチャート: 判断 251">
          <a:extLst>
            <a:ext uri="{FF2B5EF4-FFF2-40B4-BE49-F238E27FC236}">
              <a16:creationId xmlns:a16="http://schemas.microsoft.com/office/drawing/2014/main" id="{00000000-0008-0000-0200-0000FC000000}"/>
            </a:ext>
          </a:extLst>
        </xdr:cNvPr>
        <xdr:cNvSpPr/>
      </xdr:nvSpPr>
      <xdr:spPr>
        <a:xfrm>
          <a:off x="10426700" y="14556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22504</xdr:rowOff>
    </xdr:from>
    <xdr:to>
      <xdr:col>50</xdr:col>
      <xdr:colOff>165100</xdr:colOff>
      <xdr:row>85</xdr:row>
      <xdr:rowOff>124104</xdr:rowOff>
    </xdr:to>
    <xdr:sp macro="" textlink="">
      <xdr:nvSpPr>
        <xdr:cNvPr id="253" name="フローチャート: 判断 252">
          <a:extLst>
            <a:ext uri="{FF2B5EF4-FFF2-40B4-BE49-F238E27FC236}">
              <a16:creationId xmlns:a16="http://schemas.microsoft.com/office/drawing/2014/main" id="{00000000-0008-0000-0200-0000FD000000}"/>
            </a:ext>
          </a:extLst>
        </xdr:cNvPr>
        <xdr:cNvSpPr/>
      </xdr:nvSpPr>
      <xdr:spPr>
        <a:xfrm>
          <a:off x="9588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34392</xdr:rowOff>
    </xdr:from>
    <xdr:to>
      <xdr:col>46</xdr:col>
      <xdr:colOff>38100</xdr:colOff>
      <xdr:row>85</xdr:row>
      <xdr:rowOff>135992</xdr:rowOff>
    </xdr:to>
    <xdr:sp macro="" textlink="">
      <xdr:nvSpPr>
        <xdr:cNvPr id="254" name="フローチャート: 判断 253">
          <a:extLst>
            <a:ext uri="{FF2B5EF4-FFF2-40B4-BE49-F238E27FC236}">
              <a16:creationId xmlns:a16="http://schemas.microsoft.com/office/drawing/2014/main" id="{00000000-0008-0000-0200-0000FE000000}"/>
            </a:ext>
          </a:extLst>
        </xdr:cNvPr>
        <xdr:cNvSpPr/>
      </xdr:nvSpPr>
      <xdr:spPr>
        <a:xfrm>
          <a:off x="8699500" y="1460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28905</xdr:rowOff>
    </xdr:from>
    <xdr:to>
      <xdr:col>41</xdr:col>
      <xdr:colOff>101600</xdr:colOff>
      <xdr:row>85</xdr:row>
      <xdr:rowOff>130505</xdr:rowOff>
    </xdr:to>
    <xdr:sp macro="" textlink="">
      <xdr:nvSpPr>
        <xdr:cNvPr id="255" name="フローチャート: 判断 254">
          <a:extLst>
            <a:ext uri="{FF2B5EF4-FFF2-40B4-BE49-F238E27FC236}">
              <a16:creationId xmlns:a16="http://schemas.microsoft.com/office/drawing/2014/main" id="{00000000-0008-0000-0200-0000FF000000}"/>
            </a:ext>
          </a:extLst>
        </xdr:cNvPr>
        <xdr:cNvSpPr/>
      </xdr:nvSpPr>
      <xdr:spPr>
        <a:xfrm>
          <a:off x="7810500" y="1460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33020</xdr:rowOff>
    </xdr:from>
    <xdr:to>
      <xdr:col>36</xdr:col>
      <xdr:colOff>165100</xdr:colOff>
      <xdr:row>85</xdr:row>
      <xdr:rowOff>134620</xdr:rowOff>
    </xdr:to>
    <xdr:sp macro="" textlink="">
      <xdr:nvSpPr>
        <xdr:cNvPr id="256" name="フローチャート: 判断 255">
          <a:extLst>
            <a:ext uri="{FF2B5EF4-FFF2-40B4-BE49-F238E27FC236}">
              <a16:creationId xmlns:a16="http://schemas.microsoft.com/office/drawing/2014/main" id="{00000000-0008-0000-0200-000000010000}"/>
            </a:ext>
          </a:extLst>
        </xdr:cNvPr>
        <xdr:cNvSpPr/>
      </xdr:nvSpPr>
      <xdr:spPr>
        <a:xfrm>
          <a:off x="69215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99771</xdr:rowOff>
    </xdr:from>
    <xdr:to>
      <xdr:col>55</xdr:col>
      <xdr:colOff>50800</xdr:colOff>
      <xdr:row>86</xdr:row>
      <xdr:rowOff>29921</xdr:rowOff>
    </xdr:to>
    <xdr:sp macro="" textlink="">
      <xdr:nvSpPr>
        <xdr:cNvPr id="262" name="楕円 261">
          <a:extLst>
            <a:ext uri="{FF2B5EF4-FFF2-40B4-BE49-F238E27FC236}">
              <a16:creationId xmlns:a16="http://schemas.microsoft.com/office/drawing/2014/main" id="{00000000-0008-0000-0200-000006010000}"/>
            </a:ext>
          </a:extLst>
        </xdr:cNvPr>
        <xdr:cNvSpPr/>
      </xdr:nvSpPr>
      <xdr:spPr>
        <a:xfrm>
          <a:off x="10426700" y="1467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14698</xdr:rowOff>
    </xdr:from>
    <xdr:ext cx="469744" cy="259045"/>
    <xdr:sp macro="" textlink="">
      <xdr:nvSpPr>
        <xdr:cNvPr id="263" name="【福祉施設】&#10;一人当たり面積該当値テキスト">
          <a:extLst>
            <a:ext uri="{FF2B5EF4-FFF2-40B4-BE49-F238E27FC236}">
              <a16:creationId xmlns:a16="http://schemas.microsoft.com/office/drawing/2014/main" id="{00000000-0008-0000-0200-000007010000}"/>
            </a:ext>
          </a:extLst>
        </xdr:cNvPr>
        <xdr:cNvSpPr txBox="1"/>
      </xdr:nvSpPr>
      <xdr:spPr>
        <a:xfrm>
          <a:off x="10515600" y="1458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70053</xdr:rowOff>
    </xdr:from>
    <xdr:to>
      <xdr:col>50</xdr:col>
      <xdr:colOff>165100</xdr:colOff>
      <xdr:row>86</xdr:row>
      <xdr:rowOff>203</xdr:rowOff>
    </xdr:to>
    <xdr:sp macro="" textlink="">
      <xdr:nvSpPr>
        <xdr:cNvPr id="264" name="楕円 263">
          <a:extLst>
            <a:ext uri="{FF2B5EF4-FFF2-40B4-BE49-F238E27FC236}">
              <a16:creationId xmlns:a16="http://schemas.microsoft.com/office/drawing/2014/main" id="{00000000-0008-0000-0200-000008010000}"/>
            </a:ext>
          </a:extLst>
        </xdr:cNvPr>
        <xdr:cNvSpPr/>
      </xdr:nvSpPr>
      <xdr:spPr>
        <a:xfrm>
          <a:off x="9588500" y="1464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120853</xdr:rowOff>
    </xdr:from>
    <xdr:to>
      <xdr:col>55</xdr:col>
      <xdr:colOff>0</xdr:colOff>
      <xdr:row>85</xdr:row>
      <xdr:rowOff>150571</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a:off x="9639300" y="14694103"/>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72340</xdr:rowOff>
    </xdr:from>
    <xdr:to>
      <xdr:col>46</xdr:col>
      <xdr:colOff>38100</xdr:colOff>
      <xdr:row>86</xdr:row>
      <xdr:rowOff>2490</xdr:rowOff>
    </xdr:to>
    <xdr:sp macro="" textlink="">
      <xdr:nvSpPr>
        <xdr:cNvPr id="266" name="楕円 265">
          <a:extLst>
            <a:ext uri="{FF2B5EF4-FFF2-40B4-BE49-F238E27FC236}">
              <a16:creationId xmlns:a16="http://schemas.microsoft.com/office/drawing/2014/main" id="{00000000-0008-0000-0200-00000A010000}"/>
            </a:ext>
          </a:extLst>
        </xdr:cNvPr>
        <xdr:cNvSpPr/>
      </xdr:nvSpPr>
      <xdr:spPr>
        <a:xfrm>
          <a:off x="8699500" y="1464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120853</xdr:rowOff>
    </xdr:from>
    <xdr:to>
      <xdr:col>50</xdr:col>
      <xdr:colOff>114300</xdr:colOff>
      <xdr:row>85</xdr:row>
      <xdr:rowOff>123140</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flipV="1">
          <a:off x="8750300" y="1469410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50394</xdr:rowOff>
    </xdr:from>
    <xdr:to>
      <xdr:col>41</xdr:col>
      <xdr:colOff>101600</xdr:colOff>
      <xdr:row>85</xdr:row>
      <xdr:rowOff>151994</xdr:rowOff>
    </xdr:to>
    <xdr:sp macro="" textlink="">
      <xdr:nvSpPr>
        <xdr:cNvPr id="268" name="楕円 267">
          <a:extLst>
            <a:ext uri="{FF2B5EF4-FFF2-40B4-BE49-F238E27FC236}">
              <a16:creationId xmlns:a16="http://schemas.microsoft.com/office/drawing/2014/main" id="{00000000-0008-0000-0200-00000C010000}"/>
            </a:ext>
          </a:extLst>
        </xdr:cNvPr>
        <xdr:cNvSpPr/>
      </xdr:nvSpPr>
      <xdr:spPr>
        <a:xfrm>
          <a:off x="7810500" y="1462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101194</xdr:rowOff>
    </xdr:from>
    <xdr:to>
      <xdr:col>45</xdr:col>
      <xdr:colOff>177800</xdr:colOff>
      <xdr:row>85</xdr:row>
      <xdr:rowOff>123140</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a:off x="7861300" y="14674444"/>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52679</xdr:rowOff>
    </xdr:from>
    <xdr:to>
      <xdr:col>36</xdr:col>
      <xdr:colOff>165100</xdr:colOff>
      <xdr:row>85</xdr:row>
      <xdr:rowOff>154279</xdr:rowOff>
    </xdr:to>
    <xdr:sp macro="" textlink="">
      <xdr:nvSpPr>
        <xdr:cNvPr id="270" name="楕円 269">
          <a:extLst>
            <a:ext uri="{FF2B5EF4-FFF2-40B4-BE49-F238E27FC236}">
              <a16:creationId xmlns:a16="http://schemas.microsoft.com/office/drawing/2014/main" id="{00000000-0008-0000-0200-00000E010000}"/>
            </a:ext>
          </a:extLst>
        </xdr:cNvPr>
        <xdr:cNvSpPr/>
      </xdr:nvSpPr>
      <xdr:spPr>
        <a:xfrm>
          <a:off x="6921500" y="1462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101194</xdr:rowOff>
    </xdr:from>
    <xdr:to>
      <xdr:col>41</xdr:col>
      <xdr:colOff>50800</xdr:colOff>
      <xdr:row>85</xdr:row>
      <xdr:rowOff>103479</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flipV="1">
          <a:off x="6972300" y="14674444"/>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140631</xdr:rowOff>
    </xdr:from>
    <xdr:ext cx="469744" cy="259045"/>
    <xdr:sp macro="" textlink="">
      <xdr:nvSpPr>
        <xdr:cNvPr id="272" name="n_1aveValue【福祉施設】&#10;一人当たり面積">
          <a:extLst>
            <a:ext uri="{FF2B5EF4-FFF2-40B4-BE49-F238E27FC236}">
              <a16:creationId xmlns:a16="http://schemas.microsoft.com/office/drawing/2014/main" id="{00000000-0008-0000-0200-000010010000}"/>
            </a:ext>
          </a:extLst>
        </xdr:cNvPr>
        <xdr:cNvSpPr txBox="1"/>
      </xdr:nvSpPr>
      <xdr:spPr>
        <a:xfrm>
          <a:off x="93917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152519</xdr:rowOff>
    </xdr:from>
    <xdr:ext cx="469744" cy="259045"/>
    <xdr:sp macro="" textlink="">
      <xdr:nvSpPr>
        <xdr:cNvPr id="273" name="n_2aveValue【福祉施設】&#10;一人当たり面積">
          <a:extLst>
            <a:ext uri="{FF2B5EF4-FFF2-40B4-BE49-F238E27FC236}">
              <a16:creationId xmlns:a16="http://schemas.microsoft.com/office/drawing/2014/main" id="{00000000-0008-0000-0200-000011010000}"/>
            </a:ext>
          </a:extLst>
        </xdr:cNvPr>
        <xdr:cNvSpPr txBox="1"/>
      </xdr:nvSpPr>
      <xdr:spPr>
        <a:xfrm>
          <a:off x="8515427" y="1438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147032</xdr:rowOff>
    </xdr:from>
    <xdr:ext cx="469744" cy="259045"/>
    <xdr:sp macro="" textlink="">
      <xdr:nvSpPr>
        <xdr:cNvPr id="274" name="n_3aveValue【福祉施設】&#10;一人当たり面積">
          <a:extLst>
            <a:ext uri="{FF2B5EF4-FFF2-40B4-BE49-F238E27FC236}">
              <a16:creationId xmlns:a16="http://schemas.microsoft.com/office/drawing/2014/main" id="{00000000-0008-0000-0200-000012010000}"/>
            </a:ext>
          </a:extLst>
        </xdr:cNvPr>
        <xdr:cNvSpPr txBox="1"/>
      </xdr:nvSpPr>
      <xdr:spPr>
        <a:xfrm>
          <a:off x="7626427" y="1437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151147</xdr:rowOff>
    </xdr:from>
    <xdr:ext cx="469744" cy="259045"/>
    <xdr:sp macro="" textlink="">
      <xdr:nvSpPr>
        <xdr:cNvPr id="275" name="n_4aveValue【福祉施設】&#10;一人当たり面積">
          <a:extLst>
            <a:ext uri="{FF2B5EF4-FFF2-40B4-BE49-F238E27FC236}">
              <a16:creationId xmlns:a16="http://schemas.microsoft.com/office/drawing/2014/main" id="{00000000-0008-0000-0200-000013010000}"/>
            </a:ext>
          </a:extLst>
        </xdr:cNvPr>
        <xdr:cNvSpPr txBox="1"/>
      </xdr:nvSpPr>
      <xdr:spPr>
        <a:xfrm>
          <a:off x="6737427" y="1438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162780</xdr:rowOff>
    </xdr:from>
    <xdr:ext cx="469744" cy="259045"/>
    <xdr:sp macro="" textlink="">
      <xdr:nvSpPr>
        <xdr:cNvPr id="276" name="n_1mainValue【福祉施設】&#10;一人当たり面積">
          <a:extLst>
            <a:ext uri="{FF2B5EF4-FFF2-40B4-BE49-F238E27FC236}">
              <a16:creationId xmlns:a16="http://schemas.microsoft.com/office/drawing/2014/main" id="{00000000-0008-0000-0200-000014010000}"/>
            </a:ext>
          </a:extLst>
        </xdr:cNvPr>
        <xdr:cNvSpPr txBox="1"/>
      </xdr:nvSpPr>
      <xdr:spPr>
        <a:xfrm>
          <a:off x="9391727" y="1473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165067</xdr:rowOff>
    </xdr:from>
    <xdr:ext cx="469744" cy="259045"/>
    <xdr:sp macro="" textlink="">
      <xdr:nvSpPr>
        <xdr:cNvPr id="277" name="n_2mainValue【福祉施設】&#10;一人当たり面積">
          <a:extLst>
            <a:ext uri="{FF2B5EF4-FFF2-40B4-BE49-F238E27FC236}">
              <a16:creationId xmlns:a16="http://schemas.microsoft.com/office/drawing/2014/main" id="{00000000-0008-0000-0200-000015010000}"/>
            </a:ext>
          </a:extLst>
        </xdr:cNvPr>
        <xdr:cNvSpPr txBox="1"/>
      </xdr:nvSpPr>
      <xdr:spPr>
        <a:xfrm>
          <a:off x="8515427" y="1473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143121</xdr:rowOff>
    </xdr:from>
    <xdr:ext cx="469744" cy="259045"/>
    <xdr:sp macro="" textlink="">
      <xdr:nvSpPr>
        <xdr:cNvPr id="278" name="n_3mainValue【福祉施設】&#10;一人当たり面積">
          <a:extLst>
            <a:ext uri="{FF2B5EF4-FFF2-40B4-BE49-F238E27FC236}">
              <a16:creationId xmlns:a16="http://schemas.microsoft.com/office/drawing/2014/main" id="{00000000-0008-0000-0200-000016010000}"/>
            </a:ext>
          </a:extLst>
        </xdr:cNvPr>
        <xdr:cNvSpPr txBox="1"/>
      </xdr:nvSpPr>
      <xdr:spPr>
        <a:xfrm>
          <a:off x="7626427" y="14716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145406</xdr:rowOff>
    </xdr:from>
    <xdr:ext cx="469744" cy="259045"/>
    <xdr:sp macro="" textlink="">
      <xdr:nvSpPr>
        <xdr:cNvPr id="279" name="n_4mainValue【福祉施設】&#10;一人当たり面積">
          <a:extLst>
            <a:ext uri="{FF2B5EF4-FFF2-40B4-BE49-F238E27FC236}">
              <a16:creationId xmlns:a16="http://schemas.microsoft.com/office/drawing/2014/main" id="{00000000-0008-0000-0200-000017010000}"/>
            </a:ext>
          </a:extLst>
        </xdr:cNvPr>
        <xdr:cNvSpPr txBox="1"/>
      </xdr:nvSpPr>
      <xdr:spPr>
        <a:xfrm>
          <a:off x="6737427" y="1471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a:extLst>
            <a:ext uri="{FF2B5EF4-FFF2-40B4-BE49-F238E27FC236}">
              <a16:creationId xmlns:a16="http://schemas.microsoft.com/office/drawing/2014/main" id="{00000000-0008-0000-0200-00002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a:extLst>
            <a:ext uri="{FF2B5EF4-FFF2-40B4-BE49-F238E27FC236}">
              <a16:creationId xmlns:a16="http://schemas.microsoft.com/office/drawing/2014/main" id="{00000000-0008-0000-0200-00002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a:extLst>
            <a:ext uri="{FF2B5EF4-FFF2-40B4-BE49-F238E27FC236}">
              <a16:creationId xmlns:a16="http://schemas.microsoft.com/office/drawing/2014/main" id="{00000000-0008-0000-0200-00002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a:extLst>
            <a:ext uri="{FF2B5EF4-FFF2-40B4-BE49-F238E27FC236}">
              <a16:creationId xmlns:a16="http://schemas.microsoft.com/office/drawing/2014/main" id="{00000000-0008-0000-0200-00002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a:extLst>
            <a:ext uri="{FF2B5EF4-FFF2-40B4-BE49-F238E27FC236}">
              <a16:creationId xmlns:a16="http://schemas.microsoft.com/office/drawing/2014/main" id="{00000000-0008-0000-0200-00002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a:extLst>
            <a:ext uri="{FF2B5EF4-FFF2-40B4-BE49-F238E27FC236}">
              <a16:creationId xmlns:a16="http://schemas.microsoft.com/office/drawing/2014/main" id="{00000000-0008-0000-0200-00002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a:extLst>
            <a:ext uri="{FF2B5EF4-FFF2-40B4-BE49-F238E27FC236}">
              <a16:creationId xmlns:a16="http://schemas.microsoft.com/office/drawing/2014/main" id="{00000000-0008-0000-0200-00002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a:extLst>
            <a:ext uri="{FF2B5EF4-FFF2-40B4-BE49-F238E27FC236}">
              <a16:creationId xmlns:a16="http://schemas.microsoft.com/office/drawing/2014/main" id="{00000000-0008-0000-0200-000027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a:extLst>
            <a:ext uri="{FF2B5EF4-FFF2-40B4-BE49-F238E27FC236}">
              <a16:creationId xmlns:a16="http://schemas.microsoft.com/office/drawing/2014/main" id="{00000000-0008-0000-0200-00002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a:extLst>
            <a:ext uri="{FF2B5EF4-FFF2-40B4-BE49-F238E27FC236}">
              <a16:creationId xmlns:a16="http://schemas.microsoft.com/office/drawing/2014/main" id="{00000000-0008-0000-0200-00002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a:extLst>
            <a:ext uri="{FF2B5EF4-FFF2-40B4-BE49-F238E27FC236}">
              <a16:creationId xmlns:a16="http://schemas.microsoft.com/office/drawing/2014/main" id="{00000000-0008-0000-0200-00002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a:extLst>
            <a:ext uri="{FF2B5EF4-FFF2-40B4-BE49-F238E27FC236}">
              <a16:creationId xmlns:a16="http://schemas.microsoft.com/office/drawing/2014/main" id="{00000000-0008-0000-0200-00002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一般廃棄物処理施設】&#10;有形固定資産減価償却率グラフ枠">
          <a:extLst>
            <a:ext uri="{FF2B5EF4-FFF2-40B4-BE49-F238E27FC236}">
              <a16:creationId xmlns:a16="http://schemas.microsoft.com/office/drawing/2014/main" id="{00000000-0008-0000-0200-00004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2722</xdr:rowOff>
    </xdr:from>
    <xdr:to>
      <xdr:col>85</xdr:col>
      <xdr:colOff>126364</xdr:colOff>
      <xdr:row>42</xdr:row>
      <xdr:rowOff>48441</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flipV="1">
          <a:off x="16318864" y="5832022"/>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322" name="【一般廃棄物処理施設】&#10;有形固定資産減価償却率最小値テキスト">
          <a:extLst>
            <a:ext uri="{FF2B5EF4-FFF2-40B4-BE49-F238E27FC236}">
              <a16:creationId xmlns:a16="http://schemas.microsoft.com/office/drawing/2014/main" id="{00000000-0008-0000-0200-000042010000}"/>
            </a:ext>
          </a:extLst>
        </xdr:cNvPr>
        <xdr:cNvSpPr txBox="1"/>
      </xdr:nvSpPr>
      <xdr:spPr>
        <a:xfrm>
          <a:off x="16357600" y="725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a:off x="16230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120849</xdr:rowOff>
    </xdr:from>
    <xdr:ext cx="405111" cy="259045"/>
    <xdr:sp macro="" textlink="">
      <xdr:nvSpPr>
        <xdr:cNvPr id="324" name="【一般廃棄物処理施設】&#10;有形固定資産減価償却率最大値テキスト">
          <a:extLst>
            <a:ext uri="{FF2B5EF4-FFF2-40B4-BE49-F238E27FC236}">
              <a16:creationId xmlns:a16="http://schemas.microsoft.com/office/drawing/2014/main" id="{00000000-0008-0000-0200-000044010000}"/>
            </a:ext>
          </a:extLst>
        </xdr:cNvPr>
        <xdr:cNvSpPr txBox="1"/>
      </xdr:nvSpPr>
      <xdr:spPr>
        <a:xfrm>
          <a:off x="16357600" y="5607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2722</xdr:rowOff>
    </xdr:from>
    <xdr:to>
      <xdr:col>86</xdr:col>
      <xdr:colOff>25400</xdr:colOff>
      <xdr:row>34</xdr:row>
      <xdr:rowOff>2722</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16230600" y="583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59344</xdr:rowOff>
    </xdr:from>
    <xdr:ext cx="405111" cy="259045"/>
    <xdr:sp macro="" textlink="">
      <xdr:nvSpPr>
        <xdr:cNvPr id="326" name="【一般廃棄物処理施設】&#10;有形固定資産減価償却率平均値テキスト">
          <a:extLst>
            <a:ext uri="{FF2B5EF4-FFF2-40B4-BE49-F238E27FC236}">
              <a16:creationId xmlns:a16="http://schemas.microsoft.com/office/drawing/2014/main" id="{00000000-0008-0000-0200-000046010000}"/>
            </a:ext>
          </a:extLst>
        </xdr:cNvPr>
        <xdr:cNvSpPr txBox="1"/>
      </xdr:nvSpPr>
      <xdr:spPr>
        <a:xfrm>
          <a:off x="16357600" y="65744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80917</xdr:rowOff>
    </xdr:from>
    <xdr:to>
      <xdr:col>85</xdr:col>
      <xdr:colOff>177800</xdr:colOff>
      <xdr:row>39</xdr:row>
      <xdr:rowOff>11067</xdr:rowOff>
    </xdr:to>
    <xdr:sp macro="" textlink="">
      <xdr:nvSpPr>
        <xdr:cNvPr id="327" name="フローチャート: 判断 326">
          <a:extLst>
            <a:ext uri="{FF2B5EF4-FFF2-40B4-BE49-F238E27FC236}">
              <a16:creationId xmlns:a16="http://schemas.microsoft.com/office/drawing/2014/main" id="{00000000-0008-0000-0200-000047010000}"/>
            </a:ext>
          </a:extLst>
        </xdr:cNvPr>
        <xdr:cNvSpPr/>
      </xdr:nvSpPr>
      <xdr:spPr>
        <a:xfrm>
          <a:off x="162687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62956</xdr:rowOff>
    </xdr:from>
    <xdr:to>
      <xdr:col>81</xdr:col>
      <xdr:colOff>101600</xdr:colOff>
      <xdr:row>39</xdr:row>
      <xdr:rowOff>164556</xdr:rowOff>
    </xdr:to>
    <xdr:sp macro="" textlink="">
      <xdr:nvSpPr>
        <xdr:cNvPr id="328" name="フローチャート: 判断 327">
          <a:extLst>
            <a:ext uri="{FF2B5EF4-FFF2-40B4-BE49-F238E27FC236}">
              <a16:creationId xmlns:a16="http://schemas.microsoft.com/office/drawing/2014/main" id="{00000000-0008-0000-0200-000048010000}"/>
            </a:ext>
          </a:extLst>
        </xdr:cNvPr>
        <xdr:cNvSpPr/>
      </xdr:nvSpPr>
      <xdr:spPr>
        <a:xfrm>
          <a:off x="15430500" y="674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62956</xdr:rowOff>
    </xdr:from>
    <xdr:to>
      <xdr:col>76</xdr:col>
      <xdr:colOff>165100</xdr:colOff>
      <xdr:row>39</xdr:row>
      <xdr:rowOff>164556</xdr:rowOff>
    </xdr:to>
    <xdr:sp macro="" textlink="">
      <xdr:nvSpPr>
        <xdr:cNvPr id="329" name="フローチャート: 判断 328">
          <a:extLst>
            <a:ext uri="{FF2B5EF4-FFF2-40B4-BE49-F238E27FC236}">
              <a16:creationId xmlns:a16="http://schemas.microsoft.com/office/drawing/2014/main" id="{00000000-0008-0000-0200-000049010000}"/>
            </a:ext>
          </a:extLst>
        </xdr:cNvPr>
        <xdr:cNvSpPr/>
      </xdr:nvSpPr>
      <xdr:spPr>
        <a:xfrm>
          <a:off x="14541500" y="674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2540</xdr:rowOff>
    </xdr:from>
    <xdr:to>
      <xdr:col>72</xdr:col>
      <xdr:colOff>38100</xdr:colOff>
      <xdr:row>39</xdr:row>
      <xdr:rowOff>104140</xdr:rowOff>
    </xdr:to>
    <xdr:sp macro="" textlink="">
      <xdr:nvSpPr>
        <xdr:cNvPr id="330" name="フローチャート: 判断 329">
          <a:extLst>
            <a:ext uri="{FF2B5EF4-FFF2-40B4-BE49-F238E27FC236}">
              <a16:creationId xmlns:a16="http://schemas.microsoft.com/office/drawing/2014/main" id="{00000000-0008-0000-0200-00004A010000}"/>
            </a:ext>
          </a:extLst>
        </xdr:cNvPr>
        <xdr:cNvSpPr/>
      </xdr:nvSpPr>
      <xdr:spPr>
        <a:xfrm>
          <a:off x="1365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162560</xdr:rowOff>
    </xdr:from>
    <xdr:to>
      <xdr:col>67</xdr:col>
      <xdr:colOff>101600</xdr:colOff>
      <xdr:row>39</xdr:row>
      <xdr:rowOff>92710</xdr:rowOff>
    </xdr:to>
    <xdr:sp macro="" textlink="">
      <xdr:nvSpPr>
        <xdr:cNvPr id="331" name="フローチャート: 判断 330">
          <a:extLst>
            <a:ext uri="{FF2B5EF4-FFF2-40B4-BE49-F238E27FC236}">
              <a16:creationId xmlns:a16="http://schemas.microsoft.com/office/drawing/2014/main" id="{00000000-0008-0000-0200-00004B010000}"/>
            </a:ext>
          </a:extLst>
        </xdr:cNvPr>
        <xdr:cNvSpPr/>
      </xdr:nvSpPr>
      <xdr:spPr>
        <a:xfrm>
          <a:off x="12763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139700</xdr:rowOff>
    </xdr:from>
    <xdr:to>
      <xdr:col>85</xdr:col>
      <xdr:colOff>177800</xdr:colOff>
      <xdr:row>36</xdr:row>
      <xdr:rowOff>69850</xdr:rowOff>
    </xdr:to>
    <xdr:sp macro="" textlink="">
      <xdr:nvSpPr>
        <xdr:cNvPr id="337" name="楕円 336">
          <a:extLst>
            <a:ext uri="{FF2B5EF4-FFF2-40B4-BE49-F238E27FC236}">
              <a16:creationId xmlns:a16="http://schemas.microsoft.com/office/drawing/2014/main" id="{00000000-0008-0000-0200-000051010000}"/>
            </a:ext>
          </a:extLst>
        </xdr:cNvPr>
        <xdr:cNvSpPr/>
      </xdr:nvSpPr>
      <xdr:spPr>
        <a:xfrm>
          <a:off x="162687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162577</xdr:rowOff>
    </xdr:from>
    <xdr:ext cx="405111" cy="259045"/>
    <xdr:sp macro="" textlink="">
      <xdr:nvSpPr>
        <xdr:cNvPr id="338" name="【一般廃棄物処理施設】&#10;有形固定資産減価償却率該当値テキスト">
          <a:extLst>
            <a:ext uri="{FF2B5EF4-FFF2-40B4-BE49-F238E27FC236}">
              <a16:creationId xmlns:a16="http://schemas.microsoft.com/office/drawing/2014/main" id="{00000000-0008-0000-0200-000052010000}"/>
            </a:ext>
          </a:extLst>
        </xdr:cNvPr>
        <xdr:cNvSpPr txBox="1"/>
      </xdr:nvSpPr>
      <xdr:spPr>
        <a:xfrm>
          <a:off x="16357600"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69487</xdr:rowOff>
    </xdr:from>
    <xdr:to>
      <xdr:col>81</xdr:col>
      <xdr:colOff>101600</xdr:colOff>
      <xdr:row>35</xdr:row>
      <xdr:rowOff>171087</xdr:rowOff>
    </xdr:to>
    <xdr:sp macro="" textlink="">
      <xdr:nvSpPr>
        <xdr:cNvPr id="339" name="楕円 338">
          <a:extLst>
            <a:ext uri="{FF2B5EF4-FFF2-40B4-BE49-F238E27FC236}">
              <a16:creationId xmlns:a16="http://schemas.microsoft.com/office/drawing/2014/main" id="{00000000-0008-0000-0200-000053010000}"/>
            </a:ext>
          </a:extLst>
        </xdr:cNvPr>
        <xdr:cNvSpPr/>
      </xdr:nvSpPr>
      <xdr:spPr>
        <a:xfrm>
          <a:off x="15430500" y="607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120287</xdr:rowOff>
    </xdr:from>
    <xdr:to>
      <xdr:col>85</xdr:col>
      <xdr:colOff>127000</xdr:colOff>
      <xdr:row>36</xdr:row>
      <xdr:rowOff>19050</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15481300" y="6121037"/>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48260</xdr:rowOff>
    </xdr:from>
    <xdr:to>
      <xdr:col>76</xdr:col>
      <xdr:colOff>165100</xdr:colOff>
      <xdr:row>37</xdr:row>
      <xdr:rowOff>149860</xdr:rowOff>
    </xdr:to>
    <xdr:sp macro="" textlink="">
      <xdr:nvSpPr>
        <xdr:cNvPr id="341" name="楕円 340">
          <a:extLst>
            <a:ext uri="{FF2B5EF4-FFF2-40B4-BE49-F238E27FC236}">
              <a16:creationId xmlns:a16="http://schemas.microsoft.com/office/drawing/2014/main" id="{00000000-0008-0000-0200-000055010000}"/>
            </a:ext>
          </a:extLst>
        </xdr:cNvPr>
        <xdr:cNvSpPr/>
      </xdr:nvSpPr>
      <xdr:spPr>
        <a:xfrm>
          <a:off x="14541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120287</xdr:rowOff>
    </xdr:from>
    <xdr:to>
      <xdr:col>81</xdr:col>
      <xdr:colOff>50800</xdr:colOff>
      <xdr:row>37</xdr:row>
      <xdr:rowOff>99060</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flipV="1">
          <a:off x="14592300" y="6121037"/>
          <a:ext cx="889000" cy="32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156028</xdr:rowOff>
    </xdr:from>
    <xdr:to>
      <xdr:col>72</xdr:col>
      <xdr:colOff>38100</xdr:colOff>
      <xdr:row>35</xdr:row>
      <xdr:rowOff>86178</xdr:rowOff>
    </xdr:to>
    <xdr:sp macro="" textlink="">
      <xdr:nvSpPr>
        <xdr:cNvPr id="343" name="楕円 342">
          <a:extLst>
            <a:ext uri="{FF2B5EF4-FFF2-40B4-BE49-F238E27FC236}">
              <a16:creationId xmlns:a16="http://schemas.microsoft.com/office/drawing/2014/main" id="{00000000-0008-0000-0200-000057010000}"/>
            </a:ext>
          </a:extLst>
        </xdr:cNvPr>
        <xdr:cNvSpPr/>
      </xdr:nvSpPr>
      <xdr:spPr>
        <a:xfrm>
          <a:off x="13652500" y="598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35378</xdr:rowOff>
    </xdr:from>
    <xdr:to>
      <xdr:col>76</xdr:col>
      <xdr:colOff>114300</xdr:colOff>
      <xdr:row>37</xdr:row>
      <xdr:rowOff>99060</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13703300" y="6036128"/>
          <a:ext cx="889000" cy="40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144599</xdr:rowOff>
    </xdr:from>
    <xdr:to>
      <xdr:col>67</xdr:col>
      <xdr:colOff>101600</xdr:colOff>
      <xdr:row>35</xdr:row>
      <xdr:rowOff>74749</xdr:rowOff>
    </xdr:to>
    <xdr:sp macro="" textlink="">
      <xdr:nvSpPr>
        <xdr:cNvPr id="345" name="楕円 344">
          <a:extLst>
            <a:ext uri="{FF2B5EF4-FFF2-40B4-BE49-F238E27FC236}">
              <a16:creationId xmlns:a16="http://schemas.microsoft.com/office/drawing/2014/main" id="{00000000-0008-0000-0200-000059010000}"/>
            </a:ext>
          </a:extLst>
        </xdr:cNvPr>
        <xdr:cNvSpPr/>
      </xdr:nvSpPr>
      <xdr:spPr>
        <a:xfrm>
          <a:off x="12763500" y="597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23949</xdr:rowOff>
    </xdr:from>
    <xdr:to>
      <xdr:col>71</xdr:col>
      <xdr:colOff>177800</xdr:colOff>
      <xdr:row>35</xdr:row>
      <xdr:rowOff>35378</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12814300" y="6024699"/>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155683</xdr:rowOff>
    </xdr:from>
    <xdr:ext cx="405111" cy="259045"/>
    <xdr:sp macro="" textlink="">
      <xdr:nvSpPr>
        <xdr:cNvPr id="347" name="n_1aveValue【一般廃棄物処理施設】&#10;有形固定資産減価償却率">
          <a:extLst>
            <a:ext uri="{FF2B5EF4-FFF2-40B4-BE49-F238E27FC236}">
              <a16:creationId xmlns:a16="http://schemas.microsoft.com/office/drawing/2014/main" id="{00000000-0008-0000-0200-00005B010000}"/>
            </a:ext>
          </a:extLst>
        </xdr:cNvPr>
        <xdr:cNvSpPr txBox="1"/>
      </xdr:nvSpPr>
      <xdr:spPr>
        <a:xfrm>
          <a:off x="15266044" y="684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155683</xdr:rowOff>
    </xdr:from>
    <xdr:ext cx="405111" cy="259045"/>
    <xdr:sp macro="" textlink="">
      <xdr:nvSpPr>
        <xdr:cNvPr id="348" name="n_2aveValue【一般廃棄物処理施設】&#10;有形固定資産減価償却率">
          <a:extLst>
            <a:ext uri="{FF2B5EF4-FFF2-40B4-BE49-F238E27FC236}">
              <a16:creationId xmlns:a16="http://schemas.microsoft.com/office/drawing/2014/main" id="{00000000-0008-0000-0200-00005C010000}"/>
            </a:ext>
          </a:extLst>
        </xdr:cNvPr>
        <xdr:cNvSpPr txBox="1"/>
      </xdr:nvSpPr>
      <xdr:spPr>
        <a:xfrm>
          <a:off x="14389744" y="684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95267</xdr:rowOff>
    </xdr:from>
    <xdr:ext cx="405111" cy="259045"/>
    <xdr:sp macro="" textlink="">
      <xdr:nvSpPr>
        <xdr:cNvPr id="349" name="n_3aveValue【一般廃棄物処理施設】&#10;有形固定資産減価償却率">
          <a:extLst>
            <a:ext uri="{FF2B5EF4-FFF2-40B4-BE49-F238E27FC236}">
              <a16:creationId xmlns:a16="http://schemas.microsoft.com/office/drawing/2014/main" id="{00000000-0008-0000-0200-00005D010000}"/>
            </a:ext>
          </a:extLst>
        </xdr:cNvPr>
        <xdr:cNvSpPr txBox="1"/>
      </xdr:nvSpPr>
      <xdr:spPr>
        <a:xfrm>
          <a:off x="135007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83837</xdr:rowOff>
    </xdr:from>
    <xdr:ext cx="405111" cy="259045"/>
    <xdr:sp macro="" textlink="">
      <xdr:nvSpPr>
        <xdr:cNvPr id="350" name="n_4aveValue【一般廃棄物処理施設】&#10;有形固定資産減価償却率">
          <a:extLst>
            <a:ext uri="{FF2B5EF4-FFF2-40B4-BE49-F238E27FC236}">
              <a16:creationId xmlns:a16="http://schemas.microsoft.com/office/drawing/2014/main" id="{00000000-0008-0000-0200-00005E010000}"/>
            </a:ext>
          </a:extLst>
        </xdr:cNvPr>
        <xdr:cNvSpPr txBox="1"/>
      </xdr:nvSpPr>
      <xdr:spPr>
        <a:xfrm>
          <a:off x="126117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16164</xdr:rowOff>
    </xdr:from>
    <xdr:ext cx="405111" cy="259045"/>
    <xdr:sp macro="" textlink="">
      <xdr:nvSpPr>
        <xdr:cNvPr id="351" name="n_1mainValue【一般廃棄物処理施設】&#10;有形固定資産減価償却率">
          <a:extLst>
            <a:ext uri="{FF2B5EF4-FFF2-40B4-BE49-F238E27FC236}">
              <a16:creationId xmlns:a16="http://schemas.microsoft.com/office/drawing/2014/main" id="{00000000-0008-0000-0200-00005F010000}"/>
            </a:ext>
          </a:extLst>
        </xdr:cNvPr>
        <xdr:cNvSpPr txBox="1"/>
      </xdr:nvSpPr>
      <xdr:spPr>
        <a:xfrm>
          <a:off x="15266044" y="584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166387</xdr:rowOff>
    </xdr:from>
    <xdr:ext cx="405111" cy="259045"/>
    <xdr:sp macro="" textlink="">
      <xdr:nvSpPr>
        <xdr:cNvPr id="352" name="n_2mainValue【一般廃棄物処理施設】&#10;有形固定資産減価償却率">
          <a:extLst>
            <a:ext uri="{FF2B5EF4-FFF2-40B4-BE49-F238E27FC236}">
              <a16:creationId xmlns:a16="http://schemas.microsoft.com/office/drawing/2014/main" id="{00000000-0008-0000-0200-000060010000}"/>
            </a:ext>
          </a:extLst>
        </xdr:cNvPr>
        <xdr:cNvSpPr txBox="1"/>
      </xdr:nvSpPr>
      <xdr:spPr>
        <a:xfrm>
          <a:off x="143897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102705</xdr:rowOff>
    </xdr:from>
    <xdr:ext cx="405111" cy="259045"/>
    <xdr:sp macro="" textlink="">
      <xdr:nvSpPr>
        <xdr:cNvPr id="353" name="n_3mainValue【一般廃棄物処理施設】&#10;有形固定資産減価償却率">
          <a:extLst>
            <a:ext uri="{FF2B5EF4-FFF2-40B4-BE49-F238E27FC236}">
              <a16:creationId xmlns:a16="http://schemas.microsoft.com/office/drawing/2014/main" id="{00000000-0008-0000-0200-000061010000}"/>
            </a:ext>
          </a:extLst>
        </xdr:cNvPr>
        <xdr:cNvSpPr txBox="1"/>
      </xdr:nvSpPr>
      <xdr:spPr>
        <a:xfrm>
          <a:off x="13500744" y="5760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91276</xdr:rowOff>
    </xdr:from>
    <xdr:ext cx="405111" cy="259045"/>
    <xdr:sp macro="" textlink="">
      <xdr:nvSpPr>
        <xdr:cNvPr id="354" name="n_4mainValue【一般廃棄物処理施設】&#10;有形固定資産減価償却率">
          <a:extLst>
            <a:ext uri="{FF2B5EF4-FFF2-40B4-BE49-F238E27FC236}">
              <a16:creationId xmlns:a16="http://schemas.microsoft.com/office/drawing/2014/main" id="{00000000-0008-0000-0200-000062010000}"/>
            </a:ext>
          </a:extLst>
        </xdr:cNvPr>
        <xdr:cNvSpPr txBox="1"/>
      </xdr:nvSpPr>
      <xdr:spPr>
        <a:xfrm>
          <a:off x="12611744" y="574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a:extLst>
            <a:ext uri="{FF2B5EF4-FFF2-40B4-BE49-F238E27FC236}">
              <a16:creationId xmlns:a16="http://schemas.microsoft.com/office/drawing/2014/main" id="{00000000-0008-0000-0200-00006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a:extLst>
            <a:ext uri="{FF2B5EF4-FFF2-40B4-BE49-F238E27FC236}">
              <a16:creationId xmlns:a16="http://schemas.microsoft.com/office/drawing/2014/main" id="{00000000-0008-0000-0200-00006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a:extLst>
            <a:ext uri="{FF2B5EF4-FFF2-40B4-BE49-F238E27FC236}">
              <a16:creationId xmlns:a16="http://schemas.microsoft.com/office/drawing/2014/main" id="{00000000-0008-0000-0200-00006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a:extLst>
            <a:ext uri="{FF2B5EF4-FFF2-40B4-BE49-F238E27FC236}">
              <a16:creationId xmlns:a16="http://schemas.microsoft.com/office/drawing/2014/main" id="{00000000-0008-0000-0200-00006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a:extLst>
            <a:ext uri="{FF2B5EF4-FFF2-40B4-BE49-F238E27FC236}">
              <a16:creationId xmlns:a16="http://schemas.microsoft.com/office/drawing/2014/main" id="{00000000-0008-0000-0200-00006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a:extLst>
            <a:ext uri="{FF2B5EF4-FFF2-40B4-BE49-F238E27FC236}">
              <a16:creationId xmlns:a16="http://schemas.microsoft.com/office/drawing/2014/main" id="{00000000-0008-0000-0200-00006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a:extLst>
            <a:ext uri="{FF2B5EF4-FFF2-40B4-BE49-F238E27FC236}">
              <a16:creationId xmlns:a16="http://schemas.microsoft.com/office/drawing/2014/main" id="{00000000-0008-0000-0200-00006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a:extLst>
            <a:ext uri="{FF2B5EF4-FFF2-40B4-BE49-F238E27FC236}">
              <a16:creationId xmlns:a16="http://schemas.microsoft.com/office/drawing/2014/main" id="{00000000-0008-0000-0200-00006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6" name="テキスト ボックス 365">
          <a:extLst>
            <a:ext uri="{FF2B5EF4-FFF2-40B4-BE49-F238E27FC236}">
              <a16:creationId xmlns:a16="http://schemas.microsoft.com/office/drawing/2014/main" id="{00000000-0008-0000-0200-00006E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5" name="【一般廃棄物処理施設】&#10;一人当たり有形固定資産（償却資産）額グラフ枠">
          <a:extLst>
            <a:ext uri="{FF2B5EF4-FFF2-40B4-BE49-F238E27FC236}">
              <a16:creationId xmlns:a16="http://schemas.microsoft.com/office/drawing/2014/main" id="{00000000-0008-0000-0200-000077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11916</xdr:rowOff>
    </xdr:from>
    <xdr:to>
      <xdr:col>116</xdr:col>
      <xdr:colOff>62864</xdr:colOff>
      <xdr:row>41</xdr:row>
      <xdr:rowOff>127143</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flipV="1">
          <a:off x="22160864" y="6012666"/>
          <a:ext cx="0" cy="114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130970</xdr:rowOff>
    </xdr:from>
    <xdr:ext cx="469744" cy="259045"/>
    <xdr:sp macro="" textlink="">
      <xdr:nvSpPr>
        <xdr:cNvPr id="377" name="【一般廃棄物処理施設】&#10;一人当たり有形固定資産（償却資産）額最小値テキスト">
          <a:extLst>
            <a:ext uri="{FF2B5EF4-FFF2-40B4-BE49-F238E27FC236}">
              <a16:creationId xmlns:a16="http://schemas.microsoft.com/office/drawing/2014/main" id="{00000000-0008-0000-0200-000079010000}"/>
            </a:ext>
          </a:extLst>
        </xdr:cNvPr>
        <xdr:cNvSpPr txBox="1"/>
      </xdr:nvSpPr>
      <xdr:spPr>
        <a:xfrm>
          <a:off x="22199600" y="716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127143</xdr:rowOff>
    </xdr:from>
    <xdr:to>
      <xdr:col>116</xdr:col>
      <xdr:colOff>152400</xdr:colOff>
      <xdr:row>41</xdr:row>
      <xdr:rowOff>127143</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a:off x="22072600" y="715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130043</xdr:rowOff>
    </xdr:from>
    <xdr:ext cx="599010" cy="259045"/>
    <xdr:sp macro="" textlink="">
      <xdr:nvSpPr>
        <xdr:cNvPr id="379" name="【一般廃棄物処理施設】&#10;一人当たり有形固定資産（償却資産）額最大値テキスト">
          <a:extLst>
            <a:ext uri="{FF2B5EF4-FFF2-40B4-BE49-F238E27FC236}">
              <a16:creationId xmlns:a16="http://schemas.microsoft.com/office/drawing/2014/main" id="{00000000-0008-0000-0200-00007B010000}"/>
            </a:ext>
          </a:extLst>
        </xdr:cNvPr>
        <xdr:cNvSpPr txBox="1"/>
      </xdr:nvSpPr>
      <xdr:spPr>
        <a:xfrm>
          <a:off x="22199600" y="578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11916</xdr:rowOff>
    </xdr:from>
    <xdr:to>
      <xdr:col>116</xdr:col>
      <xdr:colOff>152400</xdr:colOff>
      <xdr:row>35</xdr:row>
      <xdr:rowOff>11916</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a:off x="22072600" y="601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58766</xdr:rowOff>
    </xdr:from>
    <xdr:ext cx="599010" cy="259045"/>
    <xdr:sp macro="" textlink="">
      <xdr:nvSpPr>
        <xdr:cNvPr id="381" name="【一般廃棄物処理施設】&#10;一人当たり有形固定資産（償却資産）額平均値テキスト">
          <a:extLst>
            <a:ext uri="{FF2B5EF4-FFF2-40B4-BE49-F238E27FC236}">
              <a16:creationId xmlns:a16="http://schemas.microsoft.com/office/drawing/2014/main" id="{00000000-0008-0000-0200-00007D010000}"/>
            </a:ext>
          </a:extLst>
        </xdr:cNvPr>
        <xdr:cNvSpPr txBox="1"/>
      </xdr:nvSpPr>
      <xdr:spPr>
        <a:xfrm>
          <a:off x="22199600" y="6573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35889</xdr:rowOff>
    </xdr:from>
    <xdr:to>
      <xdr:col>116</xdr:col>
      <xdr:colOff>114300</xdr:colOff>
      <xdr:row>39</xdr:row>
      <xdr:rowOff>137489</xdr:rowOff>
    </xdr:to>
    <xdr:sp macro="" textlink="">
      <xdr:nvSpPr>
        <xdr:cNvPr id="382" name="フローチャート: 判断 381">
          <a:extLst>
            <a:ext uri="{FF2B5EF4-FFF2-40B4-BE49-F238E27FC236}">
              <a16:creationId xmlns:a16="http://schemas.microsoft.com/office/drawing/2014/main" id="{00000000-0008-0000-0200-00007E010000}"/>
            </a:ext>
          </a:extLst>
        </xdr:cNvPr>
        <xdr:cNvSpPr/>
      </xdr:nvSpPr>
      <xdr:spPr>
        <a:xfrm>
          <a:off x="22110700" y="672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114295</xdr:rowOff>
    </xdr:from>
    <xdr:to>
      <xdr:col>112</xdr:col>
      <xdr:colOff>38100</xdr:colOff>
      <xdr:row>40</xdr:row>
      <xdr:rowOff>44445</xdr:rowOff>
    </xdr:to>
    <xdr:sp macro="" textlink="">
      <xdr:nvSpPr>
        <xdr:cNvPr id="383" name="フローチャート: 判断 382">
          <a:extLst>
            <a:ext uri="{FF2B5EF4-FFF2-40B4-BE49-F238E27FC236}">
              <a16:creationId xmlns:a16="http://schemas.microsoft.com/office/drawing/2014/main" id="{00000000-0008-0000-0200-00007F010000}"/>
            </a:ext>
          </a:extLst>
        </xdr:cNvPr>
        <xdr:cNvSpPr/>
      </xdr:nvSpPr>
      <xdr:spPr>
        <a:xfrm>
          <a:off x="21272500" y="680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119750</xdr:rowOff>
    </xdr:from>
    <xdr:to>
      <xdr:col>107</xdr:col>
      <xdr:colOff>101600</xdr:colOff>
      <xdr:row>40</xdr:row>
      <xdr:rowOff>49900</xdr:rowOff>
    </xdr:to>
    <xdr:sp macro="" textlink="">
      <xdr:nvSpPr>
        <xdr:cNvPr id="384" name="フローチャート: 判断 383">
          <a:extLst>
            <a:ext uri="{FF2B5EF4-FFF2-40B4-BE49-F238E27FC236}">
              <a16:creationId xmlns:a16="http://schemas.microsoft.com/office/drawing/2014/main" id="{00000000-0008-0000-0200-000080010000}"/>
            </a:ext>
          </a:extLst>
        </xdr:cNvPr>
        <xdr:cNvSpPr/>
      </xdr:nvSpPr>
      <xdr:spPr>
        <a:xfrm>
          <a:off x="20383500" y="680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137161</xdr:rowOff>
    </xdr:from>
    <xdr:to>
      <xdr:col>102</xdr:col>
      <xdr:colOff>165100</xdr:colOff>
      <xdr:row>40</xdr:row>
      <xdr:rowOff>67311</xdr:rowOff>
    </xdr:to>
    <xdr:sp macro="" textlink="">
      <xdr:nvSpPr>
        <xdr:cNvPr id="385" name="フローチャート: 判断 384">
          <a:extLst>
            <a:ext uri="{FF2B5EF4-FFF2-40B4-BE49-F238E27FC236}">
              <a16:creationId xmlns:a16="http://schemas.microsoft.com/office/drawing/2014/main" id="{00000000-0008-0000-0200-000081010000}"/>
            </a:ext>
          </a:extLst>
        </xdr:cNvPr>
        <xdr:cNvSpPr/>
      </xdr:nvSpPr>
      <xdr:spPr>
        <a:xfrm>
          <a:off x="19494500" y="682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164693</xdr:rowOff>
    </xdr:from>
    <xdr:to>
      <xdr:col>98</xdr:col>
      <xdr:colOff>38100</xdr:colOff>
      <xdr:row>40</xdr:row>
      <xdr:rowOff>94843</xdr:rowOff>
    </xdr:to>
    <xdr:sp macro="" textlink="">
      <xdr:nvSpPr>
        <xdr:cNvPr id="386" name="フローチャート: 判断 385">
          <a:extLst>
            <a:ext uri="{FF2B5EF4-FFF2-40B4-BE49-F238E27FC236}">
              <a16:creationId xmlns:a16="http://schemas.microsoft.com/office/drawing/2014/main" id="{00000000-0008-0000-0200-000082010000}"/>
            </a:ext>
          </a:extLst>
        </xdr:cNvPr>
        <xdr:cNvSpPr/>
      </xdr:nvSpPr>
      <xdr:spPr>
        <a:xfrm>
          <a:off x="18605500" y="685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284</xdr:rowOff>
    </xdr:from>
    <xdr:to>
      <xdr:col>116</xdr:col>
      <xdr:colOff>114300</xdr:colOff>
      <xdr:row>40</xdr:row>
      <xdr:rowOff>101884</xdr:rowOff>
    </xdr:to>
    <xdr:sp macro="" textlink="">
      <xdr:nvSpPr>
        <xdr:cNvPr id="392" name="楕円 391">
          <a:extLst>
            <a:ext uri="{FF2B5EF4-FFF2-40B4-BE49-F238E27FC236}">
              <a16:creationId xmlns:a16="http://schemas.microsoft.com/office/drawing/2014/main" id="{00000000-0008-0000-0200-000088010000}"/>
            </a:ext>
          </a:extLst>
        </xdr:cNvPr>
        <xdr:cNvSpPr/>
      </xdr:nvSpPr>
      <xdr:spPr>
        <a:xfrm>
          <a:off x="22110700" y="685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150161</xdr:rowOff>
    </xdr:from>
    <xdr:ext cx="599010" cy="259045"/>
    <xdr:sp macro="" textlink="">
      <xdr:nvSpPr>
        <xdr:cNvPr id="393" name="【一般廃棄物処理施設】&#10;一人当たり有形固定資産（償却資産）額該当値テキスト">
          <a:extLst>
            <a:ext uri="{FF2B5EF4-FFF2-40B4-BE49-F238E27FC236}">
              <a16:creationId xmlns:a16="http://schemas.microsoft.com/office/drawing/2014/main" id="{00000000-0008-0000-0200-000089010000}"/>
            </a:ext>
          </a:extLst>
        </xdr:cNvPr>
        <xdr:cNvSpPr txBox="1"/>
      </xdr:nvSpPr>
      <xdr:spPr>
        <a:xfrm>
          <a:off x="22199600" y="6836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10185</xdr:rowOff>
    </xdr:from>
    <xdr:to>
      <xdr:col>112</xdr:col>
      <xdr:colOff>38100</xdr:colOff>
      <xdr:row>40</xdr:row>
      <xdr:rowOff>111785</xdr:rowOff>
    </xdr:to>
    <xdr:sp macro="" textlink="">
      <xdr:nvSpPr>
        <xdr:cNvPr id="394" name="楕円 393">
          <a:extLst>
            <a:ext uri="{FF2B5EF4-FFF2-40B4-BE49-F238E27FC236}">
              <a16:creationId xmlns:a16="http://schemas.microsoft.com/office/drawing/2014/main" id="{00000000-0008-0000-0200-00008A010000}"/>
            </a:ext>
          </a:extLst>
        </xdr:cNvPr>
        <xdr:cNvSpPr/>
      </xdr:nvSpPr>
      <xdr:spPr>
        <a:xfrm>
          <a:off x="21272500" y="686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51084</xdr:rowOff>
    </xdr:from>
    <xdr:to>
      <xdr:col>116</xdr:col>
      <xdr:colOff>63500</xdr:colOff>
      <xdr:row>40</xdr:row>
      <xdr:rowOff>60985</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flipV="1">
          <a:off x="21323300" y="6909084"/>
          <a:ext cx="838200" cy="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128481</xdr:rowOff>
    </xdr:from>
    <xdr:to>
      <xdr:col>107</xdr:col>
      <xdr:colOff>101600</xdr:colOff>
      <xdr:row>41</xdr:row>
      <xdr:rowOff>58631</xdr:rowOff>
    </xdr:to>
    <xdr:sp macro="" textlink="">
      <xdr:nvSpPr>
        <xdr:cNvPr id="396" name="楕円 395">
          <a:extLst>
            <a:ext uri="{FF2B5EF4-FFF2-40B4-BE49-F238E27FC236}">
              <a16:creationId xmlns:a16="http://schemas.microsoft.com/office/drawing/2014/main" id="{00000000-0008-0000-0200-00008C010000}"/>
            </a:ext>
          </a:extLst>
        </xdr:cNvPr>
        <xdr:cNvSpPr/>
      </xdr:nvSpPr>
      <xdr:spPr>
        <a:xfrm>
          <a:off x="20383500" y="698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60985</xdr:rowOff>
    </xdr:from>
    <xdr:to>
      <xdr:col>111</xdr:col>
      <xdr:colOff>177800</xdr:colOff>
      <xdr:row>41</xdr:row>
      <xdr:rowOff>7831</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flipV="1">
          <a:off x="20434300" y="6918985"/>
          <a:ext cx="889000" cy="11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112630</xdr:rowOff>
    </xdr:from>
    <xdr:to>
      <xdr:col>102</xdr:col>
      <xdr:colOff>165100</xdr:colOff>
      <xdr:row>41</xdr:row>
      <xdr:rowOff>42780</xdr:rowOff>
    </xdr:to>
    <xdr:sp macro="" textlink="">
      <xdr:nvSpPr>
        <xdr:cNvPr id="398" name="楕円 397">
          <a:extLst>
            <a:ext uri="{FF2B5EF4-FFF2-40B4-BE49-F238E27FC236}">
              <a16:creationId xmlns:a16="http://schemas.microsoft.com/office/drawing/2014/main" id="{00000000-0008-0000-0200-00008E010000}"/>
            </a:ext>
          </a:extLst>
        </xdr:cNvPr>
        <xdr:cNvSpPr/>
      </xdr:nvSpPr>
      <xdr:spPr>
        <a:xfrm>
          <a:off x="19494500" y="697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163430</xdr:rowOff>
    </xdr:from>
    <xdr:to>
      <xdr:col>107</xdr:col>
      <xdr:colOff>50800</xdr:colOff>
      <xdr:row>41</xdr:row>
      <xdr:rowOff>7831</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19545300" y="7021430"/>
          <a:ext cx="889000" cy="1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122306</xdr:rowOff>
    </xdr:from>
    <xdr:to>
      <xdr:col>98</xdr:col>
      <xdr:colOff>38100</xdr:colOff>
      <xdr:row>41</xdr:row>
      <xdr:rowOff>52456</xdr:rowOff>
    </xdr:to>
    <xdr:sp macro="" textlink="">
      <xdr:nvSpPr>
        <xdr:cNvPr id="400" name="楕円 399">
          <a:extLst>
            <a:ext uri="{FF2B5EF4-FFF2-40B4-BE49-F238E27FC236}">
              <a16:creationId xmlns:a16="http://schemas.microsoft.com/office/drawing/2014/main" id="{00000000-0008-0000-0200-000090010000}"/>
            </a:ext>
          </a:extLst>
        </xdr:cNvPr>
        <xdr:cNvSpPr/>
      </xdr:nvSpPr>
      <xdr:spPr>
        <a:xfrm>
          <a:off x="18605500" y="698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163430</xdr:rowOff>
    </xdr:from>
    <xdr:to>
      <xdr:col>102</xdr:col>
      <xdr:colOff>114300</xdr:colOff>
      <xdr:row>41</xdr:row>
      <xdr:rowOff>1656</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flipV="1">
          <a:off x="18656300" y="7021430"/>
          <a:ext cx="889000" cy="9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60972</xdr:rowOff>
    </xdr:from>
    <xdr:ext cx="599010" cy="259045"/>
    <xdr:sp macro="" textlink="">
      <xdr:nvSpPr>
        <xdr:cNvPr id="402" name="n_1aveValue【一般廃棄物処理施設】&#10;一人当たり有形固定資産（償却資産）額">
          <a:extLst>
            <a:ext uri="{FF2B5EF4-FFF2-40B4-BE49-F238E27FC236}">
              <a16:creationId xmlns:a16="http://schemas.microsoft.com/office/drawing/2014/main" id="{00000000-0008-0000-0200-000092010000}"/>
            </a:ext>
          </a:extLst>
        </xdr:cNvPr>
        <xdr:cNvSpPr txBox="1"/>
      </xdr:nvSpPr>
      <xdr:spPr>
        <a:xfrm>
          <a:off x="21011095" y="6576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66427</xdr:rowOff>
    </xdr:from>
    <xdr:ext cx="599010" cy="259045"/>
    <xdr:sp macro="" textlink="">
      <xdr:nvSpPr>
        <xdr:cNvPr id="403" name="n_2aveValue【一般廃棄物処理施設】&#10;一人当たり有形固定資産（償却資産）額">
          <a:extLst>
            <a:ext uri="{FF2B5EF4-FFF2-40B4-BE49-F238E27FC236}">
              <a16:creationId xmlns:a16="http://schemas.microsoft.com/office/drawing/2014/main" id="{00000000-0008-0000-0200-000093010000}"/>
            </a:ext>
          </a:extLst>
        </xdr:cNvPr>
        <xdr:cNvSpPr txBox="1"/>
      </xdr:nvSpPr>
      <xdr:spPr>
        <a:xfrm>
          <a:off x="20134795" y="6581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83838</xdr:rowOff>
    </xdr:from>
    <xdr:ext cx="599010" cy="259045"/>
    <xdr:sp macro="" textlink="">
      <xdr:nvSpPr>
        <xdr:cNvPr id="404" name="n_3aveValue【一般廃棄物処理施設】&#10;一人当たり有形固定資産（償却資産）額">
          <a:extLst>
            <a:ext uri="{FF2B5EF4-FFF2-40B4-BE49-F238E27FC236}">
              <a16:creationId xmlns:a16="http://schemas.microsoft.com/office/drawing/2014/main" id="{00000000-0008-0000-0200-000094010000}"/>
            </a:ext>
          </a:extLst>
        </xdr:cNvPr>
        <xdr:cNvSpPr txBox="1"/>
      </xdr:nvSpPr>
      <xdr:spPr>
        <a:xfrm>
          <a:off x="19245795" y="6598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111370</xdr:rowOff>
    </xdr:from>
    <xdr:ext cx="599010" cy="259045"/>
    <xdr:sp macro="" textlink="">
      <xdr:nvSpPr>
        <xdr:cNvPr id="405" name="n_4aveValue【一般廃棄物処理施設】&#10;一人当たり有形固定資産（償却資産）額">
          <a:extLst>
            <a:ext uri="{FF2B5EF4-FFF2-40B4-BE49-F238E27FC236}">
              <a16:creationId xmlns:a16="http://schemas.microsoft.com/office/drawing/2014/main" id="{00000000-0008-0000-0200-000095010000}"/>
            </a:ext>
          </a:extLst>
        </xdr:cNvPr>
        <xdr:cNvSpPr txBox="1"/>
      </xdr:nvSpPr>
      <xdr:spPr>
        <a:xfrm>
          <a:off x="18356795" y="6626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102912</xdr:rowOff>
    </xdr:from>
    <xdr:ext cx="599010" cy="259045"/>
    <xdr:sp macro="" textlink="">
      <xdr:nvSpPr>
        <xdr:cNvPr id="406" name="n_1mainValue【一般廃棄物処理施設】&#10;一人当たり有形固定資産（償却資産）額">
          <a:extLst>
            <a:ext uri="{FF2B5EF4-FFF2-40B4-BE49-F238E27FC236}">
              <a16:creationId xmlns:a16="http://schemas.microsoft.com/office/drawing/2014/main" id="{00000000-0008-0000-0200-000096010000}"/>
            </a:ext>
          </a:extLst>
        </xdr:cNvPr>
        <xdr:cNvSpPr txBox="1"/>
      </xdr:nvSpPr>
      <xdr:spPr>
        <a:xfrm>
          <a:off x="21011095" y="696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49758</xdr:rowOff>
    </xdr:from>
    <xdr:ext cx="534377" cy="259045"/>
    <xdr:sp macro="" textlink="">
      <xdr:nvSpPr>
        <xdr:cNvPr id="407" name="n_2mainValue【一般廃棄物処理施設】&#10;一人当たり有形固定資産（償却資産）額">
          <a:extLst>
            <a:ext uri="{FF2B5EF4-FFF2-40B4-BE49-F238E27FC236}">
              <a16:creationId xmlns:a16="http://schemas.microsoft.com/office/drawing/2014/main" id="{00000000-0008-0000-0200-000097010000}"/>
            </a:ext>
          </a:extLst>
        </xdr:cNvPr>
        <xdr:cNvSpPr txBox="1"/>
      </xdr:nvSpPr>
      <xdr:spPr>
        <a:xfrm>
          <a:off x="20167111" y="707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33907</xdr:rowOff>
    </xdr:from>
    <xdr:ext cx="534377" cy="259045"/>
    <xdr:sp macro="" textlink="">
      <xdr:nvSpPr>
        <xdr:cNvPr id="408" name="n_3mainValue【一般廃棄物処理施設】&#10;一人当たり有形固定資産（償却資産）額">
          <a:extLst>
            <a:ext uri="{FF2B5EF4-FFF2-40B4-BE49-F238E27FC236}">
              <a16:creationId xmlns:a16="http://schemas.microsoft.com/office/drawing/2014/main" id="{00000000-0008-0000-0200-000098010000}"/>
            </a:ext>
          </a:extLst>
        </xdr:cNvPr>
        <xdr:cNvSpPr txBox="1"/>
      </xdr:nvSpPr>
      <xdr:spPr>
        <a:xfrm>
          <a:off x="19278111" y="706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43583</xdr:rowOff>
    </xdr:from>
    <xdr:ext cx="534377" cy="259045"/>
    <xdr:sp macro="" textlink="">
      <xdr:nvSpPr>
        <xdr:cNvPr id="409" name="n_4mainValue【一般廃棄物処理施設】&#10;一人当たり有形固定資産（償却資産）額">
          <a:extLst>
            <a:ext uri="{FF2B5EF4-FFF2-40B4-BE49-F238E27FC236}">
              <a16:creationId xmlns:a16="http://schemas.microsoft.com/office/drawing/2014/main" id="{00000000-0008-0000-0200-000099010000}"/>
            </a:ext>
          </a:extLst>
        </xdr:cNvPr>
        <xdr:cNvSpPr txBox="1"/>
      </xdr:nvSpPr>
      <xdr:spPr>
        <a:xfrm>
          <a:off x="18389111" y="707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a:extLst>
            <a:ext uri="{FF2B5EF4-FFF2-40B4-BE49-F238E27FC236}">
              <a16:creationId xmlns:a16="http://schemas.microsoft.com/office/drawing/2014/main" id="{00000000-0008-0000-0200-00009A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a:extLst>
            <a:ext uri="{FF2B5EF4-FFF2-40B4-BE49-F238E27FC236}">
              <a16:creationId xmlns:a16="http://schemas.microsoft.com/office/drawing/2014/main" id="{00000000-0008-0000-0200-00009B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a:extLst>
            <a:ext uri="{FF2B5EF4-FFF2-40B4-BE49-F238E27FC236}">
              <a16:creationId xmlns:a16="http://schemas.microsoft.com/office/drawing/2014/main" id="{00000000-0008-0000-0200-00009C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a:extLst>
            <a:ext uri="{FF2B5EF4-FFF2-40B4-BE49-F238E27FC236}">
              <a16:creationId xmlns:a16="http://schemas.microsoft.com/office/drawing/2014/main" id="{00000000-0008-0000-0200-00009D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a:extLst>
            <a:ext uri="{FF2B5EF4-FFF2-40B4-BE49-F238E27FC236}">
              <a16:creationId xmlns:a16="http://schemas.microsoft.com/office/drawing/2014/main" id="{00000000-0008-0000-0200-00009E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a:extLst>
            <a:ext uri="{FF2B5EF4-FFF2-40B4-BE49-F238E27FC236}">
              <a16:creationId xmlns:a16="http://schemas.microsoft.com/office/drawing/2014/main" id="{00000000-0008-0000-0200-00009F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a:extLst>
            <a:ext uri="{FF2B5EF4-FFF2-40B4-BE49-F238E27FC236}">
              <a16:creationId xmlns:a16="http://schemas.microsoft.com/office/drawing/2014/main" id="{00000000-0008-0000-0200-0000A0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a:extLst>
            <a:ext uri="{FF2B5EF4-FFF2-40B4-BE49-F238E27FC236}">
              <a16:creationId xmlns:a16="http://schemas.microsoft.com/office/drawing/2014/main" id="{00000000-0008-0000-0200-0000A1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3" name="直線コネクタ 432">
          <a:extLst>
            <a:ext uri="{FF2B5EF4-FFF2-40B4-BE49-F238E27FC236}">
              <a16:creationId xmlns:a16="http://schemas.microsoft.com/office/drawing/2014/main" id="{00000000-0008-0000-0200-0000B1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4" name="【保健センター・保健所】&#10;有形固定資産減価償却率グラフ枠">
          <a:extLst>
            <a:ext uri="{FF2B5EF4-FFF2-40B4-BE49-F238E27FC236}">
              <a16:creationId xmlns:a16="http://schemas.microsoft.com/office/drawing/2014/main" id="{00000000-0008-0000-0200-0000B2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64</xdr:row>
      <xdr:rowOff>111034</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flipV="1">
          <a:off x="16318864" y="9624060"/>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114861</xdr:rowOff>
    </xdr:from>
    <xdr:ext cx="405111" cy="259045"/>
    <xdr:sp macro="" textlink="">
      <xdr:nvSpPr>
        <xdr:cNvPr id="436" name="【保健センター・保健所】&#10;有形固定資産減価償却率最小値テキスト">
          <a:extLst>
            <a:ext uri="{FF2B5EF4-FFF2-40B4-BE49-F238E27FC236}">
              <a16:creationId xmlns:a16="http://schemas.microsoft.com/office/drawing/2014/main" id="{00000000-0008-0000-0200-0000B4010000}"/>
            </a:ext>
          </a:extLst>
        </xdr:cNvPr>
        <xdr:cNvSpPr txBox="1"/>
      </xdr:nvSpPr>
      <xdr:spPr>
        <a:xfrm>
          <a:off x="163576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111034</xdr:rowOff>
    </xdr:from>
    <xdr:to>
      <xdr:col>86</xdr:col>
      <xdr:colOff>25400</xdr:colOff>
      <xdr:row>64</xdr:row>
      <xdr:rowOff>111034</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a:off x="16230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340478" cy="259045"/>
    <xdr:sp macro="" textlink="">
      <xdr:nvSpPr>
        <xdr:cNvPr id="438" name="【保健センター・保健所】&#10;有形固定資産減価償却率最大値テキスト">
          <a:extLst>
            <a:ext uri="{FF2B5EF4-FFF2-40B4-BE49-F238E27FC236}">
              <a16:creationId xmlns:a16="http://schemas.microsoft.com/office/drawing/2014/main" id="{00000000-0008-0000-0200-0000B6010000}"/>
            </a:ext>
          </a:extLst>
        </xdr:cNvPr>
        <xdr:cNvSpPr txBox="1"/>
      </xdr:nvSpPr>
      <xdr:spPr>
        <a:xfrm>
          <a:off x="16357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440" name="【保健センター・保健所】&#10;有形固定資産減価償却率平均値テキスト">
          <a:extLst>
            <a:ext uri="{FF2B5EF4-FFF2-40B4-BE49-F238E27FC236}">
              <a16:creationId xmlns:a16="http://schemas.microsoft.com/office/drawing/2014/main" id="{00000000-0008-0000-0200-0000B8010000}"/>
            </a:ext>
          </a:extLst>
        </xdr:cNvPr>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441" name="フローチャート: 判断 440">
          <a:extLst>
            <a:ext uri="{FF2B5EF4-FFF2-40B4-BE49-F238E27FC236}">
              <a16:creationId xmlns:a16="http://schemas.microsoft.com/office/drawing/2014/main" id="{00000000-0008-0000-0200-0000B9010000}"/>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107587</xdr:rowOff>
    </xdr:from>
    <xdr:to>
      <xdr:col>81</xdr:col>
      <xdr:colOff>101600</xdr:colOff>
      <xdr:row>60</xdr:row>
      <xdr:rowOff>37737</xdr:rowOff>
    </xdr:to>
    <xdr:sp macro="" textlink="">
      <xdr:nvSpPr>
        <xdr:cNvPr id="442" name="フローチャート: 判断 441">
          <a:extLst>
            <a:ext uri="{FF2B5EF4-FFF2-40B4-BE49-F238E27FC236}">
              <a16:creationId xmlns:a16="http://schemas.microsoft.com/office/drawing/2014/main" id="{00000000-0008-0000-0200-0000BA010000}"/>
            </a:ext>
          </a:extLst>
        </xdr:cNvPr>
        <xdr:cNvSpPr/>
      </xdr:nvSpPr>
      <xdr:spPr>
        <a:xfrm>
          <a:off x="154305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83094</xdr:rowOff>
    </xdr:from>
    <xdr:to>
      <xdr:col>76</xdr:col>
      <xdr:colOff>165100</xdr:colOff>
      <xdr:row>60</xdr:row>
      <xdr:rowOff>13244</xdr:rowOff>
    </xdr:to>
    <xdr:sp macro="" textlink="">
      <xdr:nvSpPr>
        <xdr:cNvPr id="443" name="フローチャート: 判断 442">
          <a:extLst>
            <a:ext uri="{FF2B5EF4-FFF2-40B4-BE49-F238E27FC236}">
              <a16:creationId xmlns:a16="http://schemas.microsoft.com/office/drawing/2014/main" id="{00000000-0008-0000-0200-0000BB010000}"/>
            </a:ext>
          </a:extLst>
        </xdr:cNvPr>
        <xdr:cNvSpPr/>
      </xdr:nvSpPr>
      <xdr:spPr>
        <a:xfrm>
          <a:off x="14541500" y="1019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71665</xdr:rowOff>
    </xdr:from>
    <xdr:to>
      <xdr:col>72</xdr:col>
      <xdr:colOff>38100</xdr:colOff>
      <xdr:row>60</xdr:row>
      <xdr:rowOff>1815</xdr:rowOff>
    </xdr:to>
    <xdr:sp macro="" textlink="">
      <xdr:nvSpPr>
        <xdr:cNvPr id="444" name="フローチャート: 判断 443">
          <a:extLst>
            <a:ext uri="{FF2B5EF4-FFF2-40B4-BE49-F238E27FC236}">
              <a16:creationId xmlns:a16="http://schemas.microsoft.com/office/drawing/2014/main" id="{00000000-0008-0000-0200-0000BC010000}"/>
            </a:ext>
          </a:extLst>
        </xdr:cNvPr>
        <xdr:cNvSpPr/>
      </xdr:nvSpPr>
      <xdr:spPr>
        <a:xfrm>
          <a:off x="13652500" y="1018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30843</xdr:rowOff>
    </xdr:from>
    <xdr:to>
      <xdr:col>67</xdr:col>
      <xdr:colOff>101600</xdr:colOff>
      <xdr:row>59</xdr:row>
      <xdr:rowOff>132443</xdr:rowOff>
    </xdr:to>
    <xdr:sp macro="" textlink="">
      <xdr:nvSpPr>
        <xdr:cNvPr id="445" name="フローチャート: 判断 444">
          <a:extLst>
            <a:ext uri="{FF2B5EF4-FFF2-40B4-BE49-F238E27FC236}">
              <a16:creationId xmlns:a16="http://schemas.microsoft.com/office/drawing/2014/main" id="{00000000-0008-0000-0200-0000BD010000}"/>
            </a:ext>
          </a:extLst>
        </xdr:cNvPr>
        <xdr:cNvSpPr/>
      </xdr:nvSpPr>
      <xdr:spPr>
        <a:xfrm>
          <a:off x="12763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136978</xdr:rowOff>
    </xdr:from>
    <xdr:to>
      <xdr:col>85</xdr:col>
      <xdr:colOff>177800</xdr:colOff>
      <xdr:row>61</xdr:row>
      <xdr:rowOff>67128</xdr:rowOff>
    </xdr:to>
    <xdr:sp macro="" textlink="">
      <xdr:nvSpPr>
        <xdr:cNvPr id="451" name="楕円 450">
          <a:extLst>
            <a:ext uri="{FF2B5EF4-FFF2-40B4-BE49-F238E27FC236}">
              <a16:creationId xmlns:a16="http://schemas.microsoft.com/office/drawing/2014/main" id="{00000000-0008-0000-0200-0000C3010000}"/>
            </a:ext>
          </a:extLst>
        </xdr:cNvPr>
        <xdr:cNvSpPr/>
      </xdr:nvSpPr>
      <xdr:spPr>
        <a:xfrm>
          <a:off x="16268700" y="1042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115405</xdr:rowOff>
    </xdr:from>
    <xdr:ext cx="405111" cy="259045"/>
    <xdr:sp macro="" textlink="">
      <xdr:nvSpPr>
        <xdr:cNvPr id="452" name="【保健センター・保健所】&#10;有形固定資産減価償却率該当値テキスト">
          <a:extLst>
            <a:ext uri="{FF2B5EF4-FFF2-40B4-BE49-F238E27FC236}">
              <a16:creationId xmlns:a16="http://schemas.microsoft.com/office/drawing/2014/main" id="{00000000-0008-0000-0200-0000C4010000}"/>
            </a:ext>
          </a:extLst>
        </xdr:cNvPr>
        <xdr:cNvSpPr txBox="1"/>
      </xdr:nvSpPr>
      <xdr:spPr>
        <a:xfrm>
          <a:off x="16357600"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102688</xdr:rowOff>
    </xdr:from>
    <xdr:to>
      <xdr:col>81</xdr:col>
      <xdr:colOff>101600</xdr:colOff>
      <xdr:row>61</xdr:row>
      <xdr:rowOff>32838</xdr:rowOff>
    </xdr:to>
    <xdr:sp macro="" textlink="">
      <xdr:nvSpPr>
        <xdr:cNvPr id="453" name="楕円 452">
          <a:extLst>
            <a:ext uri="{FF2B5EF4-FFF2-40B4-BE49-F238E27FC236}">
              <a16:creationId xmlns:a16="http://schemas.microsoft.com/office/drawing/2014/main" id="{00000000-0008-0000-0200-0000C5010000}"/>
            </a:ext>
          </a:extLst>
        </xdr:cNvPr>
        <xdr:cNvSpPr/>
      </xdr:nvSpPr>
      <xdr:spPr>
        <a:xfrm>
          <a:off x="15430500" y="10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153488</xdr:rowOff>
    </xdr:from>
    <xdr:to>
      <xdr:col>85</xdr:col>
      <xdr:colOff>127000</xdr:colOff>
      <xdr:row>61</xdr:row>
      <xdr:rowOff>16328</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15481300" y="10440488"/>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68399</xdr:rowOff>
    </xdr:from>
    <xdr:to>
      <xdr:col>76</xdr:col>
      <xdr:colOff>165100</xdr:colOff>
      <xdr:row>60</xdr:row>
      <xdr:rowOff>169999</xdr:rowOff>
    </xdr:to>
    <xdr:sp macro="" textlink="">
      <xdr:nvSpPr>
        <xdr:cNvPr id="455" name="楕円 454">
          <a:extLst>
            <a:ext uri="{FF2B5EF4-FFF2-40B4-BE49-F238E27FC236}">
              <a16:creationId xmlns:a16="http://schemas.microsoft.com/office/drawing/2014/main" id="{00000000-0008-0000-0200-0000C7010000}"/>
            </a:ext>
          </a:extLst>
        </xdr:cNvPr>
        <xdr:cNvSpPr/>
      </xdr:nvSpPr>
      <xdr:spPr>
        <a:xfrm>
          <a:off x="14541500" y="1035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119199</xdr:rowOff>
    </xdr:from>
    <xdr:to>
      <xdr:col>81</xdr:col>
      <xdr:colOff>50800</xdr:colOff>
      <xdr:row>60</xdr:row>
      <xdr:rowOff>153488</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14592300" y="1040619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34109</xdr:rowOff>
    </xdr:from>
    <xdr:to>
      <xdr:col>72</xdr:col>
      <xdr:colOff>38100</xdr:colOff>
      <xdr:row>60</xdr:row>
      <xdr:rowOff>135709</xdr:rowOff>
    </xdr:to>
    <xdr:sp macro="" textlink="">
      <xdr:nvSpPr>
        <xdr:cNvPr id="457" name="楕円 456">
          <a:extLst>
            <a:ext uri="{FF2B5EF4-FFF2-40B4-BE49-F238E27FC236}">
              <a16:creationId xmlns:a16="http://schemas.microsoft.com/office/drawing/2014/main" id="{00000000-0008-0000-0200-0000C9010000}"/>
            </a:ext>
          </a:extLst>
        </xdr:cNvPr>
        <xdr:cNvSpPr/>
      </xdr:nvSpPr>
      <xdr:spPr>
        <a:xfrm>
          <a:off x="13652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84909</xdr:rowOff>
    </xdr:from>
    <xdr:to>
      <xdr:col>76</xdr:col>
      <xdr:colOff>114300</xdr:colOff>
      <xdr:row>60</xdr:row>
      <xdr:rowOff>119199</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13703300" y="1037190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14515</xdr:rowOff>
    </xdr:from>
    <xdr:to>
      <xdr:col>67</xdr:col>
      <xdr:colOff>101600</xdr:colOff>
      <xdr:row>60</xdr:row>
      <xdr:rowOff>116115</xdr:rowOff>
    </xdr:to>
    <xdr:sp macro="" textlink="">
      <xdr:nvSpPr>
        <xdr:cNvPr id="459" name="楕円 458">
          <a:extLst>
            <a:ext uri="{FF2B5EF4-FFF2-40B4-BE49-F238E27FC236}">
              <a16:creationId xmlns:a16="http://schemas.microsoft.com/office/drawing/2014/main" id="{00000000-0008-0000-0200-0000CB010000}"/>
            </a:ext>
          </a:extLst>
        </xdr:cNvPr>
        <xdr:cNvSpPr/>
      </xdr:nvSpPr>
      <xdr:spPr>
        <a:xfrm>
          <a:off x="12763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65315</xdr:rowOff>
    </xdr:from>
    <xdr:to>
      <xdr:col>71</xdr:col>
      <xdr:colOff>177800</xdr:colOff>
      <xdr:row>60</xdr:row>
      <xdr:rowOff>84909</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12814300" y="1035231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54264</xdr:rowOff>
    </xdr:from>
    <xdr:ext cx="405111" cy="259045"/>
    <xdr:sp macro="" textlink="">
      <xdr:nvSpPr>
        <xdr:cNvPr id="461" name="n_1aveValue【保健センター・保健所】&#10;有形固定資産減価償却率">
          <a:extLst>
            <a:ext uri="{FF2B5EF4-FFF2-40B4-BE49-F238E27FC236}">
              <a16:creationId xmlns:a16="http://schemas.microsoft.com/office/drawing/2014/main" id="{00000000-0008-0000-0200-0000CD010000}"/>
            </a:ext>
          </a:extLst>
        </xdr:cNvPr>
        <xdr:cNvSpPr txBox="1"/>
      </xdr:nvSpPr>
      <xdr:spPr>
        <a:xfrm>
          <a:off x="15266044" y="99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29771</xdr:rowOff>
    </xdr:from>
    <xdr:ext cx="405111" cy="259045"/>
    <xdr:sp macro="" textlink="">
      <xdr:nvSpPr>
        <xdr:cNvPr id="462" name="n_2aveValue【保健センター・保健所】&#10;有形固定資産減価償却率">
          <a:extLst>
            <a:ext uri="{FF2B5EF4-FFF2-40B4-BE49-F238E27FC236}">
              <a16:creationId xmlns:a16="http://schemas.microsoft.com/office/drawing/2014/main" id="{00000000-0008-0000-0200-0000CE010000}"/>
            </a:ext>
          </a:extLst>
        </xdr:cNvPr>
        <xdr:cNvSpPr txBox="1"/>
      </xdr:nvSpPr>
      <xdr:spPr>
        <a:xfrm>
          <a:off x="143897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18342</xdr:rowOff>
    </xdr:from>
    <xdr:ext cx="405111" cy="259045"/>
    <xdr:sp macro="" textlink="">
      <xdr:nvSpPr>
        <xdr:cNvPr id="463" name="n_3aveValue【保健センター・保健所】&#10;有形固定資産減価償却率">
          <a:extLst>
            <a:ext uri="{FF2B5EF4-FFF2-40B4-BE49-F238E27FC236}">
              <a16:creationId xmlns:a16="http://schemas.microsoft.com/office/drawing/2014/main" id="{00000000-0008-0000-0200-0000CF010000}"/>
            </a:ext>
          </a:extLst>
        </xdr:cNvPr>
        <xdr:cNvSpPr txBox="1"/>
      </xdr:nvSpPr>
      <xdr:spPr>
        <a:xfrm>
          <a:off x="13500744" y="9962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148970</xdr:rowOff>
    </xdr:from>
    <xdr:ext cx="405111" cy="259045"/>
    <xdr:sp macro="" textlink="">
      <xdr:nvSpPr>
        <xdr:cNvPr id="464" name="n_4aveValue【保健センター・保健所】&#10;有形固定資産減価償却率">
          <a:extLst>
            <a:ext uri="{FF2B5EF4-FFF2-40B4-BE49-F238E27FC236}">
              <a16:creationId xmlns:a16="http://schemas.microsoft.com/office/drawing/2014/main" id="{00000000-0008-0000-0200-0000D0010000}"/>
            </a:ext>
          </a:extLst>
        </xdr:cNvPr>
        <xdr:cNvSpPr txBox="1"/>
      </xdr:nvSpPr>
      <xdr:spPr>
        <a:xfrm>
          <a:off x="126117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23965</xdr:rowOff>
    </xdr:from>
    <xdr:ext cx="405111" cy="259045"/>
    <xdr:sp macro="" textlink="">
      <xdr:nvSpPr>
        <xdr:cNvPr id="465" name="n_1mainValue【保健センター・保健所】&#10;有形固定資産減価償却率">
          <a:extLst>
            <a:ext uri="{FF2B5EF4-FFF2-40B4-BE49-F238E27FC236}">
              <a16:creationId xmlns:a16="http://schemas.microsoft.com/office/drawing/2014/main" id="{00000000-0008-0000-0200-0000D1010000}"/>
            </a:ext>
          </a:extLst>
        </xdr:cNvPr>
        <xdr:cNvSpPr txBox="1"/>
      </xdr:nvSpPr>
      <xdr:spPr>
        <a:xfrm>
          <a:off x="152660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161126</xdr:rowOff>
    </xdr:from>
    <xdr:ext cx="405111" cy="259045"/>
    <xdr:sp macro="" textlink="">
      <xdr:nvSpPr>
        <xdr:cNvPr id="466" name="n_2mainValue【保健センター・保健所】&#10;有形固定資産減価償却率">
          <a:extLst>
            <a:ext uri="{FF2B5EF4-FFF2-40B4-BE49-F238E27FC236}">
              <a16:creationId xmlns:a16="http://schemas.microsoft.com/office/drawing/2014/main" id="{00000000-0008-0000-0200-0000D2010000}"/>
            </a:ext>
          </a:extLst>
        </xdr:cNvPr>
        <xdr:cNvSpPr txBox="1"/>
      </xdr:nvSpPr>
      <xdr:spPr>
        <a:xfrm>
          <a:off x="14389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126836</xdr:rowOff>
    </xdr:from>
    <xdr:ext cx="405111" cy="259045"/>
    <xdr:sp macro="" textlink="">
      <xdr:nvSpPr>
        <xdr:cNvPr id="467" name="n_3mainValue【保健センター・保健所】&#10;有形固定資産減価償却率">
          <a:extLst>
            <a:ext uri="{FF2B5EF4-FFF2-40B4-BE49-F238E27FC236}">
              <a16:creationId xmlns:a16="http://schemas.microsoft.com/office/drawing/2014/main" id="{00000000-0008-0000-0200-0000D3010000}"/>
            </a:ext>
          </a:extLst>
        </xdr:cNvPr>
        <xdr:cNvSpPr txBox="1"/>
      </xdr:nvSpPr>
      <xdr:spPr>
        <a:xfrm>
          <a:off x="135007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107242</xdr:rowOff>
    </xdr:from>
    <xdr:ext cx="405111" cy="259045"/>
    <xdr:sp macro="" textlink="">
      <xdr:nvSpPr>
        <xdr:cNvPr id="468" name="n_4mainValue【保健センター・保健所】&#10;有形固定資産減価償却率">
          <a:extLst>
            <a:ext uri="{FF2B5EF4-FFF2-40B4-BE49-F238E27FC236}">
              <a16:creationId xmlns:a16="http://schemas.microsoft.com/office/drawing/2014/main" id="{00000000-0008-0000-0200-0000D4010000}"/>
            </a:ext>
          </a:extLst>
        </xdr:cNvPr>
        <xdr:cNvSpPr txBox="1"/>
      </xdr:nvSpPr>
      <xdr:spPr>
        <a:xfrm>
          <a:off x="12611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a:extLst>
            <a:ext uri="{FF2B5EF4-FFF2-40B4-BE49-F238E27FC236}">
              <a16:creationId xmlns:a16="http://schemas.microsoft.com/office/drawing/2014/main" id="{00000000-0008-0000-0200-0000D5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a:extLst>
            <a:ext uri="{FF2B5EF4-FFF2-40B4-BE49-F238E27FC236}">
              <a16:creationId xmlns:a16="http://schemas.microsoft.com/office/drawing/2014/main" id="{00000000-0008-0000-0200-0000D6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a:extLst>
            <a:ext uri="{FF2B5EF4-FFF2-40B4-BE49-F238E27FC236}">
              <a16:creationId xmlns:a16="http://schemas.microsoft.com/office/drawing/2014/main" id="{00000000-0008-0000-0200-0000D7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a:extLst>
            <a:ext uri="{FF2B5EF4-FFF2-40B4-BE49-F238E27FC236}">
              <a16:creationId xmlns:a16="http://schemas.microsoft.com/office/drawing/2014/main" id="{00000000-0008-0000-0200-0000D8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a:extLst>
            <a:ext uri="{FF2B5EF4-FFF2-40B4-BE49-F238E27FC236}">
              <a16:creationId xmlns:a16="http://schemas.microsoft.com/office/drawing/2014/main" id="{00000000-0008-0000-0200-0000D9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a:extLst>
            <a:ext uri="{FF2B5EF4-FFF2-40B4-BE49-F238E27FC236}">
              <a16:creationId xmlns:a16="http://schemas.microsoft.com/office/drawing/2014/main" id="{00000000-0008-0000-0200-0000DA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a:extLst>
            <a:ext uri="{FF2B5EF4-FFF2-40B4-BE49-F238E27FC236}">
              <a16:creationId xmlns:a16="http://schemas.microsoft.com/office/drawing/2014/main" id="{00000000-0008-0000-0200-0000DB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a:extLst>
            <a:ext uri="{FF2B5EF4-FFF2-40B4-BE49-F238E27FC236}">
              <a16:creationId xmlns:a16="http://schemas.microsoft.com/office/drawing/2014/main" id="{00000000-0008-0000-0200-0000DC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0" name="テキスト ボックス 479">
          <a:extLst>
            <a:ext uri="{FF2B5EF4-FFF2-40B4-BE49-F238E27FC236}">
              <a16:creationId xmlns:a16="http://schemas.microsoft.com/office/drawing/2014/main" id="{00000000-0008-0000-0200-0000E0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3" name="直線コネクタ 482">
          <a:extLst>
            <a:ext uri="{FF2B5EF4-FFF2-40B4-BE49-F238E27FC236}">
              <a16:creationId xmlns:a16="http://schemas.microsoft.com/office/drawing/2014/main" id="{00000000-0008-0000-0200-0000E3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5" name="直線コネクタ 484">
          <a:extLst>
            <a:ext uri="{FF2B5EF4-FFF2-40B4-BE49-F238E27FC236}">
              <a16:creationId xmlns:a16="http://schemas.microsoft.com/office/drawing/2014/main" id="{00000000-0008-0000-0200-0000E5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9" name="【保健センター・保健所】&#10;一人当たり面積グラフ枠">
          <a:extLst>
            <a:ext uri="{FF2B5EF4-FFF2-40B4-BE49-F238E27FC236}">
              <a16:creationId xmlns:a16="http://schemas.microsoft.com/office/drawing/2014/main" id="{00000000-0008-0000-0200-0000E9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96012</xdr:rowOff>
    </xdr:from>
    <xdr:to>
      <xdr:col>116</xdr:col>
      <xdr:colOff>62864</xdr:colOff>
      <xdr:row>63</xdr:row>
      <xdr:rowOff>118872</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flipV="1">
          <a:off x="22160864" y="9697212"/>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122699</xdr:rowOff>
    </xdr:from>
    <xdr:ext cx="469744" cy="259045"/>
    <xdr:sp macro="" textlink="">
      <xdr:nvSpPr>
        <xdr:cNvPr id="491" name="【保健センター・保健所】&#10;一人当たり面積最小値テキスト">
          <a:extLst>
            <a:ext uri="{FF2B5EF4-FFF2-40B4-BE49-F238E27FC236}">
              <a16:creationId xmlns:a16="http://schemas.microsoft.com/office/drawing/2014/main" id="{00000000-0008-0000-0200-0000EB010000}"/>
            </a:ext>
          </a:extLst>
        </xdr:cNvPr>
        <xdr:cNvSpPr txBox="1"/>
      </xdr:nvSpPr>
      <xdr:spPr>
        <a:xfrm>
          <a:off x="22199600" y="1092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118872</xdr:rowOff>
    </xdr:from>
    <xdr:to>
      <xdr:col>116</xdr:col>
      <xdr:colOff>152400</xdr:colOff>
      <xdr:row>63</xdr:row>
      <xdr:rowOff>118872</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a:off x="22072600" y="1092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42689</xdr:rowOff>
    </xdr:from>
    <xdr:ext cx="469744" cy="259045"/>
    <xdr:sp macro="" textlink="">
      <xdr:nvSpPr>
        <xdr:cNvPr id="493" name="【保健センター・保健所】&#10;一人当たり面積最大値テキスト">
          <a:extLst>
            <a:ext uri="{FF2B5EF4-FFF2-40B4-BE49-F238E27FC236}">
              <a16:creationId xmlns:a16="http://schemas.microsoft.com/office/drawing/2014/main" id="{00000000-0008-0000-0200-0000ED010000}"/>
            </a:ext>
          </a:extLst>
        </xdr:cNvPr>
        <xdr:cNvSpPr txBox="1"/>
      </xdr:nvSpPr>
      <xdr:spPr>
        <a:xfrm>
          <a:off x="22199600" y="947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96012</xdr:rowOff>
    </xdr:from>
    <xdr:to>
      <xdr:col>116</xdr:col>
      <xdr:colOff>152400</xdr:colOff>
      <xdr:row>56</xdr:row>
      <xdr:rowOff>96012</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a:off x="22072600" y="969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111523</xdr:rowOff>
    </xdr:from>
    <xdr:ext cx="469744" cy="259045"/>
    <xdr:sp macro="" textlink="">
      <xdr:nvSpPr>
        <xdr:cNvPr id="495" name="【保健センター・保健所】&#10;一人当たり面積平均値テキスト">
          <a:extLst>
            <a:ext uri="{FF2B5EF4-FFF2-40B4-BE49-F238E27FC236}">
              <a16:creationId xmlns:a16="http://schemas.microsoft.com/office/drawing/2014/main" id="{00000000-0008-0000-0200-0000EF010000}"/>
            </a:ext>
          </a:extLst>
        </xdr:cNvPr>
        <xdr:cNvSpPr txBox="1"/>
      </xdr:nvSpPr>
      <xdr:spPr>
        <a:xfrm>
          <a:off x="22199600" y="1039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88646</xdr:rowOff>
    </xdr:from>
    <xdr:to>
      <xdr:col>116</xdr:col>
      <xdr:colOff>114300</xdr:colOff>
      <xdr:row>62</xdr:row>
      <xdr:rowOff>18796</xdr:rowOff>
    </xdr:to>
    <xdr:sp macro="" textlink="">
      <xdr:nvSpPr>
        <xdr:cNvPr id="496" name="フローチャート: 判断 495">
          <a:extLst>
            <a:ext uri="{FF2B5EF4-FFF2-40B4-BE49-F238E27FC236}">
              <a16:creationId xmlns:a16="http://schemas.microsoft.com/office/drawing/2014/main" id="{00000000-0008-0000-0200-0000F0010000}"/>
            </a:ext>
          </a:extLst>
        </xdr:cNvPr>
        <xdr:cNvSpPr/>
      </xdr:nvSpPr>
      <xdr:spPr>
        <a:xfrm>
          <a:off x="221107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8636</xdr:rowOff>
    </xdr:from>
    <xdr:to>
      <xdr:col>112</xdr:col>
      <xdr:colOff>38100</xdr:colOff>
      <xdr:row>62</xdr:row>
      <xdr:rowOff>110236</xdr:rowOff>
    </xdr:to>
    <xdr:sp macro="" textlink="">
      <xdr:nvSpPr>
        <xdr:cNvPr id="497" name="フローチャート: 判断 496">
          <a:extLst>
            <a:ext uri="{FF2B5EF4-FFF2-40B4-BE49-F238E27FC236}">
              <a16:creationId xmlns:a16="http://schemas.microsoft.com/office/drawing/2014/main" id="{00000000-0008-0000-0200-0000F1010000}"/>
            </a:ext>
          </a:extLst>
        </xdr:cNvPr>
        <xdr:cNvSpPr/>
      </xdr:nvSpPr>
      <xdr:spPr>
        <a:xfrm>
          <a:off x="21272500" y="1063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152654</xdr:rowOff>
    </xdr:from>
    <xdr:to>
      <xdr:col>107</xdr:col>
      <xdr:colOff>101600</xdr:colOff>
      <xdr:row>62</xdr:row>
      <xdr:rowOff>82804</xdr:rowOff>
    </xdr:to>
    <xdr:sp macro="" textlink="">
      <xdr:nvSpPr>
        <xdr:cNvPr id="498" name="フローチャート: 判断 497">
          <a:extLst>
            <a:ext uri="{FF2B5EF4-FFF2-40B4-BE49-F238E27FC236}">
              <a16:creationId xmlns:a16="http://schemas.microsoft.com/office/drawing/2014/main" id="{00000000-0008-0000-0200-0000F2010000}"/>
            </a:ext>
          </a:extLst>
        </xdr:cNvPr>
        <xdr:cNvSpPr/>
      </xdr:nvSpPr>
      <xdr:spPr>
        <a:xfrm>
          <a:off x="20383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xdr:rowOff>
    </xdr:from>
    <xdr:to>
      <xdr:col>102</xdr:col>
      <xdr:colOff>165100</xdr:colOff>
      <xdr:row>62</xdr:row>
      <xdr:rowOff>114808</xdr:rowOff>
    </xdr:to>
    <xdr:sp macro="" textlink="">
      <xdr:nvSpPr>
        <xdr:cNvPr id="499" name="フローチャート: 判断 498">
          <a:extLst>
            <a:ext uri="{FF2B5EF4-FFF2-40B4-BE49-F238E27FC236}">
              <a16:creationId xmlns:a16="http://schemas.microsoft.com/office/drawing/2014/main" id="{00000000-0008-0000-0200-0000F3010000}"/>
            </a:ext>
          </a:extLst>
        </xdr:cNvPr>
        <xdr:cNvSpPr/>
      </xdr:nvSpPr>
      <xdr:spPr>
        <a:xfrm>
          <a:off x="19494500" y="1064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164084</xdr:rowOff>
    </xdr:from>
    <xdr:to>
      <xdr:col>98</xdr:col>
      <xdr:colOff>38100</xdr:colOff>
      <xdr:row>62</xdr:row>
      <xdr:rowOff>94234</xdr:rowOff>
    </xdr:to>
    <xdr:sp macro="" textlink="">
      <xdr:nvSpPr>
        <xdr:cNvPr id="500" name="フローチャート: 判断 499">
          <a:extLst>
            <a:ext uri="{FF2B5EF4-FFF2-40B4-BE49-F238E27FC236}">
              <a16:creationId xmlns:a16="http://schemas.microsoft.com/office/drawing/2014/main" id="{00000000-0008-0000-0200-0000F4010000}"/>
            </a:ext>
          </a:extLst>
        </xdr:cNvPr>
        <xdr:cNvSpPr/>
      </xdr:nvSpPr>
      <xdr:spPr>
        <a:xfrm>
          <a:off x="18605500" y="1062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xdr:rowOff>
    </xdr:from>
    <xdr:to>
      <xdr:col>116</xdr:col>
      <xdr:colOff>114300</xdr:colOff>
      <xdr:row>63</xdr:row>
      <xdr:rowOff>107950</xdr:rowOff>
    </xdr:to>
    <xdr:sp macro="" textlink="">
      <xdr:nvSpPr>
        <xdr:cNvPr id="506" name="楕円 505">
          <a:extLst>
            <a:ext uri="{FF2B5EF4-FFF2-40B4-BE49-F238E27FC236}">
              <a16:creationId xmlns:a16="http://schemas.microsoft.com/office/drawing/2014/main" id="{00000000-0008-0000-0200-0000FA010000}"/>
            </a:ext>
          </a:extLst>
        </xdr:cNvPr>
        <xdr:cNvSpPr/>
      </xdr:nvSpPr>
      <xdr:spPr>
        <a:xfrm>
          <a:off x="22110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92727</xdr:rowOff>
    </xdr:from>
    <xdr:ext cx="469744" cy="259045"/>
    <xdr:sp macro="" textlink="">
      <xdr:nvSpPr>
        <xdr:cNvPr id="507" name="【保健センター・保健所】&#10;一人当たり面積該当値テキスト">
          <a:extLst>
            <a:ext uri="{FF2B5EF4-FFF2-40B4-BE49-F238E27FC236}">
              <a16:creationId xmlns:a16="http://schemas.microsoft.com/office/drawing/2014/main" id="{00000000-0008-0000-0200-0000FB010000}"/>
            </a:ext>
          </a:extLst>
        </xdr:cNvPr>
        <xdr:cNvSpPr txBox="1"/>
      </xdr:nvSpPr>
      <xdr:spPr>
        <a:xfrm>
          <a:off x="22199600" y="107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8636</xdr:rowOff>
    </xdr:from>
    <xdr:to>
      <xdr:col>112</xdr:col>
      <xdr:colOff>38100</xdr:colOff>
      <xdr:row>63</xdr:row>
      <xdr:rowOff>110236</xdr:rowOff>
    </xdr:to>
    <xdr:sp macro="" textlink="">
      <xdr:nvSpPr>
        <xdr:cNvPr id="508" name="楕円 507">
          <a:extLst>
            <a:ext uri="{FF2B5EF4-FFF2-40B4-BE49-F238E27FC236}">
              <a16:creationId xmlns:a16="http://schemas.microsoft.com/office/drawing/2014/main" id="{00000000-0008-0000-0200-0000FC010000}"/>
            </a:ext>
          </a:extLst>
        </xdr:cNvPr>
        <xdr:cNvSpPr/>
      </xdr:nvSpPr>
      <xdr:spPr>
        <a:xfrm>
          <a:off x="21272500" y="1080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57150</xdr:rowOff>
    </xdr:from>
    <xdr:to>
      <xdr:col>116</xdr:col>
      <xdr:colOff>63500</xdr:colOff>
      <xdr:row>63</xdr:row>
      <xdr:rowOff>59436</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flipV="1">
          <a:off x="21323300" y="1085850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10922</xdr:rowOff>
    </xdr:from>
    <xdr:to>
      <xdr:col>107</xdr:col>
      <xdr:colOff>101600</xdr:colOff>
      <xdr:row>63</xdr:row>
      <xdr:rowOff>112522</xdr:rowOff>
    </xdr:to>
    <xdr:sp macro="" textlink="">
      <xdr:nvSpPr>
        <xdr:cNvPr id="510" name="楕円 509">
          <a:extLst>
            <a:ext uri="{FF2B5EF4-FFF2-40B4-BE49-F238E27FC236}">
              <a16:creationId xmlns:a16="http://schemas.microsoft.com/office/drawing/2014/main" id="{00000000-0008-0000-0200-0000FE010000}"/>
            </a:ext>
          </a:extLst>
        </xdr:cNvPr>
        <xdr:cNvSpPr/>
      </xdr:nvSpPr>
      <xdr:spPr>
        <a:xfrm>
          <a:off x="20383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59436</xdr:rowOff>
    </xdr:from>
    <xdr:to>
      <xdr:col>111</xdr:col>
      <xdr:colOff>177800</xdr:colOff>
      <xdr:row>63</xdr:row>
      <xdr:rowOff>61722</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flipV="1">
          <a:off x="20434300" y="1086078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13208</xdr:rowOff>
    </xdr:from>
    <xdr:to>
      <xdr:col>102</xdr:col>
      <xdr:colOff>165100</xdr:colOff>
      <xdr:row>63</xdr:row>
      <xdr:rowOff>114808</xdr:rowOff>
    </xdr:to>
    <xdr:sp macro="" textlink="">
      <xdr:nvSpPr>
        <xdr:cNvPr id="512" name="楕円 511">
          <a:extLst>
            <a:ext uri="{FF2B5EF4-FFF2-40B4-BE49-F238E27FC236}">
              <a16:creationId xmlns:a16="http://schemas.microsoft.com/office/drawing/2014/main" id="{00000000-0008-0000-0200-000000020000}"/>
            </a:ext>
          </a:extLst>
        </xdr:cNvPr>
        <xdr:cNvSpPr/>
      </xdr:nvSpPr>
      <xdr:spPr>
        <a:xfrm>
          <a:off x="19494500" y="1081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61722</xdr:rowOff>
    </xdr:from>
    <xdr:to>
      <xdr:col>107</xdr:col>
      <xdr:colOff>50800</xdr:colOff>
      <xdr:row>63</xdr:row>
      <xdr:rowOff>64008</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flipV="1">
          <a:off x="19545300" y="1086307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15494</xdr:rowOff>
    </xdr:from>
    <xdr:to>
      <xdr:col>98</xdr:col>
      <xdr:colOff>38100</xdr:colOff>
      <xdr:row>63</xdr:row>
      <xdr:rowOff>117094</xdr:rowOff>
    </xdr:to>
    <xdr:sp macro="" textlink="">
      <xdr:nvSpPr>
        <xdr:cNvPr id="514" name="楕円 513">
          <a:extLst>
            <a:ext uri="{FF2B5EF4-FFF2-40B4-BE49-F238E27FC236}">
              <a16:creationId xmlns:a16="http://schemas.microsoft.com/office/drawing/2014/main" id="{00000000-0008-0000-0200-000002020000}"/>
            </a:ext>
          </a:extLst>
        </xdr:cNvPr>
        <xdr:cNvSpPr/>
      </xdr:nvSpPr>
      <xdr:spPr>
        <a:xfrm>
          <a:off x="18605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64008</xdr:rowOff>
    </xdr:from>
    <xdr:to>
      <xdr:col>102</xdr:col>
      <xdr:colOff>114300</xdr:colOff>
      <xdr:row>63</xdr:row>
      <xdr:rowOff>66294</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flipV="1">
          <a:off x="18656300" y="1086535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126763</xdr:rowOff>
    </xdr:from>
    <xdr:ext cx="469744" cy="259045"/>
    <xdr:sp macro="" textlink="">
      <xdr:nvSpPr>
        <xdr:cNvPr id="516" name="n_1aveValue【保健センター・保健所】&#10;一人当たり面積">
          <a:extLst>
            <a:ext uri="{FF2B5EF4-FFF2-40B4-BE49-F238E27FC236}">
              <a16:creationId xmlns:a16="http://schemas.microsoft.com/office/drawing/2014/main" id="{00000000-0008-0000-0200-000004020000}"/>
            </a:ext>
          </a:extLst>
        </xdr:cNvPr>
        <xdr:cNvSpPr txBox="1"/>
      </xdr:nvSpPr>
      <xdr:spPr>
        <a:xfrm>
          <a:off x="21075727" y="1041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99331</xdr:rowOff>
    </xdr:from>
    <xdr:ext cx="469744" cy="259045"/>
    <xdr:sp macro="" textlink="">
      <xdr:nvSpPr>
        <xdr:cNvPr id="517" name="n_2aveValue【保健センター・保健所】&#10;一人当たり面積">
          <a:extLst>
            <a:ext uri="{FF2B5EF4-FFF2-40B4-BE49-F238E27FC236}">
              <a16:creationId xmlns:a16="http://schemas.microsoft.com/office/drawing/2014/main" id="{00000000-0008-0000-0200-000005020000}"/>
            </a:ext>
          </a:extLst>
        </xdr:cNvPr>
        <xdr:cNvSpPr txBox="1"/>
      </xdr:nvSpPr>
      <xdr:spPr>
        <a:xfrm>
          <a:off x="20199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131335</xdr:rowOff>
    </xdr:from>
    <xdr:ext cx="469744" cy="259045"/>
    <xdr:sp macro="" textlink="">
      <xdr:nvSpPr>
        <xdr:cNvPr id="518" name="n_3aveValue【保健センター・保健所】&#10;一人当たり面積">
          <a:extLst>
            <a:ext uri="{FF2B5EF4-FFF2-40B4-BE49-F238E27FC236}">
              <a16:creationId xmlns:a16="http://schemas.microsoft.com/office/drawing/2014/main" id="{00000000-0008-0000-0200-000006020000}"/>
            </a:ext>
          </a:extLst>
        </xdr:cNvPr>
        <xdr:cNvSpPr txBox="1"/>
      </xdr:nvSpPr>
      <xdr:spPr>
        <a:xfrm>
          <a:off x="19310427" y="1041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110761</xdr:rowOff>
    </xdr:from>
    <xdr:ext cx="469744" cy="259045"/>
    <xdr:sp macro="" textlink="">
      <xdr:nvSpPr>
        <xdr:cNvPr id="519" name="n_4aveValue【保健センター・保健所】&#10;一人当たり面積">
          <a:extLst>
            <a:ext uri="{FF2B5EF4-FFF2-40B4-BE49-F238E27FC236}">
              <a16:creationId xmlns:a16="http://schemas.microsoft.com/office/drawing/2014/main" id="{00000000-0008-0000-0200-000007020000}"/>
            </a:ext>
          </a:extLst>
        </xdr:cNvPr>
        <xdr:cNvSpPr txBox="1"/>
      </xdr:nvSpPr>
      <xdr:spPr>
        <a:xfrm>
          <a:off x="18421427" y="103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101363</xdr:rowOff>
    </xdr:from>
    <xdr:ext cx="469744" cy="259045"/>
    <xdr:sp macro="" textlink="">
      <xdr:nvSpPr>
        <xdr:cNvPr id="520" name="n_1mainValue【保健センター・保健所】&#10;一人当たり面積">
          <a:extLst>
            <a:ext uri="{FF2B5EF4-FFF2-40B4-BE49-F238E27FC236}">
              <a16:creationId xmlns:a16="http://schemas.microsoft.com/office/drawing/2014/main" id="{00000000-0008-0000-0200-000008020000}"/>
            </a:ext>
          </a:extLst>
        </xdr:cNvPr>
        <xdr:cNvSpPr txBox="1"/>
      </xdr:nvSpPr>
      <xdr:spPr>
        <a:xfrm>
          <a:off x="21075727" y="1090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103649</xdr:rowOff>
    </xdr:from>
    <xdr:ext cx="469744" cy="259045"/>
    <xdr:sp macro="" textlink="">
      <xdr:nvSpPr>
        <xdr:cNvPr id="521" name="n_2mainValue【保健センター・保健所】&#10;一人当たり面積">
          <a:extLst>
            <a:ext uri="{FF2B5EF4-FFF2-40B4-BE49-F238E27FC236}">
              <a16:creationId xmlns:a16="http://schemas.microsoft.com/office/drawing/2014/main" id="{00000000-0008-0000-0200-000009020000}"/>
            </a:ext>
          </a:extLst>
        </xdr:cNvPr>
        <xdr:cNvSpPr txBox="1"/>
      </xdr:nvSpPr>
      <xdr:spPr>
        <a:xfrm>
          <a:off x="20199427"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105935</xdr:rowOff>
    </xdr:from>
    <xdr:ext cx="469744" cy="259045"/>
    <xdr:sp macro="" textlink="">
      <xdr:nvSpPr>
        <xdr:cNvPr id="522" name="n_3mainValue【保健センター・保健所】&#10;一人当たり面積">
          <a:extLst>
            <a:ext uri="{FF2B5EF4-FFF2-40B4-BE49-F238E27FC236}">
              <a16:creationId xmlns:a16="http://schemas.microsoft.com/office/drawing/2014/main" id="{00000000-0008-0000-0200-00000A020000}"/>
            </a:ext>
          </a:extLst>
        </xdr:cNvPr>
        <xdr:cNvSpPr txBox="1"/>
      </xdr:nvSpPr>
      <xdr:spPr>
        <a:xfrm>
          <a:off x="19310427" y="1090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108221</xdr:rowOff>
    </xdr:from>
    <xdr:ext cx="469744" cy="259045"/>
    <xdr:sp macro="" textlink="">
      <xdr:nvSpPr>
        <xdr:cNvPr id="523" name="n_4mainValue【保健センター・保健所】&#10;一人当たり面積">
          <a:extLst>
            <a:ext uri="{FF2B5EF4-FFF2-40B4-BE49-F238E27FC236}">
              <a16:creationId xmlns:a16="http://schemas.microsoft.com/office/drawing/2014/main" id="{00000000-0008-0000-0200-00000B020000}"/>
            </a:ext>
          </a:extLst>
        </xdr:cNvPr>
        <xdr:cNvSpPr txBox="1"/>
      </xdr:nvSpPr>
      <xdr:spPr>
        <a:xfrm>
          <a:off x="184214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a:extLst>
            <a:ext uri="{FF2B5EF4-FFF2-40B4-BE49-F238E27FC236}">
              <a16:creationId xmlns:a16="http://schemas.microsoft.com/office/drawing/2014/main" id="{00000000-0008-0000-0200-00000C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a:extLst>
            <a:ext uri="{FF2B5EF4-FFF2-40B4-BE49-F238E27FC236}">
              <a16:creationId xmlns:a16="http://schemas.microsoft.com/office/drawing/2014/main" id="{00000000-0008-0000-0200-00000D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a:extLst>
            <a:ext uri="{FF2B5EF4-FFF2-40B4-BE49-F238E27FC236}">
              <a16:creationId xmlns:a16="http://schemas.microsoft.com/office/drawing/2014/main" id="{00000000-0008-0000-0200-00000E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a:extLst>
            <a:ext uri="{FF2B5EF4-FFF2-40B4-BE49-F238E27FC236}">
              <a16:creationId xmlns:a16="http://schemas.microsoft.com/office/drawing/2014/main" id="{00000000-0008-0000-0200-00000F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a:extLst>
            <a:ext uri="{FF2B5EF4-FFF2-40B4-BE49-F238E27FC236}">
              <a16:creationId xmlns:a16="http://schemas.microsoft.com/office/drawing/2014/main" id="{00000000-0008-0000-0200-000010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a:extLst>
            <a:ext uri="{FF2B5EF4-FFF2-40B4-BE49-F238E27FC236}">
              <a16:creationId xmlns:a16="http://schemas.microsoft.com/office/drawing/2014/main" id="{00000000-0008-0000-0200-000011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a:extLst>
            <a:ext uri="{FF2B5EF4-FFF2-40B4-BE49-F238E27FC236}">
              <a16:creationId xmlns:a16="http://schemas.microsoft.com/office/drawing/2014/main" id="{00000000-0008-0000-0200-000012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a:extLst>
            <a:ext uri="{FF2B5EF4-FFF2-40B4-BE49-F238E27FC236}">
              <a16:creationId xmlns:a16="http://schemas.microsoft.com/office/drawing/2014/main" id="{00000000-0008-0000-0200-000013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2" name="テキスト ボックス 541">
          <a:extLst>
            <a:ext uri="{FF2B5EF4-FFF2-40B4-BE49-F238E27FC236}">
              <a16:creationId xmlns:a16="http://schemas.microsoft.com/office/drawing/2014/main" id="{00000000-0008-0000-0200-00001E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3" name="直線コネクタ 542">
          <a:extLst>
            <a:ext uri="{FF2B5EF4-FFF2-40B4-BE49-F238E27FC236}">
              <a16:creationId xmlns:a16="http://schemas.microsoft.com/office/drawing/2014/main" id="{00000000-0008-0000-0200-00001F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4" name="テキスト ボックス 543">
          <a:extLst>
            <a:ext uri="{FF2B5EF4-FFF2-40B4-BE49-F238E27FC236}">
              <a16:creationId xmlns:a16="http://schemas.microsoft.com/office/drawing/2014/main" id="{00000000-0008-0000-0200-000020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5" name="直線コネクタ 544">
          <a:extLst>
            <a:ext uri="{FF2B5EF4-FFF2-40B4-BE49-F238E27FC236}">
              <a16:creationId xmlns:a16="http://schemas.microsoft.com/office/drawing/2014/main" id="{00000000-0008-0000-0200-000021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6" name="テキスト ボックス 545">
          <a:extLst>
            <a:ext uri="{FF2B5EF4-FFF2-40B4-BE49-F238E27FC236}">
              <a16:creationId xmlns:a16="http://schemas.microsoft.com/office/drawing/2014/main" id="{00000000-0008-0000-0200-000022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a:extLst>
            <a:ext uri="{FF2B5EF4-FFF2-40B4-BE49-F238E27FC236}">
              <a16:creationId xmlns:a16="http://schemas.microsoft.com/office/drawing/2014/main" id="{00000000-0008-0000-0200-000023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8" name="【消防施設】&#10;有形固定資産減価償却率グラフ枠">
          <a:extLst>
            <a:ext uri="{FF2B5EF4-FFF2-40B4-BE49-F238E27FC236}">
              <a16:creationId xmlns:a16="http://schemas.microsoft.com/office/drawing/2014/main" id="{00000000-0008-0000-0200-000024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86</xdr:row>
      <xdr:rowOff>168729</xdr:rowOff>
    </xdr:to>
    <xdr:cxnSp macro="">
      <xdr:nvCxnSpPr>
        <xdr:cNvPr id="549" name="直線コネクタ 548">
          <a:extLst>
            <a:ext uri="{FF2B5EF4-FFF2-40B4-BE49-F238E27FC236}">
              <a16:creationId xmlns:a16="http://schemas.microsoft.com/office/drawing/2014/main" id="{00000000-0008-0000-0200-000025020000}"/>
            </a:ext>
          </a:extLst>
        </xdr:cNvPr>
        <xdr:cNvCxnSpPr/>
      </xdr:nvCxnSpPr>
      <xdr:spPr>
        <a:xfrm flipV="1">
          <a:off x="16318864" y="1340793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0" name="【消防施設】&#10;有形固定資産減価償却率最小値テキスト">
          <a:extLst>
            <a:ext uri="{FF2B5EF4-FFF2-40B4-BE49-F238E27FC236}">
              <a16:creationId xmlns:a16="http://schemas.microsoft.com/office/drawing/2014/main" id="{00000000-0008-0000-0200-000026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1" name="直線コネクタ 550">
          <a:extLst>
            <a:ext uri="{FF2B5EF4-FFF2-40B4-BE49-F238E27FC236}">
              <a16:creationId xmlns:a16="http://schemas.microsoft.com/office/drawing/2014/main" id="{00000000-0008-0000-0200-000027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340478" cy="259045"/>
    <xdr:sp macro="" textlink="">
      <xdr:nvSpPr>
        <xdr:cNvPr id="552" name="【消防施設】&#10;有形固定資産減価償却率最大値テキスト">
          <a:extLst>
            <a:ext uri="{FF2B5EF4-FFF2-40B4-BE49-F238E27FC236}">
              <a16:creationId xmlns:a16="http://schemas.microsoft.com/office/drawing/2014/main" id="{00000000-0008-0000-0200-000028020000}"/>
            </a:ext>
          </a:extLst>
        </xdr:cNvPr>
        <xdr:cNvSpPr txBox="1"/>
      </xdr:nvSpPr>
      <xdr:spPr>
        <a:xfrm>
          <a:off x="16357600" y="131831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553" name="直線コネクタ 552">
          <a:extLst>
            <a:ext uri="{FF2B5EF4-FFF2-40B4-BE49-F238E27FC236}">
              <a16:creationId xmlns:a16="http://schemas.microsoft.com/office/drawing/2014/main" id="{00000000-0008-0000-0200-000029020000}"/>
            </a:ext>
          </a:extLst>
        </xdr:cNvPr>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111051</xdr:rowOff>
    </xdr:from>
    <xdr:ext cx="405111" cy="259045"/>
    <xdr:sp macro="" textlink="">
      <xdr:nvSpPr>
        <xdr:cNvPr id="554" name="【消防施設】&#10;有形固定資産減価償却率平均値テキスト">
          <a:extLst>
            <a:ext uri="{FF2B5EF4-FFF2-40B4-BE49-F238E27FC236}">
              <a16:creationId xmlns:a16="http://schemas.microsoft.com/office/drawing/2014/main" id="{00000000-0008-0000-0200-00002A020000}"/>
            </a:ext>
          </a:extLst>
        </xdr:cNvPr>
        <xdr:cNvSpPr txBox="1"/>
      </xdr:nvSpPr>
      <xdr:spPr>
        <a:xfrm>
          <a:off x="16357600" y="1416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132624</xdr:rowOff>
    </xdr:from>
    <xdr:to>
      <xdr:col>85</xdr:col>
      <xdr:colOff>177800</xdr:colOff>
      <xdr:row>83</xdr:row>
      <xdr:rowOff>62774</xdr:rowOff>
    </xdr:to>
    <xdr:sp macro="" textlink="">
      <xdr:nvSpPr>
        <xdr:cNvPr id="555" name="フローチャート: 判断 554">
          <a:extLst>
            <a:ext uri="{FF2B5EF4-FFF2-40B4-BE49-F238E27FC236}">
              <a16:creationId xmlns:a16="http://schemas.microsoft.com/office/drawing/2014/main" id="{00000000-0008-0000-0200-00002B020000}"/>
            </a:ext>
          </a:extLst>
        </xdr:cNvPr>
        <xdr:cNvSpPr/>
      </xdr:nvSpPr>
      <xdr:spPr>
        <a:xfrm>
          <a:off x="162687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134257</xdr:rowOff>
    </xdr:from>
    <xdr:to>
      <xdr:col>81</xdr:col>
      <xdr:colOff>101600</xdr:colOff>
      <xdr:row>83</xdr:row>
      <xdr:rowOff>64407</xdr:rowOff>
    </xdr:to>
    <xdr:sp macro="" textlink="">
      <xdr:nvSpPr>
        <xdr:cNvPr id="556" name="フローチャート: 判断 555">
          <a:extLst>
            <a:ext uri="{FF2B5EF4-FFF2-40B4-BE49-F238E27FC236}">
              <a16:creationId xmlns:a16="http://schemas.microsoft.com/office/drawing/2014/main" id="{00000000-0008-0000-0200-00002C020000}"/>
            </a:ext>
          </a:extLst>
        </xdr:cNvPr>
        <xdr:cNvSpPr/>
      </xdr:nvSpPr>
      <xdr:spPr>
        <a:xfrm>
          <a:off x="15430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129358</xdr:rowOff>
    </xdr:from>
    <xdr:to>
      <xdr:col>76</xdr:col>
      <xdr:colOff>165100</xdr:colOff>
      <xdr:row>83</xdr:row>
      <xdr:rowOff>59508</xdr:rowOff>
    </xdr:to>
    <xdr:sp macro="" textlink="">
      <xdr:nvSpPr>
        <xdr:cNvPr id="557" name="フローチャート: 判断 556">
          <a:extLst>
            <a:ext uri="{FF2B5EF4-FFF2-40B4-BE49-F238E27FC236}">
              <a16:creationId xmlns:a16="http://schemas.microsoft.com/office/drawing/2014/main" id="{00000000-0008-0000-0200-00002D020000}"/>
            </a:ext>
          </a:extLst>
        </xdr:cNvPr>
        <xdr:cNvSpPr/>
      </xdr:nvSpPr>
      <xdr:spPr>
        <a:xfrm>
          <a:off x="14541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363</xdr:rowOff>
    </xdr:from>
    <xdr:to>
      <xdr:col>72</xdr:col>
      <xdr:colOff>38100</xdr:colOff>
      <xdr:row>83</xdr:row>
      <xdr:rowOff>101963</xdr:rowOff>
    </xdr:to>
    <xdr:sp macro="" textlink="">
      <xdr:nvSpPr>
        <xdr:cNvPr id="558" name="フローチャート: 判断 557">
          <a:extLst>
            <a:ext uri="{FF2B5EF4-FFF2-40B4-BE49-F238E27FC236}">
              <a16:creationId xmlns:a16="http://schemas.microsoft.com/office/drawing/2014/main" id="{00000000-0008-0000-0200-00002E020000}"/>
            </a:ext>
          </a:extLst>
        </xdr:cNvPr>
        <xdr:cNvSpPr/>
      </xdr:nvSpPr>
      <xdr:spPr>
        <a:xfrm>
          <a:off x="136525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119562</xdr:rowOff>
    </xdr:from>
    <xdr:to>
      <xdr:col>67</xdr:col>
      <xdr:colOff>101600</xdr:colOff>
      <xdr:row>83</xdr:row>
      <xdr:rowOff>49712</xdr:rowOff>
    </xdr:to>
    <xdr:sp macro="" textlink="">
      <xdr:nvSpPr>
        <xdr:cNvPr id="559" name="フローチャート: 判断 558">
          <a:extLst>
            <a:ext uri="{FF2B5EF4-FFF2-40B4-BE49-F238E27FC236}">
              <a16:creationId xmlns:a16="http://schemas.microsoft.com/office/drawing/2014/main" id="{00000000-0008-0000-0200-00002F020000}"/>
            </a:ext>
          </a:extLst>
        </xdr:cNvPr>
        <xdr:cNvSpPr/>
      </xdr:nvSpPr>
      <xdr:spPr>
        <a:xfrm>
          <a:off x="12763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565" name="楕円 564">
          <a:extLst>
            <a:ext uri="{FF2B5EF4-FFF2-40B4-BE49-F238E27FC236}">
              <a16:creationId xmlns:a16="http://schemas.microsoft.com/office/drawing/2014/main" id="{00000000-0008-0000-0200-000035020000}"/>
            </a:ext>
          </a:extLst>
        </xdr:cNvPr>
        <xdr:cNvSpPr/>
      </xdr:nvSpPr>
      <xdr:spPr>
        <a:xfrm>
          <a:off x="16268700" y="1388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16708</xdr:rowOff>
    </xdr:from>
    <xdr:ext cx="405111" cy="259045"/>
    <xdr:sp macro="" textlink="">
      <xdr:nvSpPr>
        <xdr:cNvPr id="566" name="【消防施設】&#10;有形固定資産減価償却率該当値テキスト">
          <a:extLst>
            <a:ext uri="{FF2B5EF4-FFF2-40B4-BE49-F238E27FC236}">
              <a16:creationId xmlns:a16="http://schemas.microsoft.com/office/drawing/2014/main" id="{00000000-0008-0000-0200-000036020000}"/>
            </a:ext>
          </a:extLst>
        </xdr:cNvPr>
        <xdr:cNvSpPr txBox="1"/>
      </xdr:nvSpPr>
      <xdr:spPr>
        <a:xfrm>
          <a:off x="16357600" y="13732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116295</xdr:rowOff>
    </xdr:from>
    <xdr:to>
      <xdr:col>81</xdr:col>
      <xdr:colOff>101600</xdr:colOff>
      <xdr:row>82</xdr:row>
      <xdr:rowOff>46445</xdr:rowOff>
    </xdr:to>
    <xdr:sp macro="" textlink="">
      <xdr:nvSpPr>
        <xdr:cNvPr id="567" name="楕円 566">
          <a:extLst>
            <a:ext uri="{FF2B5EF4-FFF2-40B4-BE49-F238E27FC236}">
              <a16:creationId xmlns:a16="http://schemas.microsoft.com/office/drawing/2014/main" id="{00000000-0008-0000-0200-000037020000}"/>
            </a:ext>
          </a:extLst>
        </xdr:cNvPr>
        <xdr:cNvSpPr/>
      </xdr:nvSpPr>
      <xdr:spPr>
        <a:xfrm>
          <a:off x="15430500" y="1400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44631</xdr:rowOff>
    </xdr:from>
    <xdr:to>
      <xdr:col>85</xdr:col>
      <xdr:colOff>127000</xdr:colOff>
      <xdr:row>81</xdr:row>
      <xdr:rowOff>167095</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flipV="1">
          <a:off x="15481300" y="13932081"/>
          <a:ext cx="838200" cy="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70576</xdr:rowOff>
    </xdr:from>
    <xdr:to>
      <xdr:col>76</xdr:col>
      <xdr:colOff>165100</xdr:colOff>
      <xdr:row>81</xdr:row>
      <xdr:rowOff>726</xdr:rowOff>
    </xdr:to>
    <xdr:sp macro="" textlink="">
      <xdr:nvSpPr>
        <xdr:cNvPr id="569" name="楕円 568">
          <a:extLst>
            <a:ext uri="{FF2B5EF4-FFF2-40B4-BE49-F238E27FC236}">
              <a16:creationId xmlns:a16="http://schemas.microsoft.com/office/drawing/2014/main" id="{00000000-0008-0000-0200-000039020000}"/>
            </a:ext>
          </a:extLst>
        </xdr:cNvPr>
        <xdr:cNvSpPr/>
      </xdr:nvSpPr>
      <xdr:spPr>
        <a:xfrm>
          <a:off x="14541500" y="1378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121376</xdr:rowOff>
    </xdr:from>
    <xdr:to>
      <xdr:col>81</xdr:col>
      <xdr:colOff>50800</xdr:colOff>
      <xdr:row>81</xdr:row>
      <xdr:rowOff>167095</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14592300" y="13837376"/>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59145</xdr:rowOff>
    </xdr:from>
    <xdr:to>
      <xdr:col>72</xdr:col>
      <xdr:colOff>38100</xdr:colOff>
      <xdr:row>80</xdr:row>
      <xdr:rowOff>160745</xdr:rowOff>
    </xdr:to>
    <xdr:sp macro="" textlink="">
      <xdr:nvSpPr>
        <xdr:cNvPr id="571" name="楕円 570">
          <a:extLst>
            <a:ext uri="{FF2B5EF4-FFF2-40B4-BE49-F238E27FC236}">
              <a16:creationId xmlns:a16="http://schemas.microsoft.com/office/drawing/2014/main" id="{00000000-0008-0000-0200-00003B020000}"/>
            </a:ext>
          </a:extLst>
        </xdr:cNvPr>
        <xdr:cNvSpPr/>
      </xdr:nvSpPr>
      <xdr:spPr>
        <a:xfrm>
          <a:off x="13652500" y="1377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109945</xdr:rowOff>
    </xdr:from>
    <xdr:to>
      <xdr:col>76</xdr:col>
      <xdr:colOff>114300</xdr:colOff>
      <xdr:row>80</xdr:row>
      <xdr:rowOff>121376</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a:off x="13703300" y="1382594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90170</xdr:rowOff>
    </xdr:from>
    <xdr:to>
      <xdr:col>67</xdr:col>
      <xdr:colOff>101600</xdr:colOff>
      <xdr:row>81</xdr:row>
      <xdr:rowOff>20320</xdr:rowOff>
    </xdr:to>
    <xdr:sp macro="" textlink="">
      <xdr:nvSpPr>
        <xdr:cNvPr id="573" name="楕円 572">
          <a:extLst>
            <a:ext uri="{FF2B5EF4-FFF2-40B4-BE49-F238E27FC236}">
              <a16:creationId xmlns:a16="http://schemas.microsoft.com/office/drawing/2014/main" id="{00000000-0008-0000-0200-00003D020000}"/>
            </a:ext>
          </a:extLst>
        </xdr:cNvPr>
        <xdr:cNvSpPr/>
      </xdr:nvSpPr>
      <xdr:spPr>
        <a:xfrm>
          <a:off x="12763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109945</xdr:rowOff>
    </xdr:from>
    <xdr:to>
      <xdr:col>71</xdr:col>
      <xdr:colOff>177800</xdr:colOff>
      <xdr:row>80</xdr:row>
      <xdr:rowOff>140970</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flipV="1">
          <a:off x="12814300" y="1382594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55534</xdr:rowOff>
    </xdr:from>
    <xdr:ext cx="405111" cy="259045"/>
    <xdr:sp macro="" textlink="">
      <xdr:nvSpPr>
        <xdr:cNvPr id="575" name="n_1aveValue【消防施設】&#10;有形固定資産減価償却率">
          <a:extLst>
            <a:ext uri="{FF2B5EF4-FFF2-40B4-BE49-F238E27FC236}">
              <a16:creationId xmlns:a16="http://schemas.microsoft.com/office/drawing/2014/main" id="{00000000-0008-0000-0200-00003F020000}"/>
            </a:ext>
          </a:extLst>
        </xdr:cNvPr>
        <xdr:cNvSpPr txBox="1"/>
      </xdr:nvSpPr>
      <xdr:spPr>
        <a:xfrm>
          <a:off x="15266044"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50635</xdr:rowOff>
    </xdr:from>
    <xdr:ext cx="405111" cy="259045"/>
    <xdr:sp macro="" textlink="">
      <xdr:nvSpPr>
        <xdr:cNvPr id="576" name="n_2aveValue【消防施設】&#10;有形固定資産減価償却率">
          <a:extLst>
            <a:ext uri="{FF2B5EF4-FFF2-40B4-BE49-F238E27FC236}">
              <a16:creationId xmlns:a16="http://schemas.microsoft.com/office/drawing/2014/main" id="{00000000-0008-0000-0200-000040020000}"/>
            </a:ext>
          </a:extLst>
        </xdr:cNvPr>
        <xdr:cNvSpPr txBox="1"/>
      </xdr:nvSpPr>
      <xdr:spPr>
        <a:xfrm>
          <a:off x="143897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93090</xdr:rowOff>
    </xdr:from>
    <xdr:ext cx="405111" cy="259045"/>
    <xdr:sp macro="" textlink="">
      <xdr:nvSpPr>
        <xdr:cNvPr id="577" name="n_3aveValue【消防施設】&#10;有形固定資産減価償却率">
          <a:extLst>
            <a:ext uri="{FF2B5EF4-FFF2-40B4-BE49-F238E27FC236}">
              <a16:creationId xmlns:a16="http://schemas.microsoft.com/office/drawing/2014/main" id="{00000000-0008-0000-0200-000041020000}"/>
            </a:ext>
          </a:extLst>
        </xdr:cNvPr>
        <xdr:cNvSpPr txBox="1"/>
      </xdr:nvSpPr>
      <xdr:spPr>
        <a:xfrm>
          <a:off x="13500744" y="1432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40839</xdr:rowOff>
    </xdr:from>
    <xdr:ext cx="405111" cy="259045"/>
    <xdr:sp macro="" textlink="">
      <xdr:nvSpPr>
        <xdr:cNvPr id="578" name="n_4aveValue【消防施設】&#10;有形固定資産減価償却率">
          <a:extLst>
            <a:ext uri="{FF2B5EF4-FFF2-40B4-BE49-F238E27FC236}">
              <a16:creationId xmlns:a16="http://schemas.microsoft.com/office/drawing/2014/main" id="{00000000-0008-0000-0200-000042020000}"/>
            </a:ext>
          </a:extLst>
        </xdr:cNvPr>
        <xdr:cNvSpPr txBox="1"/>
      </xdr:nvSpPr>
      <xdr:spPr>
        <a:xfrm>
          <a:off x="1261174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62972</xdr:rowOff>
    </xdr:from>
    <xdr:ext cx="405111" cy="259045"/>
    <xdr:sp macro="" textlink="">
      <xdr:nvSpPr>
        <xdr:cNvPr id="579" name="n_1mainValue【消防施設】&#10;有形固定資産減価償却率">
          <a:extLst>
            <a:ext uri="{FF2B5EF4-FFF2-40B4-BE49-F238E27FC236}">
              <a16:creationId xmlns:a16="http://schemas.microsoft.com/office/drawing/2014/main" id="{00000000-0008-0000-0200-000043020000}"/>
            </a:ext>
          </a:extLst>
        </xdr:cNvPr>
        <xdr:cNvSpPr txBox="1"/>
      </xdr:nvSpPr>
      <xdr:spPr>
        <a:xfrm>
          <a:off x="15266044" y="137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17253</xdr:rowOff>
    </xdr:from>
    <xdr:ext cx="405111" cy="259045"/>
    <xdr:sp macro="" textlink="">
      <xdr:nvSpPr>
        <xdr:cNvPr id="580" name="n_2mainValue【消防施設】&#10;有形固定資産減価償却率">
          <a:extLst>
            <a:ext uri="{FF2B5EF4-FFF2-40B4-BE49-F238E27FC236}">
              <a16:creationId xmlns:a16="http://schemas.microsoft.com/office/drawing/2014/main" id="{00000000-0008-0000-0200-000044020000}"/>
            </a:ext>
          </a:extLst>
        </xdr:cNvPr>
        <xdr:cNvSpPr txBox="1"/>
      </xdr:nvSpPr>
      <xdr:spPr>
        <a:xfrm>
          <a:off x="14389744" y="1356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5822</xdr:rowOff>
    </xdr:from>
    <xdr:ext cx="405111" cy="259045"/>
    <xdr:sp macro="" textlink="">
      <xdr:nvSpPr>
        <xdr:cNvPr id="581" name="n_3mainValue【消防施設】&#10;有形固定資産減価償却率">
          <a:extLst>
            <a:ext uri="{FF2B5EF4-FFF2-40B4-BE49-F238E27FC236}">
              <a16:creationId xmlns:a16="http://schemas.microsoft.com/office/drawing/2014/main" id="{00000000-0008-0000-0200-000045020000}"/>
            </a:ext>
          </a:extLst>
        </xdr:cNvPr>
        <xdr:cNvSpPr txBox="1"/>
      </xdr:nvSpPr>
      <xdr:spPr>
        <a:xfrm>
          <a:off x="13500744" y="135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36847</xdr:rowOff>
    </xdr:from>
    <xdr:ext cx="405111" cy="259045"/>
    <xdr:sp macro="" textlink="">
      <xdr:nvSpPr>
        <xdr:cNvPr id="582" name="n_4mainValue【消防施設】&#10;有形固定資産減価償却率">
          <a:extLst>
            <a:ext uri="{FF2B5EF4-FFF2-40B4-BE49-F238E27FC236}">
              <a16:creationId xmlns:a16="http://schemas.microsoft.com/office/drawing/2014/main" id="{00000000-0008-0000-0200-000046020000}"/>
            </a:ext>
          </a:extLst>
        </xdr:cNvPr>
        <xdr:cNvSpPr txBox="1"/>
      </xdr:nvSpPr>
      <xdr:spPr>
        <a:xfrm>
          <a:off x="12611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3" name="正方形/長方形 582">
          <a:extLst>
            <a:ext uri="{FF2B5EF4-FFF2-40B4-BE49-F238E27FC236}">
              <a16:creationId xmlns:a16="http://schemas.microsoft.com/office/drawing/2014/main" id="{00000000-0008-0000-0200-00004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4" name="正方形/長方形 583">
          <a:extLst>
            <a:ext uri="{FF2B5EF4-FFF2-40B4-BE49-F238E27FC236}">
              <a16:creationId xmlns:a16="http://schemas.microsoft.com/office/drawing/2014/main" id="{00000000-0008-0000-0200-00004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5" name="正方形/長方形 584">
          <a:extLst>
            <a:ext uri="{FF2B5EF4-FFF2-40B4-BE49-F238E27FC236}">
              <a16:creationId xmlns:a16="http://schemas.microsoft.com/office/drawing/2014/main" id="{00000000-0008-0000-0200-00004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6" name="正方形/長方形 585">
          <a:extLst>
            <a:ext uri="{FF2B5EF4-FFF2-40B4-BE49-F238E27FC236}">
              <a16:creationId xmlns:a16="http://schemas.microsoft.com/office/drawing/2014/main" id="{00000000-0008-0000-0200-00004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7" name="正方形/長方形 586">
          <a:extLst>
            <a:ext uri="{FF2B5EF4-FFF2-40B4-BE49-F238E27FC236}">
              <a16:creationId xmlns:a16="http://schemas.microsoft.com/office/drawing/2014/main" id="{00000000-0008-0000-0200-00004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8" name="正方形/長方形 587">
          <a:extLst>
            <a:ext uri="{FF2B5EF4-FFF2-40B4-BE49-F238E27FC236}">
              <a16:creationId xmlns:a16="http://schemas.microsoft.com/office/drawing/2014/main" id="{00000000-0008-0000-0200-00004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9" name="正方形/長方形 588">
          <a:extLst>
            <a:ext uri="{FF2B5EF4-FFF2-40B4-BE49-F238E27FC236}">
              <a16:creationId xmlns:a16="http://schemas.microsoft.com/office/drawing/2014/main" id="{00000000-0008-0000-0200-00004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a:extLst>
            <a:ext uri="{FF2B5EF4-FFF2-40B4-BE49-F238E27FC236}">
              <a16:creationId xmlns:a16="http://schemas.microsoft.com/office/drawing/2014/main" id="{00000000-0008-0000-0200-00004E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4" name="テキスト ボックス 593">
          <a:extLst>
            <a:ext uri="{FF2B5EF4-FFF2-40B4-BE49-F238E27FC236}">
              <a16:creationId xmlns:a16="http://schemas.microsoft.com/office/drawing/2014/main" id="{00000000-0008-0000-0200-000052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8" name="テキスト ボックス 597">
          <a:extLst>
            <a:ext uri="{FF2B5EF4-FFF2-40B4-BE49-F238E27FC236}">
              <a16:creationId xmlns:a16="http://schemas.microsoft.com/office/drawing/2014/main" id="{00000000-0008-0000-0200-000056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0" name="テキスト ボックス 599">
          <a:extLst>
            <a:ext uri="{FF2B5EF4-FFF2-40B4-BE49-F238E27FC236}">
              <a16:creationId xmlns:a16="http://schemas.microsoft.com/office/drawing/2014/main" id="{00000000-0008-0000-0200-000058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2" name="テキスト ボックス 601">
          <a:extLst>
            <a:ext uri="{FF2B5EF4-FFF2-40B4-BE49-F238E27FC236}">
              <a16:creationId xmlns:a16="http://schemas.microsoft.com/office/drawing/2014/main" id="{00000000-0008-0000-0200-00005A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3" name="直線コネクタ 602">
          <a:extLst>
            <a:ext uri="{FF2B5EF4-FFF2-40B4-BE49-F238E27FC236}">
              <a16:creationId xmlns:a16="http://schemas.microsoft.com/office/drawing/2014/main" id="{00000000-0008-0000-0200-00005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4" name="テキスト ボックス 603">
          <a:extLst>
            <a:ext uri="{FF2B5EF4-FFF2-40B4-BE49-F238E27FC236}">
              <a16:creationId xmlns:a16="http://schemas.microsoft.com/office/drawing/2014/main" id="{00000000-0008-0000-0200-00005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5" name="【消防施設】&#10;一人当たり面積グラフ枠">
          <a:extLst>
            <a:ext uri="{FF2B5EF4-FFF2-40B4-BE49-F238E27FC236}">
              <a16:creationId xmlns:a16="http://schemas.microsoft.com/office/drawing/2014/main" id="{00000000-0008-0000-0200-00005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99061</xdr:rowOff>
    </xdr:to>
    <xdr:cxnSp macro="">
      <xdr:nvCxnSpPr>
        <xdr:cNvPr id="606" name="直線コネクタ 605">
          <a:extLst>
            <a:ext uri="{FF2B5EF4-FFF2-40B4-BE49-F238E27FC236}">
              <a16:creationId xmlns:a16="http://schemas.microsoft.com/office/drawing/2014/main" id="{00000000-0008-0000-0200-00005E020000}"/>
            </a:ext>
          </a:extLst>
        </xdr:cNvPr>
        <xdr:cNvCxnSpPr/>
      </xdr:nvCxnSpPr>
      <xdr:spPr>
        <a:xfrm flipV="1">
          <a:off x="22160864" y="13306425"/>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607" name="【消防施設】&#10;一人当たり面積最小値テキスト">
          <a:extLst>
            <a:ext uri="{FF2B5EF4-FFF2-40B4-BE49-F238E27FC236}">
              <a16:creationId xmlns:a16="http://schemas.microsoft.com/office/drawing/2014/main" id="{00000000-0008-0000-0200-00005F020000}"/>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608" name="直線コネクタ 607">
          <a:extLst>
            <a:ext uri="{FF2B5EF4-FFF2-40B4-BE49-F238E27FC236}">
              <a16:creationId xmlns:a16="http://schemas.microsoft.com/office/drawing/2014/main" id="{00000000-0008-0000-0200-000060020000}"/>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609" name="【消防施設】&#10;一人当たり面積最大値テキスト">
          <a:extLst>
            <a:ext uri="{FF2B5EF4-FFF2-40B4-BE49-F238E27FC236}">
              <a16:creationId xmlns:a16="http://schemas.microsoft.com/office/drawing/2014/main" id="{00000000-0008-0000-0200-000061020000}"/>
            </a:ext>
          </a:extLst>
        </xdr:cNvPr>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610" name="直線コネクタ 609">
          <a:extLst>
            <a:ext uri="{FF2B5EF4-FFF2-40B4-BE49-F238E27FC236}">
              <a16:creationId xmlns:a16="http://schemas.microsoft.com/office/drawing/2014/main" id="{00000000-0008-0000-0200-000062020000}"/>
            </a:ext>
          </a:extLst>
        </xdr:cNvPr>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2557</xdr:rowOff>
    </xdr:from>
    <xdr:ext cx="469744" cy="259045"/>
    <xdr:sp macro="" textlink="">
      <xdr:nvSpPr>
        <xdr:cNvPr id="611" name="【消防施設】&#10;一人当たり面積平均値テキスト">
          <a:extLst>
            <a:ext uri="{FF2B5EF4-FFF2-40B4-BE49-F238E27FC236}">
              <a16:creationId xmlns:a16="http://schemas.microsoft.com/office/drawing/2014/main" id="{00000000-0008-0000-0200-000063020000}"/>
            </a:ext>
          </a:extLst>
        </xdr:cNvPr>
        <xdr:cNvSpPr txBox="1"/>
      </xdr:nvSpPr>
      <xdr:spPr>
        <a:xfrm>
          <a:off x="22199600" y="1423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612" name="フローチャート: 判断 611">
          <a:extLst>
            <a:ext uri="{FF2B5EF4-FFF2-40B4-BE49-F238E27FC236}">
              <a16:creationId xmlns:a16="http://schemas.microsoft.com/office/drawing/2014/main" id="{00000000-0008-0000-0200-000064020000}"/>
            </a:ext>
          </a:extLst>
        </xdr:cNvPr>
        <xdr:cNvSpPr/>
      </xdr:nvSpPr>
      <xdr:spPr>
        <a:xfrm>
          <a:off x="22110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90170</xdr:rowOff>
    </xdr:from>
    <xdr:to>
      <xdr:col>112</xdr:col>
      <xdr:colOff>38100</xdr:colOff>
      <xdr:row>85</xdr:row>
      <xdr:rowOff>20320</xdr:rowOff>
    </xdr:to>
    <xdr:sp macro="" textlink="">
      <xdr:nvSpPr>
        <xdr:cNvPr id="613" name="フローチャート: 判断 612">
          <a:extLst>
            <a:ext uri="{FF2B5EF4-FFF2-40B4-BE49-F238E27FC236}">
              <a16:creationId xmlns:a16="http://schemas.microsoft.com/office/drawing/2014/main" id="{00000000-0008-0000-0200-000065020000}"/>
            </a:ext>
          </a:extLst>
        </xdr:cNvPr>
        <xdr:cNvSpPr/>
      </xdr:nvSpPr>
      <xdr:spPr>
        <a:xfrm>
          <a:off x="21272500" y="144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93980</xdr:rowOff>
    </xdr:from>
    <xdr:to>
      <xdr:col>107</xdr:col>
      <xdr:colOff>101600</xdr:colOff>
      <xdr:row>85</xdr:row>
      <xdr:rowOff>24130</xdr:rowOff>
    </xdr:to>
    <xdr:sp macro="" textlink="">
      <xdr:nvSpPr>
        <xdr:cNvPr id="614" name="フローチャート: 判断 613">
          <a:extLst>
            <a:ext uri="{FF2B5EF4-FFF2-40B4-BE49-F238E27FC236}">
              <a16:creationId xmlns:a16="http://schemas.microsoft.com/office/drawing/2014/main" id="{00000000-0008-0000-0200-000066020000}"/>
            </a:ext>
          </a:extLst>
        </xdr:cNvPr>
        <xdr:cNvSpPr/>
      </xdr:nvSpPr>
      <xdr:spPr>
        <a:xfrm>
          <a:off x="20383500" y="1449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113030</xdr:rowOff>
    </xdr:from>
    <xdr:to>
      <xdr:col>102</xdr:col>
      <xdr:colOff>165100</xdr:colOff>
      <xdr:row>85</xdr:row>
      <xdr:rowOff>43180</xdr:rowOff>
    </xdr:to>
    <xdr:sp macro="" textlink="">
      <xdr:nvSpPr>
        <xdr:cNvPr id="615" name="フローチャート: 判断 614">
          <a:extLst>
            <a:ext uri="{FF2B5EF4-FFF2-40B4-BE49-F238E27FC236}">
              <a16:creationId xmlns:a16="http://schemas.microsoft.com/office/drawing/2014/main" id="{00000000-0008-0000-0200-000067020000}"/>
            </a:ext>
          </a:extLst>
        </xdr:cNvPr>
        <xdr:cNvSpPr/>
      </xdr:nvSpPr>
      <xdr:spPr>
        <a:xfrm>
          <a:off x="19494500" y="1451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84455</xdr:rowOff>
    </xdr:from>
    <xdr:to>
      <xdr:col>98</xdr:col>
      <xdr:colOff>38100</xdr:colOff>
      <xdr:row>85</xdr:row>
      <xdr:rowOff>14605</xdr:rowOff>
    </xdr:to>
    <xdr:sp macro="" textlink="">
      <xdr:nvSpPr>
        <xdr:cNvPr id="616" name="フローチャート: 判断 615">
          <a:extLst>
            <a:ext uri="{FF2B5EF4-FFF2-40B4-BE49-F238E27FC236}">
              <a16:creationId xmlns:a16="http://schemas.microsoft.com/office/drawing/2014/main" id="{00000000-0008-0000-0200-000068020000}"/>
            </a:ext>
          </a:extLst>
        </xdr:cNvPr>
        <xdr:cNvSpPr/>
      </xdr:nvSpPr>
      <xdr:spPr>
        <a:xfrm>
          <a:off x="18605500" y="1448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6350</xdr:rowOff>
    </xdr:from>
    <xdr:to>
      <xdr:col>116</xdr:col>
      <xdr:colOff>114300</xdr:colOff>
      <xdr:row>85</xdr:row>
      <xdr:rowOff>107950</xdr:rowOff>
    </xdr:to>
    <xdr:sp macro="" textlink="">
      <xdr:nvSpPr>
        <xdr:cNvPr id="622" name="楕円 621">
          <a:extLst>
            <a:ext uri="{FF2B5EF4-FFF2-40B4-BE49-F238E27FC236}">
              <a16:creationId xmlns:a16="http://schemas.microsoft.com/office/drawing/2014/main" id="{00000000-0008-0000-0200-00006E020000}"/>
            </a:ext>
          </a:extLst>
        </xdr:cNvPr>
        <xdr:cNvSpPr/>
      </xdr:nvSpPr>
      <xdr:spPr>
        <a:xfrm>
          <a:off x="221107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156227</xdr:rowOff>
    </xdr:from>
    <xdr:ext cx="469744" cy="259045"/>
    <xdr:sp macro="" textlink="">
      <xdr:nvSpPr>
        <xdr:cNvPr id="623" name="【消防施設】&#10;一人当たり面積該当値テキスト">
          <a:extLst>
            <a:ext uri="{FF2B5EF4-FFF2-40B4-BE49-F238E27FC236}">
              <a16:creationId xmlns:a16="http://schemas.microsoft.com/office/drawing/2014/main" id="{00000000-0008-0000-0200-00006F020000}"/>
            </a:ext>
          </a:extLst>
        </xdr:cNvPr>
        <xdr:cNvSpPr txBox="1"/>
      </xdr:nvSpPr>
      <xdr:spPr>
        <a:xfrm>
          <a:off x="22199600"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73025</xdr:rowOff>
    </xdr:from>
    <xdr:to>
      <xdr:col>112</xdr:col>
      <xdr:colOff>38100</xdr:colOff>
      <xdr:row>86</xdr:row>
      <xdr:rowOff>3175</xdr:rowOff>
    </xdr:to>
    <xdr:sp macro="" textlink="">
      <xdr:nvSpPr>
        <xdr:cNvPr id="624" name="楕円 623">
          <a:extLst>
            <a:ext uri="{FF2B5EF4-FFF2-40B4-BE49-F238E27FC236}">
              <a16:creationId xmlns:a16="http://schemas.microsoft.com/office/drawing/2014/main" id="{00000000-0008-0000-0200-000070020000}"/>
            </a:ext>
          </a:extLst>
        </xdr:cNvPr>
        <xdr:cNvSpPr/>
      </xdr:nvSpPr>
      <xdr:spPr>
        <a:xfrm>
          <a:off x="21272500" y="1464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57150</xdr:rowOff>
    </xdr:from>
    <xdr:to>
      <xdr:col>116</xdr:col>
      <xdr:colOff>63500</xdr:colOff>
      <xdr:row>85</xdr:row>
      <xdr:rowOff>123825</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flipV="1">
          <a:off x="21323300" y="1463040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76836</xdr:rowOff>
    </xdr:from>
    <xdr:to>
      <xdr:col>107</xdr:col>
      <xdr:colOff>101600</xdr:colOff>
      <xdr:row>86</xdr:row>
      <xdr:rowOff>6986</xdr:rowOff>
    </xdr:to>
    <xdr:sp macro="" textlink="">
      <xdr:nvSpPr>
        <xdr:cNvPr id="626" name="楕円 625">
          <a:extLst>
            <a:ext uri="{FF2B5EF4-FFF2-40B4-BE49-F238E27FC236}">
              <a16:creationId xmlns:a16="http://schemas.microsoft.com/office/drawing/2014/main" id="{00000000-0008-0000-0200-000072020000}"/>
            </a:ext>
          </a:extLst>
        </xdr:cNvPr>
        <xdr:cNvSpPr/>
      </xdr:nvSpPr>
      <xdr:spPr>
        <a:xfrm>
          <a:off x="20383500" y="1465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123825</xdr:rowOff>
    </xdr:from>
    <xdr:to>
      <xdr:col>111</xdr:col>
      <xdr:colOff>177800</xdr:colOff>
      <xdr:row>85</xdr:row>
      <xdr:rowOff>127636</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flipV="1">
          <a:off x="20434300" y="14697075"/>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628" name="楕円 627">
          <a:extLst>
            <a:ext uri="{FF2B5EF4-FFF2-40B4-BE49-F238E27FC236}">
              <a16:creationId xmlns:a16="http://schemas.microsoft.com/office/drawing/2014/main" id="{00000000-0008-0000-0200-000074020000}"/>
            </a:ext>
          </a:extLst>
        </xdr:cNvPr>
        <xdr:cNvSpPr/>
      </xdr:nvSpPr>
      <xdr:spPr>
        <a:xfrm>
          <a:off x="19494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118111</xdr:rowOff>
    </xdr:from>
    <xdr:to>
      <xdr:col>107</xdr:col>
      <xdr:colOff>50800</xdr:colOff>
      <xdr:row>85</xdr:row>
      <xdr:rowOff>127636</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19545300" y="1469136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73025</xdr:rowOff>
    </xdr:from>
    <xdr:to>
      <xdr:col>98</xdr:col>
      <xdr:colOff>38100</xdr:colOff>
      <xdr:row>86</xdr:row>
      <xdr:rowOff>3175</xdr:rowOff>
    </xdr:to>
    <xdr:sp macro="" textlink="">
      <xdr:nvSpPr>
        <xdr:cNvPr id="630" name="楕円 629">
          <a:extLst>
            <a:ext uri="{FF2B5EF4-FFF2-40B4-BE49-F238E27FC236}">
              <a16:creationId xmlns:a16="http://schemas.microsoft.com/office/drawing/2014/main" id="{00000000-0008-0000-0200-000076020000}"/>
            </a:ext>
          </a:extLst>
        </xdr:cNvPr>
        <xdr:cNvSpPr/>
      </xdr:nvSpPr>
      <xdr:spPr>
        <a:xfrm>
          <a:off x="18605500" y="1464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118111</xdr:rowOff>
    </xdr:from>
    <xdr:to>
      <xdr:col>102</xdr:col>
      <xdr:colOff>114300</xdr:colOff>
      <xdr:row>85</xdr:row>
      <xdr:rowOff>123825</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flipV="1">
          <a:off x="18656300" y="1469136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36847</xdr:rowOff>
    </xdr:from>
    <xdr:ext cx="469744" cy="259045"/>
    <xdr:sp macro="" textlink="">
      <xdr:nvSpPr>
        <xdr:cNvPr id="632" name="n_1aveValue【消防施設】&#10;一人当たり面積">
          <a:extLst>
            <a:ext uri="{FF2B5EF4-FFF2-40B4-BE49-F238E27FC236}">
              <a16:creationId xmlns:a16="http://schemas.microsoft.com/office/drawing/2014/main" id="{00000000-0008-0000-0200-000078020000}"/>
            </a:ext>
          </a:extLst>
        </xdr:cNvPr>
        <xdr:cNvSpPr txBox="1"/>
      </xdr:nvSpPr>
      <xdr:spPr>
        <a:xfrm>
          <a:off x="21075727" y="1426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40657</xdr:rowOff>
    </xdr:from>
    <xdr:ext cx="469744" cy="259045"/>
    <xdr:sp macro="" textlink="">
      <xdr:nvSpPr>
        <xdr:cNvPr id="633" name="n_2aveValue【消防施設】&#10;一人当たり面積">
          <a:extLst>
            <a:ext uri="{FF2B5EF4-FFF2-40B4-BE49-F238E27FC236}">
              <a16:creationId xmlns:a16="http://schemas.microsoft.com/office/drawing/2014/main" id="{00000000-0008-0000-0200-000079020000}"/>
            </a:ext>
          </a:extLst>
        </xdr:cNvPr>
        <xdr:cNvSpPr txBox="1"/>
      </xdr:nvSpPr>
      <xdr:spPr>
        <a:xfrm>
          <a:off x="20199427" y="1427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59707</xdr:rowOff>
    </xdr:from>
    <xdr:ext cx="469744" cy="259045"/>
    <xdr:sp macro="" textlink="">
      <xdr:nvSpPr>
        <xdr:cNvPr id="634" name="n_3aveValue【消防施設】&#10;一人当たり面積">
          <a:extLst>
            <a:ext uri="{FF2B5EF4-FFF2-40B4-BE49-F238E27FC236}">
              <a16:creationId xmlns:a16="http://schemas.microsoft.com/office/drawing/2014/main" id="{00000000-0008-0000-0200-00007A020000}"/>
            </a:ext>
          </a:extLst>
        </xdr:cNvPr>
        <xdr:cNvSpPr txBox="1"/>
      </xdr:nvSpPr>
      <xdr:spPr>
        <a:xfrm>
          <a:off x="19310427" y="1429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31132</xdr:rowOff>
    </xdr:from>
    <xdr:ext cx="469744" cy="259045"/>
    <xdr:sp macro="" textlink="">
      <xdr:nvSpPr>
        <xdr:cNvPr id="635" name="n_4aveValue【消防施設】&#10;一人当たり面積">
          <a:extLst>
            <a:ext uri="{FF2B5EF4-FFF2-40B4-BE49-F238E27FC236}">
              <a16:creationId xmlns:a16="http://schemas.microsoft.com/office/drawing/2014/main" id="{00000000-0008-0000-0200-00007B020000}"/>
            </a:ext>
          </a:extLst>
        </xdr:cNvPr>
        <xdr:cNvSpPr txBox="1"/>
      </xdr:nvSpPr>
      <xdr:spPr>
        <a:xfrm>
          <a:off x="18421427" y="1426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165752</xdr:rowOff>
    </xdr:from>
    <xdr:ext cx="469744" cy="259045"/>
    <xdr:sp macro="" textlink="">
      <xdr:nvSpPr>
        <xdr:cNvPr id="636" name="n_1mainValue【消防施設】&#10;一人当たり面積">
          <a:extLst>
            <a:ext uri="{FF2B5EF4-FFF2-40B4-BE49-F238E27FC236}">
              <a16:creationId xmlns:a16="http://schemas.microsoft.com/office/drawing/2014/main" id="{00000000-0008-0000-0200-00007C020000}"/>
            </a:ext>
          </a:extLst>
        </xdr:cNvPr>
        <xdr:cNvSpPr txBox="1"/>
      </xdr:nvSpPr>
      <xdr:spPr>
        <a:xfrm>
          <a:off x="21075727" y="1473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169563</xdr:rowOff>
    </xdr:from>
    <xdr:ext cx="469744" cy="259045"/>
    <xdr:sp macro="" textlink="">
      <xdr:nvSpPr>
        <xdr:cNvPr id="637" name="n_2mainValue【消防施設】&#10;一人当たり面積">
          <a:extLst>
            <a:ext uri="{FF2B5EF4-FFF2-40B4-BE49-F238E27FC236}">
              <a16:creationId xmlns:a16="http://schemas.microsoft.com/office/drawing/2014/main" id="{00000000-0008-0000-0200-00007D020000}"/>
            </a:ext>
          </a:extLst>
        </xdr:cNvPr>
        <xdr:cNvSpPr txBox="1"/>
      </xdr:nvSpPr>
      <xdr:spPr>
        <a:xfrm>
          <a:off x="20199427" y="1474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160038</xdr:rowOff>
    </xdr:from>
    <xdr:ext cx="469744" cy="259045"/>
    <xdr:sp macro="" textlink="">
      <xdr:nvSpPr>
        <xdr:cNvPr id="638" name="n_3mainValue【消防施設】&#10;一人当たり面積">
          <a:extLst>
            <a:ext uri="{FF2B5EF4-FFF2-40B4-BE49-F238E27FC236}">
              <a16:creationId xmlns:a16="http://schemas.microsoft.com/office/drawing/2014/main" id="{00000000-0008-0000-0200-00007E020000}"/>
            </a:ext>
          </a:extLst>
        </xdr:cNvPr>
        <xdr:cNvSpPr txBox="1"/>
      </xdr:nvSpPr>
      <xdr:spPr>
        <a:xfrm>
          <a:off x="19310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165752</xdr:rowOff>
    </xdr:from>
    <xdr:ext cx="469744" cy="259045"/>
    <xdr:sp macro="" textlink="">
      <xdr:nvSpPr>
        <xdr:cNvPr id="639" name="n_4mainValue【消防施設】&#10;一人当たり面積">
          <a:extLst>
            <a:ext uri="{FF2B5EF4-FFF2-40B4-BE49-F238E27FC236}">
              <a16:creationId xmlns:a16="http://schemas.microsoft.com/office/drawing/2014/main" id="{00000000-0008-0000-0200-00007F020000}"/>
            </a:ext>
          </a:extLst>
        </xdr:cNvPr>
        <xdr:cNvSpPr txBox="1"/>
      </xdr:nvSpPr>
      <xdr:spPr>
        <a:xfrm>
          <a:off x="18421427" y="1473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00000000-0008-0000-0200-00008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00000000-0008-0000-0200-00008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00000000-0008-0000-0200-00008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00000000-0008-0000-0200-00008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00000000-0008-0000-0200-00008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00000000-0008-0000-0200-00008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00000000-0008-0000-0200-00008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00000000-0008-0000-0200-00008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a:extLst>
            <a:ext uri="{FF2B5EF4-FFF2-40B4-BE49-F238E27FC236}">
              <a16:creationId xmlns:a16="http://schemas.microsoft.com/office/drawing/2014/main" id="{00000000-0008-0000-0200-00008E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a:extLst>
            <a:ext uri="{FF2B5EF4-FFF2-40B4-BE49-F238E27FC236}">
              <a16:creationId xmlns:a16="http://schemas.microsoft.com/office/drawing/2014/main" id="{00000000-0008-0000-0200-000091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a:extLst>
            <a:ext uri="{FF2B5EF4-FFF2-40B4-BE49-F238E27FC236}">
              <a16:creationId xmlns:a16="http://schemas.microsoft.com/office/drawing/2014/main" id="{00000000-0008-0000-0200-000092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a:extLst>
            <a:ext uri="{FF2B5EF4-FFF2-40B4-BE49-F238E27FC236}">
              <a16:creationId xmlns:a16="http://schemas.microsoft.com/office/drawing/2014/main" id="{00000000-0008-0000-0200-000093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a:extLst>
            <a:ext uri="{FF2B5EF4-FFF2-40B4-BE49-F238E27FC236}">
              <a16:creationId xmlns:a16="http://schemas.microsoft.com/office/drawing/2014/main" id="{00000000-0008-0000-0200-000094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a:extLst>
            <a:ext uri="{FF2B5EF4-FFF2-40B4-BE49-F238E27FC236}">
              <a16:creationId xmlns:a16="http://schemas.microsoft.com/office/drawing/2014/main" id="{00000000-0008-0000-0200-000095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00000000-0008-0000-0200-000097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庁舎】&#10;有形固定資産減価償却率グラフ枠">
          <a:extLst>
            <a:ext uri="{FF2B5EF4-FFF2-40B4-BE49-F238E27FC236}">
              <a16:creationId xmlns:a16="http://schemas.microsoft.com/office/drawing/2014/main" id="{00000000-0008-0000-0200-00009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665" name="直線コネクタ 664">
          <a:extLst>
            <a:ext uri="{FF2B5EF4-FFF2-40B4-BE49-F238E27FC236}">
              <a16:creationId xmlns:a16="http://schemas.microsoft.com/office/drawing/2014/main" id="{00000000-0008-0000-0200-000099020000}"/>
            </a:ext>
          </a:extLst>
        </xdr:cNvPr>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6" name="【庁舎】&#10;有形固定資産減価償却率最小値テキスト">
          <a:extLst>
            <a:ext uri="{FF2B5EF4-FFF2-40B4-BE49-F238E27FC236}">
              <a16:creationId xmlns:a16="http://schemas.microsoft.com/office/drawing/2014/main" id="{00000000-0008-0000-0200-00009A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668" name="【庁舎】&#10;有形固定資産減価償却率最大値テキスト">
          <a:extLst>
            <a:ext uri="{FF2B5EF4-FFF2-40B4-BE49-F238E27FC236}">
              <a16:creationId xmlns:a16="http://schemas.microsoft.com/office/drawing/2014/main" id="{00000000-0008-0000-0200-00009C020000}"/>
            </a:ext>
          </a:extLst>
        </xdr:cNvPr>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87465</xdr:rowOff>
    </xdr:from>
    <xdr:ext cx="405111" cy="259045"/>
    <xdr:sp macro="" textlink="">
      <xdr:nvSpPr>
        <xdr:cNvPr id="670" name="【庁舎】&#10;有形固定資産減価償却率平均値テキスト">
          <a:extLst>
            <a:ext uri="{FF2B5EF4-FFF2-40B4-BE49-F238E27FC236}">
              <a16:creationId xmlns:a16="http://schemas.microsoft.com/office/drawing/2014/main" id="{00000000-0008-0000-0200-00009E020000}"/>
            </a:ext>
          </a:extLst>
        </xdr:cNvPr>
        <xdr:cNvSpPr txBox="1"/>
      </xdr:nvSpPr>
      <xdr:spPr>
        <a:xfrm>
          <a:off x="16357600" y="17746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64588</xdr:rowOff>
    </xdr:from>
    <xdr:to>
      <xdr:col>85</xdr:col>
      <xdr:colOff>177800</xdr:colOff>
      <xdr:row>104</xdr:row>
      <xdr:rowOff>166188</xdr:rowOff>
    </xdr:to>
    <xdr:sp macro="" textlink="">
      <xdr:nvSpPr>
        <xdr:cNvPr id="671" name="フローチャート: 判断 670">
          <a:extLst>
            <a:ext uri="{FF2B5EF4-FFF2-40B4-BE49-F238E27FC236}">
              <a16:creationId xmlns:a16="http://schemas.microsoft.com/office/drawing/2014/main" id="{00000000-0008-0000-0200-00009F020000}"/>
            </a:ext>
          </a:extLst>
        </xdr:cNvPr>
        <xdr:cNvSpPr/>
      </xdr:nvSpPr>
      <xdr:spPr>
        <a:xfrm>
          <a:off x="162687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13970</xdr:rowOff>
    </xdr:from>
    <xdr:to>
      <xdr:col>81</xdr:col>
      <xdr:colOff>101600</xdr:colOff>
      <xdr:row>105</xdr:row>
      <xdr:rowOff>115570</xdr:rowOff>
    </xdr:to>
    <xdr:sp macro="" textlink="">
      <xdr:nvSpPr>
        <xdr:cNvPr id="672" name="フローチャート: 判断 671">
          <a:extLst>
            <a:ext uri="{FF2B5EF4-FFF2-40B4-BE49-F238E27FC236}">
              <a16:creationId xmlns:a16="http://schemas.microsoft.com/office/drawing/2014/main" id="{00000000-0008-0000-0200-0000A0020000}"/>
            </a:ext>
          </a:extLst>
        </xdr:cNvPr>
        <xdr:cNvSpPr/>
      </xdr:nvSpPr>
      <xdr:spPr>
        <a:xfrm>
          <a:off x="1543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xdr:rowOff>
    </xdr:from>
    <xdr:to>
      <xdr:col>76</xdr:col>
      <xdr:colOff>165100</xdr:colOff>
      <xdr:row>105</xdr:row>
      <xdr:rowOff>110671</xdr:rowOff>
    </xdr:to>
    <xdr:sp macro="" textlink="">
      <xdr:nvSpPr>
        <xdr:cNvPr id="673" name="フローチャート: 判断 672">
          <a:extLst>
            <a:ext uri="{FF2B5EF4-FFF2-40B4-BE49-F238E27FC236}">
              <a16:creationId xmlns:a16="http://schemas.microsoft.com/office/drawing/2014/main" id="{00000000-0008-0000-0200-0000A1020000}"/>
            </a:ext>
          </a:extLst>
        </xdr:cNvPr>
        <xdr:cNvSpPr/>
      </xdr:nvSpPr>
      <xdr:spPr>
        <a:xfrm>
          <a:off x="14541500" y="180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674" name="フローチャート: 判断 673">
          <a:extLst>
            <a:ext uri="{FF2B5EF4-FFF2-40B4-BE49-F238E27FC236}">
              <a16:creationId xmlns:a16="http://schemas.microsoft.com/office/drawing/2014/main" id="{00000000-0008-0000-0200-0000A2020000}"/>
            </a:ext>
          </a:extLst>
        </xdr:cNvPr>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27032</xdr:rowOff>
    </xdr:from>
    <xdr:to>
      <xdr:col>67</xdr:col>
      <xdr:colOff>101600</xdr:colOff>
      <xdr:row>105</xdr:row>
      <xdr:rowOff>128632</xdr:rowOff>
    </xdr:to>
    <xdr:sp macro="" textlink="">
      <xdr:nvSpPr>
        <xdr:cNvPr id="675" name="フローチャート: 判断 674">
          <a:extLst>
            <a:ext uri="{FF2B5EF4-FFF2-40B4-BE49-F238E27FC236}">
              <a16:creationId xmlns:a16="http://schemas.microsoft.com/office/drawing/2014/main" id="{00000000-0008-0000-0200-0000A3020000}"/>
            </a:ext>
          </a:extLst>
        </xdr:cNvPr>
        <xdr:cNvSpPr/>
      </xdr:nvSpPr>
      <xdr:spPr>
        <a:xfrm>
          <a:off x="12763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200-0000A6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200-0000A8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159294</xdr:rowOff>
    </xdr:from>
    <xdr:to>
      <xdr:col>85</xdr:col>
      <xdr:colOff>177800</xdr:colOff>
      <xdr:row>106</xdr:row>
      <xdr:rowOff>89444</xdr:rowOff>
    </xdr:to>
    <xdr:sp macro="" textlink="">
      <xdr:nvSpPr>
        <xdr:cNvPr id="681" name="楕円 680">
          <a:extLst>
            <a:ext uri="{FF2B5EF4-FFF2-40B4-BE49-F238E27FC236}">
              <a16:creationId xmlns:a16="http://schemas.microsoft.com/office/drawing/2014/main" id="{00000000-0008-0000-0200-0000A9020000}"/>
            </a:ext>
          </a:extLst>
        </xdr:cNvPr>
        <xdr:cNvSpPr/>
      </xdr:nvSpPr>
      <xdr:spPr>
        <a:xfrm>
          <a:off x="162687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137721</xdr:rowOff>
    </xdr:from>
    <xdr:ext cx="405111" cy="259045"/>
    <xdr:sp macro="" textlink="">
      <xdr:nvSpPr>
        <xdr:cNvPr id="682" name="【庁舎】&#10;有形固定資産減価償却率該当値テキスト">
          <a:extLst>
            <a:ext uri="{FF2B5EF4-FFF2-40B4-BE49-F238E27FC236}">
              <a16:creationId xmlns:a16="http://schemas.microsoft.com/office/drawing/2014/main" id="{00000000-0008-0000-0200-0000AA020000}"/>
            </a:ext>
          </a:extLst>
        </xdr:cNvPr>
        <xdr:cNvSpPr txBox="1"/>
      </xdr:nvSpPr>
      <xdr:spPr>
        <a:xfrm>
          <a:off x="16357600" y="1813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157662</xdr:rowOff>
    </xdr:from>
    <xdr:to>
      <xdr:col>81</xdr:col>
      <xdr:colOff>101600</xdr:colOff>
      <xdr:row>106</xdr:row>
      <xdr:rowOff>87812</xdr:rowOff>
    </xdr:to>
    <xdr:sp macro="" textlink="">
      <xdr:nvSpPr>
        <xdr:cNvPr id="683" name="楕円 682">
          <a:extLst>
            <a:ext uri="{FF2B5EF4-FFF2-40B4-BE49-F238E27FC236}">
              <a16:creationId xmlns:a16="http://schemas.microsoft.com/office/drawing/2014/main" id="{00000000-0008-0000-0200-0000AB020000}"/>
            </a:ext>
          </a:extLst>
        </xdr:cNvPr>
        <xdr:cNvSpPr/>
      </xdr:nvSpPr>
      <xdr:spPr>
        <a:xfrm>
          <a:off x="15430500" y="181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37012</xdr:rowOff>
    </xdr:from>
    <xdr:to>
      <xdr:col>85</xdr:col>
      <xdr:colOff>127000</xdr:colOff>
      <xdr:row>106</xdr:row>
      <xdr:rowOff>38644</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a:off x="15481300" y="18210712"/>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134801</xdr:rowOff>
    </xdr:from>
    <xdr:to>
      <xdr:col>76</xdr:col>
      <xdr:colOff>165100</xdr:colOff>
      <xdr:row>106</xdr:row>
      <xdr:rowOff>64951</xdr:rowOff>
    </xdr:to>
    <xdr:sp macro="" textlink="">
      <xdr:nvSpPr>
        <xdr:cNvPr id="685" name="楕円 684">
          <a:extLst>
            <a:ext uri="{FF2B5EF4-FFF2-40B4-BE49-F238E27FC236}">
              <a16:creationId xmlns:a16="http://schemas.microsoft.com/office/drawing/2014/main" id="{00000000-0008-0000-0200-0000AD020000}"/>
            </a:ext>
          </a:extLst>
        </xdr:cNvPr>
        <xdr:cNvSpPr/>
      </xdr:nvSpPr>
      <xdr:spPr>
        <a:xfrm>
          <a:off x="14541500" y="181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14151</xdr:rowOff>
    </xdr:from>
    <xdr:to>
      <xdr:col>81</xdr:col>
      <xdr:colOff>50800</xdr:colOff>
      <xdr:row>106</xdr:row>
      <xdr:rowOff>37012</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a:off x="14592300" y="1818785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111942</xdr:rowOff>
    </xdr:from>
    <xdr:to>
      <xdr:col>72</xdr:col>
      <xdr:colOff>38100</xdr:colOff>
      <xdr:row>106</xdr:row>
      <xdr:rowOff>42092</xdr:rowOff>
    </xdr:to>
    <xdr:sp macro="" textlink="">
      <xdr:nvSpPr>
        <xdr:cNvPr id="687" name="楕円 686">
          <a:extLst>
            <a:ext uri="{FF2B5EF4-FFF2-40B4-BE49-F238E27FC236}">
              <a16:creationId xmlns:a16="http://schemas.microsoft.com/office/drawing/2014/main" id="{00000000-0008-0000-0200-0000AF020000}"/>
            </a:ext>
          </a:extLst>
        </xdr:cNvPr>
        <xdr:cNvSpPr/>
      </xdr:nvSpPr>
      <xdr:spPr>
        <a:xfrm>
          <a:off x="136525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162742</xdr:rowOff>
    </xdr:from>
    <xdr:to>
      <xdr:col>76</xdr:col>
      <xdr:colOff>114300</xdr:colOff>
      <xdr:row>106</xdr:row>
      <xdr:rowOff>14151</xdr:rowOff>
    </xdr:to>
    <xdr:cxnSp macro="">
      <xdr:nvCxnSpPr>
        <xdr:cNvPr id="688" name="直線コネクタ 687">
          <a:extLst>
            <a:ext uri="{FF2B5EF4-FFF2-40B4-BE49-F238E27FC236}">
              <a16:creationId xmlns:a16="http://schemas.microsoft.com/office/drawing/2014/main" id="{00000000-0008-0000-0200-0000B0020000}"/>
            </a:ext>
          </a:extLst>
        </xdr:cNvPr>
        <xdr:cNvCxnSpPr/>
      </xdr:nvCxnSpPr>
      <xdr:spPr>
        <a:xfrm>
          <a:off x="13703300" y="1816499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89081</xdr:rowOff>
    </xdr:from>
    <xdr:to>
      <xdr:col>67</xdr:col>
      <xdr:colOff>101600</xdr:colOff>
      <xdr:row>106</xdr:row>
      <xdr:rowOff>19231</xdr:rowOff>
    </xdr:to>
    <xdr:sp macro="" textlink="">
      <xdr:nvSpPr>
        <xdr:cNvPr id="689" name="楕円 688">
          <a:extLst>
            <a:ext uri="{FF2B5EF4-FFF2-40B4-BE49-F238E27FC236}">
              <a16:creationId xmlns:a16="http://schemas.microsoft.com/office/drawing/2014/main" id="{00000000-0008-0000-0200-0000B1020000}"/>
            </a:ext>
          </a:extLst>
        </xdr:cNvPr>
        <xdr:cNvSpPr/>
      </xdr:nvSpPr>
      <xdr:spPr>
        <a:xfrm>
          <a:off x="12763500" y="1809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139881</xdr:rowOff>
    </xdr:from>
    <xdr:to>
      <xdr:col>71</xdr:col>
      <xdr:colOff>177800</xdr:colOff>
      <xdr:row>105</xdr:row>
      <xdr:rowOff>162742</xdr:rowOff>
    </xdr:to>
    <xdr:cxnSp macro="">
      <xdr:nvCxnSpPr>
        <xdr:cNvPr id="690" name="直線コネクタ 689">
          <a:extLst>
            <a:ext uri="{FF2B5EF4-FFF2-40B4-BE49-F238E27FC236}">
              <a16:creationId xmlns:a16="http://schemas.microsoft.com/office/drawing/2014/main" id="{00000000-0008-0000-0200-0000B2020000}"/>
            </a:ext>
          </a:extLst>
        </xdr:cNvPr>
        <xdr:cNvCxnSpPr/>
      </xdr:nvCxnSpPr>
      <xdr:spPr>
        <a:xfrm>
          <a:off x="12814300" y="1814213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132097</xdr:rowOff>
    </xdr:from>
    <xdr:ext cx="405111" cy="259045"/>
    <xdr:sp macro="" textlink="">
      <xdr:nvSpPr>
        <xdr:cNvPr id="691" name="n_1aveValue【庁舎】&#10;有形固定資産減価償却率">
          <a:extLst>
            <a:ext uri="{FF2B5EF4-FFF2-40B4-BE49-F238E27FC236}">
              <a16:creationId xmlns:a16="http://schemas.microsoft.com/office/drawing/2014/main" id="{00000000-0008-0000-0200-0000B3020000}"/>
            </a:ext>
          </a:extLst>
        </xdr:cNvPr>
        <xdr:cNvSpPr txBox="1"/>
      </xdr:nvSpPr>
      <xdr:spPr>
        <a:xfrm>
          <a:off x="152660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127198</xdr:rowOff>
    </xdr:from>
    <xdr:ext cx="405111" cy="259045"/>
    <xdr:sp macro="" textlink="">
      <xdr:nvSpPr>
        <xdr:cNvPr id="692" name="n_2aveValue【庁舎】&#10;有形固定資産減価償却率">
          <a:extLst>
            <a:ext uri="{FF2B5EF4-FFF2-40B4-BE49-F238E27FC236}">
              <a16:creationId xmlns:a16="http://schemas.microsoft.com/office/drawing/2014/main" id="{00000000-0008-0000-0200-0000B4020000}"/>
            </a:ext>
          </a:extLst>
        </xdr:cNvPr>
        <xdr:cNvSpPr txBox="1"/>
      </xdr:nvSpPr>
      <xdr:spPr>
        <a:xfrm>
          <a:off x="14389744" y="1778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115769</xdr:rowOff>
    </xdr:from>
    <xdr:ext cx="405111" cy="259045"/>
    <xdr:sp macro="" textlink="">
      <xdr:nvSpPr>
        <xdr:cNvPr id="693" name="n_3aveValue【庁舎】&#10;有形固定資産減価償却率">
          <a:extLst>
            <a:ext uri="{FF2B5EF4-FFF2-40B4-BE49-F238E27FC236}">
              <a16:creationId xmlns:a16="http://schemas.microsoft.com/office/drawing/2014/main" id="{00000000-0008-0000-0200-0000B5020000}"/>
            </a:ext>
          </a:extLst>
        </xdr:cNvPr>
        <xdr:cNvSpPr txBox="1"/>
      </xdr:nvSpPr>
      <xdr:spPr>
        <a:xfrm>
          <a:off x="13500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145159</xdr:rowOff>
    </xdr:from>
    <xdr:ext cx="405111" cy="259045"/>
    <xdr:sp macro="" textlink="">
      <xdr:nvSpPr>
        <xdr:cNvPr id="694" name="n_4aveValue【庁舎】&#10;有形固定資産減価償却率">
          <a:extLst>
            <a:ext uri="{FF2B5EF4-FFF2-40B4-BE49-F238E27FC236}">
              <a16:creationId xmlns:a16="http://schemas.microsoft.com/office/drawing/2014/main" id="{00000000-0008-0000-0200-0000B6020000}"/>
            </a:ext>
          </a:extLst>
        </xdr:cNvPr>
        <xdr:cNvSpPr txBox="1"/>
      </xdr:nvSpPr>
      <xdr:spPr>
        <a:xfrm>
          <a:off x="12611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78939</xdr:rowOff>
    </xdr:from>
    <xdr:ext cx="405111" cy="259045"/>
    <xdr:sp macro="" textlink="">
      <xdr:nvSpPr>
        <xdr:cNvPr id="695" name="n_1mainValue【庁舎】&#10;有形固定資産減価償却率">
          <a:extLst>
            <a:ext uri="{FF2B5EF4-FFF2-40B4-BE49-F238E27FC236}">
              <a16:creationId xmlns:a16="http://schemas.microsoft.com/office/drawing/2014/main" id="{00000000-0008-0000-0200-0000B7020000}"/>
            </a:ext>
          </a:extLst>
        </xdr:cNvPr>
        <xdr:cNvSpPr txBox="1"/>
      </xdr:nvSpPr>
      <xdr:spPr>
        <a:xfrm>
          <a:off x="15266044" y="1825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56078</xdr:rowOff>
    </xdr:from>
    <xdr:ext cx="405111" cy="259045"/>
    <xdr:sp macro="" textlink="">
      <xdr:nvSpPr>
        <xdr:cNvPr id="696" name="n_2mainValue【庁舎】&#10;有形固定資産減価償却率">
          <a:extLst>
            <a:ext uri="{FF2B5EF4-FFF2-40B4-BE49-F238E27FC236}">
              <a16:creationId xmlns:a16="http://schemas.microsoft.com/office/drawing/2014/main" id="{00000000-0008-0000-0200-0000B8020000}"/>
            </a:ext>
          </a:extLst>
        </xdr:cNvPr>
        <xdr:cNvSpPr txBox="1"/>
      </xdr:nvSpPr>
      <xdr:spPr>
        <a:xfrm>
          <a:off x="14389744" y="1822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33219</xdr:rowOff>
    </xdr:from>
    <xdr:ext cx="405111" cy="259045"/>
    <xdr:sp macro="" textlink="">
      <xdr:nvSpPr>
        <xdr:cNvPr id="697" name="n_3mainValue【庁舎】&#10;有形固定資産減価償却率">
          <a:extLst>
            <a:ext uri="{FF2B5EF4-FFF2-40B4-BE49-F238E27FC236}">
              <a16:creationId xmlns:a16="http://schemas.microsoft.com/office/drawing/2014/main" id="{00000000-0008-0000-0200-0000B9020000}"/>
            </a:ext>
          </a:extLst>
        </xdr:cNvPr>
        <xdr:cNvSpPr txBox="1"/>
      </xdr:nvSpPr>
      <xdr:spPr>
        <a:xfrm>
          <a:off x="13500744" y="1820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10358</xdr:rowOff>
    </xdr:from>
    <xdr:ext cx="405111" cy="259045"/>
    <xdr:sp macro="" textlink="">
      <xdr:nvSpPr>
        <xdr:cNvPr id="698" name="n_4mainValue【庁舎】&#10;有形固定資産減価償却率">
          <a:extLst>
            <a:ext uri="{FF2B5EF4-FFF2-40B4-BE49-F238E27FC236}">
              <a16:creationId xmlns:a16="http://schemas.microsoft.com/office/drawing/2014/main" id="{00000000-0008-0000-0200-0000BA020000}"/>
            </a:ext>
          </a:extLst>
        </xdr:cNvPr>
        <xdr:cNvSpPr txBox="1"/>
      </xdr:nvSpPr>
      <xdr:spPr>
        <a:xfrm>
          <a:off x="12611744" y="1818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00000000-0008-0000-0200-0000BB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00000000-0008-0000-0200-0000BC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00000000-0008-0000-0200-0000BD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00000000-0008-0000-0200-0000BE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00000000-0008-0000-0200-0000BF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00000000-0008-0000-0200-0000C0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00000000-0008-0000-0200-0000C1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00000000-0008-0000-0200-0000C2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00000000-0008-0000-0200-0000C3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00000000-0008-0000-0200-0000C4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9" name="直線コネクタ 708">
          <a:extLst>
            <a:ext uri="{FF2B5EF4-FFF2-40B4-BE49-F238E27FC236}">
              <a16:creationId xmlns:a16="http://schemas.microsoft.com/office/drawing/2014/main" id="{00000000-0008-0000-0200-0000C5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0" name="テキスト ボックス 709">
          <a:extLst>
            <a:ext uri="{FF2B5EF4-FFF2-40B4-BE49-F238E27FC236}">
              <a16:creationId xmlns:a16="http://schemas.microsoft.com/office/drawing/2014/main" id="{00000000-0008-0000-0200-0000C6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1" name="直線コネクタ 710">
          <a:extLst>
            <a:ext uri="{FF2B5EF4-FFF2-40B4-BE49-F238E27FC236}">
              <a16:creationId xmlns:a16="http://schemas.microsoft.com/office/drawing/2014/main" id="{00000000-0008-0000-0200-0000C7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2" name="テキスト ボックス 711">
          <a:extLst>
            <a:ext uri="{FF2B5EF4-FFF2-40B4-BE49-F238E27FC236}">
              <a16:creationId xmlns:a16="http://schemas.microsoft.com/office/drawing/2014/main" id="{00000000-0008-0000-0200-0000C8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3" name="直線コネクタ 712">
          <a:extLst>
            <a:ext uri="{FF2B5EF4-FFF2-40B4-BE49-F238E27FC236}">
              <a16:creationId xmlns:a16="http://schemas.microsoft.com/office/drawing/2014/main" id="{00000000-0008-0000-0200-0000C9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4" name="テキスト ボックス 713">
          <a:extLst>
            <a:ext uri="{FF2B5EF4-FFF2-40B4-BE49-F238E27FC236}">
              <a16:creationId xmlns:a16="http://schemas.microsoft.com/office/drawing/2014/main" id="{00000000-0008-0000-0200-0000CA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5" name="直線コネクタ 714">
          <a:extLst>
            <a:ext uri="{FF2B5EF4-FFF2-40B4-BE49-F238E27FC236}">
              <a16:creationId xmlns:a16="http://schemas.microsoft.com/office/drawing/2014/main" id="{00000000-0008-0000-0200-0000CB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6" name="テキスト ボックス 715">
          <a:extLst>
            <a:ext uri="{FF2B5EF4-FFF2-40B4-BE49-F238E27FC236}">
              <a16:creationId xmlns:a16="http://schemas.microsoft.com/office/drawing/2014/main" id="{00000000-0008-0000-0200-0000CC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庁舎】&#10;一人当たり面積グラフ枠">
          <a:extLst>
            <a:ext uri="{FF2B5EF4-FFF2-40B4-BE49-F238E27FC236}">
              <a16:creationId xmlns:a16="http://schemas.microsoft.com/office/drawing/2014/main" id="{00000000-0008-0000-0200-0000CF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96774</xdr:rowOff>
    </xdr:from>
    <xdr:to>
      <xdr:col>116</xdr:col>
      <xdr:colOff>62864</xdr:colOff>
      <xdr:row>108</xdr:row>
      <xdr:rowOff>37337</xdr:rowOff>
    </xdr:to>
    <xdr:cxnSp macro="">
      <xdr:nvCxnSpPr>
        <xdr:cNvPr id="720" name="直線コネクタ 719">
          <a:extLst>
            <a:ext uri="{FF2B5EF4-FFF2-40B4-BE49-F238E27FC236}">
              <a16:creationId xmlns:a16="http://schemas.microsoft.com/office/drawing/2014/main" id="{00000000-0008-0000-0200-0000D0020000}"/>
            </a:ext>
          </a:extLst>
        </xdr:cNvPr>
        <xdr:cNvCxnSpPr/>
      </xdr:nvCxnSpPr>
      <xdr:spPr>
        <a:xfrm flipV="1">
          <a:off x="22160864" y="17241774"/>
          <a:ext cx="0" cy="131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721" name="【庁舎】&#10;一人当たり面積最小値テキスト">
          <a:extLst>
            <a:ext uri="{FF2B5EF4-FFF2-40B4-BE49-F238E27FC236}">
              <a16:creationId xmlns:a16="http://schemas.microsoft.com/office/drawing/2014/main" id="{00000000-0008-0000-0200-0000D1020000}"/>
            </a:ext>
          </a:extLst>
        </xdr:cNvPr>
        <xdr:cNvSpPr txBox="1"/>
      </xdr:nvSpPr>
      <xdr:spPr>
        <a:xfrm>
          <a:off x="2219960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722" name="直線コネクタ 721">
          <a:extLst>
            <a:ext uri="{FF2B5EF4-FFF2-40B4-BE49-F238E27FC236}">
              <a16:creationId xmlns:a16="http://schemas.microsoft.com/office/drawing/2014/main" id="{00000000-0008-0000-0200-0000D2020000}"/>
            </a:ext>
          </a:extLst>
        </xdr:cNvPr>
        <xdr:cNvCxnSpPr/>
      </xdr:nvCxnSpPr>
      <xdr:spPr>
        <a:xfrm>
          <a:off x="22072600" y="1855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43451</xdr:rowOff>
    </xdr:from>
    <xdr:ext cx="469744" cy="259045"/>
    <xdr:sp macro="" textlink="">
      <xdr:nvSpPr>
        <xdr:cNvPr id="723" name="【庁舎】&#10;一人当たり面積最大値テキスト">
          <a:extLst>
            <a:ext uri="{FF2B5EF4-FFF2-40B4-BE49-F238E27FC236}">
              <a16:creationId xmlns:a16="http://schemas.microsoft.com/office/drawing/2014/main" id="{00000000-0008-0000-0200-0000D3020000}"/>
            </a:ext>
          </a:extLst>
        </xdr:cNvPr>
        <xdr:cNvSpPr txBox="1"/>
      </xdr:nvSpPr>
      <xdr:spPr>
        <a:xfrm>
          <a:off x="22199600" y="170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96774</xdr:rowOff>
    </xdr:from>
    <xdr:to>
      <xdr:col>116</xdr:col>
      <xdr:colOff>152400</xdr:colOff>
      <xdr:row>100</xdr:row>
      <xdr:rowOff>96774</xdr:rowOff>
    </xdr:to>
    <xdr:cxnSp macro="">
      <xdr:nvCxnSpPr>
        <xdr:cNvPr id="724" name="直線コネクタ 723">
          <a:extLst>
            <a:ext uri="{FF2B5EF4-FFF2-40B4-BE49-F238E27FC236}">
              <a16:creationId xmlns:a16="http://schemas.microsoft.com/office/drawing/2014/main" id="{00000000-0008-0000-0200-0000D4020000}"/>
            </a:ext>
          </a:extLst>
        </xdr:cNvPr>
        <xdr:cNvCxnSpPr/>
      </xdr:nvCxnSpPr>
      <xdr:spPr>
        <a:xfrm>
          <a:off x="22072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89425</xdr:rowOff>
    </xdr:from>
    <xdr:ext cx="469744" cy="259045"/>
    <xdr:sp macro="" textlink="">
      <xdr:nvSpPr>
        <xdr:cNvPr id="725" name="【庁舎】&#10;一人当たり面積平均値テキスト">
          <a:extLst>
            <a:ext uri="{FF2B5EF4-FFF2-40B4-BE49-F238E27FC236}">
              <a16:creationId xmlns:a16="http://schemas.microsoft.com/office/drawing/2014/main" id="{00000000-0008-0000-0200-0000D5020000}"/>
            </a:ext>
          </a:extLst>
        </xdr:cNvPr>
        <xdr:cNvSpPr txBox="1"/>
      </xdr:nvSpPr>
      <xdr:spPr>
        <a:xfrm>
          <a:off x="22199600" y="1809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66548</xdr:rowOff>
    </xdr:from>
    <xdr:to>
      <xdr:col>116</xdr:col>
      <xdr:colOff>114300</xdr:colOff>
      <xdr:row>106</xdr:row>
      <xdr:rowOff>168148</xdr:rowOff>
    </xdr:to>
    <xdr:sp macro="" textlink="">
      <xdr:nvSpPr>
        <xdr:cNvPr id="726" name="フローチャート: 判断 725">
          <a:extLst>
            <a:ext uri="{FF2B5EF4-FFF2-40B4-BE49-F238E27FC236}">
              <a16:creationId xmlns:a16="http://schemas.microsoft.com/office/drawing/2014/main" id="{00000000-0008-0000-0200-0000D6020000}"/>
            </a:ext>
          </a:extLst>
        </xdr:cNvPr>
        <xdr:cNvSpPr/>
      </xdr:nvSpPr>
      <xdr:spPr>
        <a:xfrm>
          <a:off x="221107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153873</xdr:rowOff>
    </xdr:from>
    <xdr:to>
      <xdr:col>112</xdr:col>
      <xdr:colOff>38100</xdr:colOff>
      <xdr:row>107</xdr:row>
      <xdr:rowOff>84023</xdr:rowOff>
    </xdr:to>
    <xdr:sp macro="" textlink="">
      <xdr:nvSpPr>
        <xdr:cNvPr id="727" name="フローチャート: 判断 726">
          <a:extLst>
            <a:ext uri="{FF2B5EF4-FFF2-40B4-BE49-F238E27FC236}">
              <a16:creationId xmlns:a16="http://schemas.microsoft.com/office/drawing/2014/main" id="{00000000-0008-0000-0200-0000D7020000}"/>
            </a:ext>
          </a:extLst>
        </xdr:cNvPr>
        <xdr:cNvSpPr/>
      </xdr:nvSpPr>
      <xdr:spPr>
        <a:xfrm>
          <a:off x="21272500" y="1832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170332</xdr:rowOff>
    </xdr:from>
    <xdr:to>
      <xdr:col>107</xdr:col>
      <xdr:colOff>101600</xdr:colOff>
      <xdr:row>107</xdr:row>
      <xdr:rowOff>100482</xdr:rowOff>
    </xdr:to>
    <xdr:sp macro="" textlink="">
      <xdr:nvSpPr>
        <xdr:cNvPr id="728" name="フローチャート: 判断 727">
          <a:extLst>
            <a:ext uri="{FF2B5EF4-FFF2-40B4-BE49-F238E27FC236}">
              <a16:creationId xmlns:a16="http://schemas.microsoft.com/office/drawing/2014/main" id="{00000000-0008-0000-0200-0000D8020000}"/>
            </a:ext>
          </a:extLst>
        </xdr:cNvPr>
        <xdr:cNvSpPr/>
      </xdr:nvSpPr>
      <xdr:spPr>
        <a:xfrm>
          <a:off x="20383500" y="18344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164846</xdr:rowOff>
    </xdr:from>
    <xdr:to>
      <xdr:col>102</xdr:col>
      <xdr:colOff>165100</xdr:colOff>
      <xdr:row>107</xdr:row>
      <xdr:rowOff>94996</xdr:rowOff>
    </xdr:to>
    <xdr:sp macro="" textlink="">
      <xdr:nvSpPr>
        <xdr:cNvPr id="729" name="フローチャート: 判断 728">
          <a:extLst>
            <a:ext uri="{FF2B5EF4-FFF2-40B4-BE49-F238E27FC236}">
              <a16:creationId xmlns:a16="http://schemas.microsoft.com/office/drawing/2014/main" id="{00000000-0008-0000-0200-0000D9020000}"/>
            </a:ext>
          </a:extLst>
        </xdr:cNvPr>
        <xdr:cNvSpPr/>
      </xdr:nvSpPr>
      <xdr:spPr>
        <a:xfrm>
          <a:off x="19494500" y="1833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8941</xdr:rowOff>
    </xdr:from>
    <xdr:to>
      <xdr:col>98</xdr:col>
      <xdr:colOff>38100</xdr:colOff>
      <xdr:row>107</xdr:row>
      <xdr:rowOff>110541</xdr:rowOff>
    </xdr:to>
    <xdr:sp macro="" textlink="">
      <xdr:nvSpPr>
        <xdr:cNvPr id="730" name="フローチャート: 判断 729">
          <a:extLst>
            <a:ext uri="{FF2B5EF4-FFF2-40B4-BE49-F238E27FC236}">
              <a16:creationId xmlns:a16="http://schemas.microsoft.com/office/drawing/2014/main" id="{00000000-0008-0000-0200-0000DA020000}"/>
            </a:ext>
          </a:extLst>
        </xdr:cNvPr>
        <xdr:cNvSpPr/>
      </xdr:nvSpPr>
      <xdr:spPr>
        <a:xfrm>
          <a:off x="18605500" y="1835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200-0000DB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200-0000DC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200-0000DE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67463</xdr:rowOff>
    </xdr:from>
    <xdr:to>
      <xdr:col>116</xdr:col>
      <xdr:colOff>114300</xdr:colOff>
      <xdr:row>106</xdr:row>
      <xdr:rowOff>169063</xdr:rowOff>
    </xdr:to>
    <xdr:sp macro="" textlink="">
      <xdr:nvSpPr>
        <xdr:cNvPr id="736" name="楕円 735">
          <a:extLst>
            <a:ext uri="{FF2B5EF4-FFF2-40B4-BE49-F238E27FC236}">
              <a16:creationId xmlns:a16="http://schemas.microsoft.com/office/drawing/2014/main" id="{00000000-0008-0000-0200-0000E0020000}"/>
            </a:ext>
          </a:extLst>
        </xdr:cNvPr>
        <xdr:cNvSpPr/>
      </xdr:nvSpPr>
      <xdr:spPr>
        <a:xfrm>
          <a:off x="22110700" y="1824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45890</xdr:rowOff>
    </xdr:from>
    <xdr:ext cx="469744" cy="259045"/>
    <xdr:sp macro="" textlink="">
      <xdr:nvSpPr>
        <xdr:cNvPr id="737" name="【庁舎】&#10;一人当たり面積該当値テキスト">
          <a:extLst>
            <a:ext uri="{FF2B5EF4-FFF2-40B4-BE49-F238E27FC236}">
              <a16:creationId xmlns:a16="http://schemas.microsoft.com/office/drawing/2014/main" id="{00000000-0008-0000-0200-0000E1020000}"/>
            </a:ext>
          </a:extLst>
        </xdr:cNvPr>
        <xdr:cNvSpPr txBox="1"/>
      </xdr:nvSpPr>
      <xdr:spPr>
        <a:xfrm>
          <a:off x="22199600" y="1821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70662</xdr:rowOff>
    </xdr:from>
    <xdr:to>
      <xdr:col>112</xdr:col>
      <xdr:colOff>38100</xdr:colOff>
      <xdr:row>107</xdr:row>
      <xdr:rowOff>812</xdr:rowOff>
    </xdr:to>
    <xdr:sp macro="" textlink="">
      <xdr:nvSpPr>
        <xdr:cNvPr id="738" name="楕円 737">
          <a:extLst>
            <a:ext uri="{FF2B5EF4-FFF2-40B4-BE49-F238E27FC236}">
              <a16:creationId xmlns:a16="http://schemas.microsoft.com/office/drawing/2014/main" id="{00000000-0008-0000-0200-0000E2020000}"/>
            </a:ext>
          </a:extLst>
        </xdr:cNvPr>
        <xdr:cNvSpPr/>
      </xdr:nvSpPr>
      <xdr:spPr>
        <a:xfrm>
          <a:off x="21272500" y="1824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118263</xdr:rowOff>
    </xdr:from>
    <xdr:to>
      <xdr:col>116</xdr:col>
      <xdr:colOff>63500</xdr:colOff>
      <xdr:row>106</xdr:row>
      <xdr:rowOff>121462</xdr:rowOff>
    </xdr:to>
    <xdr:cxnSp macro="">
      <xdr:nvCxnSpPr>
        <xdr:cNvPr id="739" name="直線コネクタ 738">
          <a:extLst>
            <a:ext uri="{FF2B5EF4-FFF2-40B4-BE49-F238E27FC236}">
              <a16:creationId xmlns:a16="http://schemas.microsoft.com/office/drawing/2014/main" id="{00000000-0008-0000-0200-0000E3020000}"/>
            </a:ext>
          </a:extLst>
        </xdr:cNvPr>
        <xdr:cNvCxnSpPr/>
      </xdr:nvCxnSpPr>
      <xdr:spPr>
        <a:xfrm flipV="1">
          <a:off x="21323300" y="18291963"/>
          <a:ext cx="838200" cy="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77521</xdr:rowOff>
    </xdr:from>
    <xdr:to>
      <xdr:col>107</xdr:col>
      <xdr:colOff>101600</xdr:colOff>
      <xdr:row>107</xdr:row>
      <xdr:rowOff>7671</xdr:rowOff>
    </xdr:to>
    <xdr:sp macro="" textlink="">
      <xdr:nvSpPr>
        <xdr:cNvPr id="740" name="楕円 739">
          <a:extLst>
            <a:ext uri="{FF2B5EF4-FFF2-40B4-BE49-F238E27FC236}">
              <a16:creationId xmlns:a16="http://schemas.microsoft.com/office/drawing/2014/main" id="{00000000-0008-0000-0200-0000E4020000}"/>
            </a:ext>
          </a:extLst>
        </xdr:cNvPr>
        <xdr:cNvSpPr/>
      </xdr:nvSpPr>
      <xdr:spPr>
        <a:xfrm>
          <a:off x="20383500" y="1825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121462</xdr:rowOff>
    </xdr:from>
    <xdr:to>
      <xdr:col>111</xdr:col>
      <xdr:colOff>177800</xdr:colOff>
      <xdr:row>106</xdr:row>
      <xdr:rowOff>128321</xdr:rowOff>
    </xdr:to>
    <xdr:cxnSp macro="">
      <xdr:nvCxnSpPr>
        <xdr:cNvPr id="741" name="直線コネクタ 740">
          <a:extLst>
            <a:ext uri="{FF2B5EF4-FFF2-40B4-BE49-F238E27FC236}">
              <a16:creationId xmlns:a16="http://schemas.microsoft.com/office/drawing/2014/main" id="{00000000-0008-0000-0200-0000E5020000}"/>
            </a:ext>
          </a:extLst>
        </xdr:cNvPr>
        <xdr:cNvCxnSpPr/>
      </xdr:nvCxnSpPr>
      <xdr:spPr>
        <a:xfrm flipV="1">
          <a:off x="20434300" y="18295162"/>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84379</xdr:rowOff>
    </xdr:from>
    <xdr:to>
      <xdr:col>102</xdr:col>
      <xdr:colOff>165100</xdr:colOff>
      <xdr:row>107</xdr:row>
      <xdr:rowOff>14529</xdr:rowOff>
    </xdr:to>
    <xdr:sp macro="" textlink="">
      <xdr:nvSpPr>
        <xdr:cNvPr id="742" name="楕円 741">
          <a:extLst>
            <a:ext uri="{FF2B5EF4-FFF2-40B4-BE49-F238E27FC236}">
              <a16:creationId xmlns:a16="http://schemas.microsoft.com/office/drawing/2014/main" id="{00000000-0008-0000-0200-0000E6020000}"/>
            </a:ext>
          </a:extLst>
        </xdr:cNvPr>
        <xdr:cNvSpPr/>
      </xdr:nvSpPr>
      <xdr:spPr>
        <a:xfrm>
          <a:off x="19494500" y="1825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128321</xdr:rowOff>
    </xdr:from>
    <xdr:to>
      <xdr:col>107</xdr:col>
      <xdr:colOff>50800</xdr:colOff>
      <xdr:row>106</xdr:row>
      <xdr:rowOff>135179</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flipV="1">
          <a:off x="19545300" y="18302021"/>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90779</xdr:rowOff>
    </xdr:from>
    <xdr:to>
      <xdr:col>98</xdr:col>
      <xdr:colOff>38100</xdr:colOff>
      <xdr:row>107</xdr:row>
      <xdr:rowOff>20929</xdr:rowOff>
    </xdr:to>
    <xdr:sp macro="" textlink="">
      <xdr:nvSpPr>
        <xdr:cNvPr id="744" name="楕円 743">
          <a:extLst>
            <a:ext uri="{FF2B5EF4-FFF2-40B4-BE49-F238E27FC236}">
              <a16:creationId xmlns:a16="http://schemas.microsoft.com/office/drawing/2014/main" id="{00000000-0008-0000-0200-0000E8020000}"/>
            </a:ext>
          </a:extLst>
        </xdr:cNvPr>
        <xdr:cNvSpPr/>
      </xdr:nvSpPr>
      <xdr:spPr>
        <a:xfrm>
          <a:off x="18605500" y="1826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135179</xdr:rowOff>
    </xdr:from>
    <xdr:to>
      <xdr:col>102</xdr:col>
      <xdr:colOff>114300</xdr:colOff>
      <xdr:row>106</xdr:row>
      <xdr:rowOff>141579</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flipV="1">
          <a:off x="18656300" y="18308879"/>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75150</xdr:rowOff>
    </xdr:from>
    <xdr:ext cx="469744" cy="259045"/>
    <xdr:sp macro="" textlink="">
      <xdr:nvSpPr>
        <xdr:cNvPr id="746" name="n_1aveValue【庁舎】&#10;一人当たり面積">
          <a:extLst>
            <a:ext uri="{FF2B5EF4-FFF2-40B4-BE49-F238E27FC236}">
              <a16:creationId xmlns:a16="http://schemas.microsoft.com/office/drawing/2014/main" id="{00000000-0008-0000-0200-0000EA020000}"/>
            </a:ext>
          </a:extLst>
        </xdr:cNvPr>
        <xdr:cNvSpPr txBox="1"/>
      </xdr:nvSpPr>
      <xdr:spPr>
        <a:xfrm>
          <a:off x="21075727" y="1842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91609</xdr:rowOff>
    </xdr:from>
    <xdr:ext cx="469744" cy="259045"/>
    <xdr:sp macro="" textlink="">
      <xdr:nvSpPr>
        <xdr:cNvPr id="747" name="n_2aveValue【庁舎】&#10;一人当たり面積">
          <a:extLst>
            <a:ext uri="{FF2B5EF4-FFF2-40B4-BE49-F238E27FC236}">
              <a16:creationId xmlns:a16="http://schemas.microsoft.com/office/drawing/2014/main" id="{00000000-0008-0000-0200-0000EB020000}"/>
            </a:ext>
          </a:extLst>
        </xdr:cNvPr>
        <xdr:cNvSpPr txBox="1"/>
      </xdr:nvSpPr>
      <xdr:spPr>
        <a:xfrm>
          <a:off x="20199427" y="18436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86123</xdr:rowOff>
    </xdr:from>
    <xdr:ext cx="469744" cy="259045"/>
    <xdr:sp macro="" textlink="">
      <xdr:nvSpPr>
        <xdr:cNvPr id="748" name="n_3aveValue【庁舎】&#10;一人当たり面積">
          <a:extLst>
            <a:ext uri="{FF2B5EF4-FFF2-40B4-BE49-F238E27FC236}">
              <a16:creationId xmlns:a16="http://schemas.microsoft.com/office/drawing/2014/main" id="{00000000-0008-0000-0200-0000EC020000}"/>
            </a:ext>
          </a:extLst>
        </xdr:cNvPr>
        <xdr:cNvSpPr txBox="1"/>
      </xdr:nvSpPr>
      <xdr:spPr>
        <a:xfrm>
          <a:off x="19310427" y="1843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101668</xdr:rowOff>
    </xdr:from>
    <xdr:ext cx="469744" cy="259045"/>
    <xdr:sp macro="" textlink="">
      <xdr:nvSpPr>
        <xdr:cNvPr id="749" name="n_4aveValue【庁舎】&#10;一人当たり面積">
          <a:extLst>
            <a:ext uri="{FF2B5EF4-FFF2-40B4-BE49-F238E27FC236}">
              <a16:creationId xmlns:a16="http://schemas.microsoft.com/office/drawing/2014/main" id="{00000000-0008-0000-0200-0000ED020000}"/>
            </a:ext>
          </a:extLst>
        </xdr:cNvPr>
        <xdr:cNvSpPr txBox="1"/>
      </xdr:nvSpPr>
      <xdr:spPr>
        <a:xfrm>
          <a:off x="18421427" y="18446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17339</xdr:rowOff>
    </xdr:from>
    <xdr:ext cx="469744" cy="259045"/>
    <xdr:sp macro="" textlink="">
      <xdr:nvSpPr>
        <xdr:cNvPr id="750" name="n_1mainValue【庁舎】&#10;一人当たり面積">
          <a:extLst>
            <a:ext uri="{FF2B5EF4-FFF2-40B4-BE49-F238E27FC236}">
              <a16:creationId xmlns:a16="http://schemas.microsoft.com/office/drawing/2014/main" id="{00000000-0008-0000-0200-0000EE020000}"/>
            </a:ext>
          </a:extLst>
        </xdr:cNvPr>
        <xdr:cNvSpPr txBox="1"/>
      </xdr:nvSpPr>
      <xdr:spPr>
        <a:xfrm>
          <a:off x="21075727" y="1801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24198</xdr:rowOff>
    </xdr:from>
    <xdr:ext cx="469744" cy="259045"/>
    <xdr:sp macro="" textlink="">
      <xdr:nvSpPr>
        <xdr:cNvPr id="751" name="n_2mainValue【庁舎】&#10;一人当たり面積">
          <a:extLst>
            <a:ext uri="{FF2B5EF4-FFF2-40B4-BE49-F238E27FC236}">
              <a16:creationId xmlns:a16="http://schemas.microsoft.com/office/drawing/2014/main" id="{00000000-0008-0000-0200-0000EF020000}"/>
            </a:ext>
          </a:extLst>
        </xdr:cNvPr>
        <xdr:cNvSpPr txBox="1"/>
      </xdr:nvSpPr>
      <xdr:spPr>
        <a:xfrm>
          <a:off x="20199427" y="1802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31056</xdr:rowOff>
    </xdr:from>
    <xdr:ext cx="469744" cy="259045"/>
    <xdr:sp macro="" textlink="">
      <xdr:nvSpPr>
        <xdr:cNvPr id="752" name="n_3mainValue【庁舎】&#10;一人当たり面積">
          <a:extLst>
            <a:ext uri="{FF2B5EF4-FFF2-40B4-BE49-F238E27FC236}">
              <a16:creationId xmlns:a16="http://schemas.microsoft.com/office/drawing/2014/main" id="{00000000-0008-0000-0200-0000F0020000}"/>
            </a:ext>
          </a:extLst>
        </xdr:cNvPr>
        <xdr:cNvSpPr txBox="1"/>
      </xdr:nvSpPr>
      <xdr:spPr>
        <a:xfrm>
          <a:off x="19310427" y="1803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37456</xdr:rowOff>
    </xdr:from>
    <xdr:ext cx="469744" cy="259045"/>
    <xdr:sp macro="" textlink="">
      <xdr:nvSpPr>
        <xdr:cNvPr id="753" name="n_4mainValue【庁舎】&#10;一人当たり面積">
          <a:extLst>
            <a:ext uri="{FF2B5EF4-FFF2-40B4-BE49-F238E27FC236}">
              <a16:creationId xmlns:a16="http://schemas.microsoft.com/office/drawing/2014/main" id="{00000000-0008-0000-0200-0000F1020000}"/>
            </a:ext>
          </a:extLst>
        </xdr:cNvPr>
        <xdr:cNvSpPr txBox="1"/>
      </xdr:nvSpPr>
      <xdr:spPr>
        <a:xfrm>
          <a:off x="18421427" y="18039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a:extLst>
            <a:ext uri="{FF2B5EF4-FFF2-40B4-BE49-F238E27FC236}">
              <a16:creationId xmlns:a16="http://schemas.microsoft.com/office/drawing/2014/main" id="{00000000-0008-0000-0200-0000F2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a:extLst>
            <a:ext uri="{FF2B5EF4-FFF2-40B4-BE49-F238E27FC236}">
              <a16:creationId xmlns:a16="http://schemas.microsoft.com/office/drawing/2014/main" id="{00000000-0008-0000-0200-0000F3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a:extLst>
            <a:ext uri="{FF2B5EF4-FFF2-40B4-BE49-F238E27FC236}">
              <a16:creationId xmlns:a16="http://schemas.microsoft.com/office/drawing/2014/main" id="{00000000-0008-0000-0200-0000F4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どの施設類型においても有形固定資産減価償却率は増加傾向にある。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一人当たり面積は、人口は少ないが合併前の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町で保有していた施設をそのまま持っているので類似団体平均よりも大きくなっている。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福祉施設は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、和水町</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老人福祉センター（</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S</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５９年建設）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の除却により、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福祉センター（</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８年建設）の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施設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ため、一人当たり面積及び減価償却率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が減少した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。保健センター（平成２年建設）は三加和地区に１施設あり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年を経過し、耐用年数５０年の半分を超えた。平成２８年度に空調の一部改修を行ったので、今後同様の改修工事が予想される。一般廃棄物処理施設は</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、有明広域行政事務組合が行った</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第</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衛生センター及び東部衛生センターの機械更新等の改修工事で</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一人当たり有形固定資産額が増えた</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が、減価償却費と比較すると少額であったため減価償却率は上昇した</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消防施設は、有明広域行政事務組合の玉名消防署の新築により有形固定資産減価償却率が減少し、人口減少により一人当たりの面積は増加傾向だが、類似団体よりも下回っているか同程度である。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庁舎は本庁が平成６年建設で水冷式空調管理方式をとっている。老朽化に加え消耗部品等が生産中止で修繕もままならないため、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年度に約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億６千万円の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抜本的な更新工事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を行う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２８熊本地震及び</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H31.1.3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（最大震度６弱）・</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H31.1.26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最大震度５弱）の地震で壁面等に亀裂を負ったが、設計事務所による診断では被災度は小破であり、建物自体は応急補修程度で恒久的な使用が可能な状態である。三加和総合支所は昭和３９年建設で耐用年数５０年を過ぎている。耐震基準がない時代の建設物であり、防災施設としての機能を継続するのであれば今後の方針を決める必要が生じ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熊本県和水町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9,692
9,634
98.78
11,047,152
10,100,538
567,746
4,345,577
8,323,936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日現在から</a:t>
          </a:r>
          <a:r>
            <a:rPr kumimoji="1" lang="en-US" altLang="ja-JP" sz="1300">
              <a:latin typeface="ＭＳ Ｐゴシック" panose="020B0600070205080204" pitchFamily="50" charset="-128"/>
              <a:ea typeface="ＭＳ Ｐゴシック" panose="020B0600070205080204" pitchFamily="50" charset="-128"/>
            </a:rPr>
            <a:t>166</a:t>
          </a:r>
          <a:r>
            <a:rPr kumimoji="1" lang="ja-JP" altLang="en-US" sz="1300">
              <a:latin typeface="ＭＳ Ｐゴシック" panose="020B0600070205080204" pitchFamily="50" charset="-128"/>
              <a:ea typeface="ＭＳ Ｐゴシック" panose="020B0600070205080204" pitchFamily="50" charset="-128"/>
            </a:rPr>
            <a:t>人（人口の</a:t>
          </a:r>
          <a:r>
            <a:rPr kumimoji="1" lang="en-US" altLang="ja-JP" sz="1300">
              <a:latin typeface="ＭＳ Ｐゴシック" panose="020B0600070205080204" pitchFamily="50" charset="-128"/>
              <a:ea typeface="ＭＳ Ｐゴシック" panose="020B0600070205080204" pitchFamily="50" charset="-128"/>
            </a:rPr>
            <a:t>1.69</a:t>
          </a:r>
          <a:r>
            <a:rPr kumimoji="1" lang="ja-JP" altLang="en-US" sz="1300">
              <a:latin typeface="ＭＳ Ｐゴシック" panose="020B0600070205080204" pitchFamily="50" charset="-128"/>
              <a:ea typeface="ＭＳ Ｐゴシック" panose="020B0600070205080204" pitchFamily="50" charset="-128"/>
            </a:rPr>
            <a:t>％）の人口減少と、</a:t>
          </a:r>
          <a:r>
            <a:rPr kumimoji="1" lang="en-US" altLang="ja-JP" sz="1300">
              <a:latin typeface="ＭＳ Ｐゴシック" panose="020B0600070205080204" pitchFamily="50" charset="-128"/>
              <a:ea typeface="ＭＳ Ｐゴシック" panose="020B0600070205080204" pitchFamily="50" charset="-128"/>
            </a:rPr>
            <a:t>41.4</a:t>
          </a:r>
          <a:r>
            <a:rPr kumimoji="1" lang="ja-JP" altLang="en-US" sz="1300">
              <a:latin typeface="ＭＳ Ｐゴシック" panose="020B0600070205080204" pitchFamily="50" charset="-128"/>
              <a:ea typeface="ＭＳ Ｐゴシック" panose="020B0600070205080204" pitchFamily="50" charset="-128"/>
            </a:rPr>
            <a:t>％の高齢化率（令和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末現在）に加え、町内に大型企業が少ないこと等により、財政基盤が弱く、類似団体平均を下回っている。税収向上のため、管内４町と併任徴収や滞納整理の強化に取り組んでいるが、横ばいである。今後は町単独補助金を中心に歳出事業の整理を行い、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126295</xdr:rowOff>
    </xdr:from>
    <xdr:to>
      <xdr:col>23</xdr:col>
      <xdr:colOff>133350</xdr:colOff>
      <xdr:row>44</xdr:row>
      <xdr:rowOff>84667</xdr:rowOff>
    </xdr:to>
    <xdr:cxnSp macro="">
      <xdr:nvCxnSpPr>
        <xdr:cNvPr id="63" name="直線コネクタ 62"/>
        <xdr:cNvCxnSpPr/>
      </xdr:nvCxnSpPr>
      <xdr:spPr>
        <a:xfrm flipV="1">
          <a:off x="4953000" y="6127045"/>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41222</xdr:rowOff>
    </xdr:from>
    <xdr:ext cx="762000" cy="259045"/>
    <xdr:sp macro="" textlink="">
      <xdr:nvSpPr>
        <xdr:cNvPr id="66" name="財政力最大値テキスト"/>
        <xdr:cNvSpPr txBox="1"/>
      </xdr:nvSpPr>
      <xdr:spPr>
        <a:xfrm>
          <a:off x="5041900" y="587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126295</xdr:rowOff>
    </xdr:from>
    <xdr:to>
      <xdr:col>24</xdr:col>
      <xdr:colOff>12700</xdr:colOff>
      <xdr:row>35</xdr:row>
      <xdr:rowOff>126295</xdr:rowOff>
    </xdr:to>
    <xdr:cxnSp macro="">
      <xdr:nvCxnSpPr>
        <xdr:cNvPr id="67" name="直線コネクタ 66"/>
        <xdr:cNvCxnSpPr/>
      </xdr:nvCxnSpPr>
      <xdr:spPr>
        <a:xfrm>
          <a:off x="4864100" y="612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81845</xdr:rowOff>
    </xdr:from>
    <xdr:to>
      <xdr:col>23</xdr:col>
      <xdr:colOff>133350</xdr:colOff>
      <xdr:row>43</xdr:row>
      <xdr:rowOff>81845</xdr:rowOff>
    </xdr:to>
    <xdr:cxnSp macro="">
      <xdr:nvCxnSpPr>
        <xdr:cNvPr id="68" name="直線コネクタ 67"/>
        <xdr:cNvCxnSpPr/>
      </xdr:nvCxnSpPr>
      <xdr:spPr>
        <a:xfrm>
          <a:off x="4114800" y="74541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81845</xdr:rowOff>
    </xdr:from>
    <xdr:to>
      <xdr:col>19</xdr:col>
      <xdr:colOff>133350</xdr:colOff>
      <xdr:row>43</xdr:row>
      <xdr:rowOff>95250</xdr:rowOff>
    </xdr:to>
    <xdr:cxnSp macro="">
      <xdr:nvCxnSpPr>
        <xdr:cNvPr id="71" name="直線コネクタ 70"/>
        <xdr:cNvCxnSpPr/>
      </xdr:nvCxnSpPr>
      <xdr:spPr>
        <a:xfrm flipV="1">
          <a:off x="3225800" y="745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3" name="テキスト ボックス 72"/>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108655</xdr:rowOff>
    </xdr:to>
    <xdr:cxnSp macro="">
      <xdr:nvCxnSpPr>
        <xdr:cNvPr id="74" name="直線コネクタ 73"/>
        <xdr:cNvCxnSpPr/>
      </xdr:nvCxnSpPr>
      <xdr:spPr>
        <a:xfrm flipV="1">
          <a:off x="2336800" y="746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148872</xdr:rowOff>
    </xdr:from>
    <xdr:to>
      <xdr:col>15</xdr:col>
      <xdr:colOff>133350</xdr:colOff>
      <xdr:row>43</xdr:row>
      <xdr:rowOff>79022</xdr:rowOff>
    </xdr:to>
    <xdr:sp macro="" textlink="">
      <xdr:nvSpPr>
        <xdr:cNvPr id="75" name="フローチャート: 判断 74"/>
        <xdr:cNvSpPr/>
      </xdr:nvSpPr>
      <xdr:spPr>
        <a:xfrm>
          <a:off x="3175000" y="73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89199</xdr:rowOff>
    </xdr:from>
    <xdr:ext cx="762000" cy="259045"/>
    <xdr:sp macro="" textlink="">
      <xdr:nvSpPr>
        <xdr:cNvPr id="76" name="テキスト ボックス 75"/>
        <xdr:cNvSpPr txBox="1"/>
      </xdr:nvSpPr>
      <xdr:spPr>
        <a:xfrm>
          <a:off x="2844800" y="71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108655</xdr:rowOff>
    </xdr:from>
    <xdr:to>
      <xdr:col>11</xdr:col>
      <xdr:colOff>31750</xdr:colOff>
      <xdr:row>43</xdr:row>
      <xdr:rowOff>108655</xdr:rowOff>
    </xdr:to>
    <xdr:cxnSp macro="">
      <xdr:nvCxnSpPr>
        <xdr:cNvPr id="77" name="直線コネクタ 76"/>
        <xdr:cNvCxnSpPr/>
      </xdr:nvCxnSpPr>
      <xdr:spPr>
        <a:xfrm>
          <a:off x="1447800" y="74810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162278</xdr:rowOff>
    </xdr:from>
    <xdr:to>
      <xdr:col>11</xdr:col>
      <xdr:colOff>82550</xdr:colOff>
      <xdr:row>43</xdr:row>
      <xdr:rowOff>92428</xdr:rowOff>
    </xdr:to>
    <xdr:sp macro="" textlink="">
      <xdr:nvSpPr>
        <xdr:cNvPr id="78" name="フローチャート: 判断 77"/>
        <xdr:cNvSpPr/>
      </xdr:nvSpPr>
      <xdr:spPr>
        <a:xfrm>
          <a:off x="2286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102605</xdr:rowOff>
    </xdr:from>
    <xdr:ext cx="762000" cy="259045"/>
    <xdr:sp macro="" textlink="">
      <xdr:nvSpPr>
        <xdr:cNvPr id="79" name="テキスト ボックス 78"/>
        <xdr:cNvSpPr txBox="1"/>
      </xdr:nvSpPr>
      <xdr:spPr>
        <a:xfrm>
          <a:off x="1955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162278</xdr:rowOff>
    </xdr:from>
    <xdr:to>
      <xdr:col>7</xdr:col>
      <xdr:colOff>31750</xdr:colOff>
      <xdr:row>43</xdr:row>
      <xdr:rowOff>92428</xdr:rowOff>
    </xdr:to>
    <xdr:sp macro="" textlink="">
      <xdr:nvSpPr>
        <xdr:cNvPr id="80" name="フローチャート: 判断 79"/>
        <xdr:cNvSpPr/>
      </xdr:nvSpPr>
      <xdr:spPr>
        <a:xfrm>
          <a:off x="1397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102605</xdr:rowOff>
    </xdr:from>
    <xdr:ext cx="762000" cy="259045"/>
    <xdr:sp macro="" textlink="">
      <xdr:nvSpPr>
        <xdr:cNvPr id="81" name="テキスト ボックス 80"/>
        <xdr:cNvSpPr txBox="1"/>
      </xdr:nvSpPr>
      <xdr:spPr>
        <a:xfrm>
          <a:off x="1066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31045</xdr:rowOff>
    </xdr:from>
    <xdr:to>
      <xdr:col>23</xdr:col>
      <xdr:colOff>184150</xdr:colOff>
      <xdr:row>43</xdr:row>
      <xdr:rowOff>132645</xdr:rowOff>
    </xdr:to>
    <xdr:sp macro="" textlink="">
      <xdr:nvSpPr>
        <xdr:cNvPr id="87" name="楕円 86"/>
        <xdr:cNvSpPr/>
      </xdr:nvSpPr>
      <xdr:spPr>
        <a:xfrm>
          <a:off x="49022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3122</xdr:rowOff>
    </xdr:from>
    <xdr:ext cx="762000" cy="259045"/>
    <xdr:sp macro="" textlink="">
      <xdr:nvSpPr>
        <xdr:cNvPr id="88" name="財政力該当値テキスト"/>
        <xdr:cNvSpPr txBox="1"/>
      </xdr:nvSpPr>
      <xdr:spPr>
        <a:xfrm>
          <a:off x="5041900" y="737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31045</xdr:rowOff>
    </xdr:from>
    <xdr:to>
      <xdr:col>19</xdr:col>
      <xdr:colOff>184150</xdr:colOff>
      <xdr:row>43</xdr:row>
      <xdr:rowOff>132645</xdr:rowOff>
    </xdr:to>
    <xdr:sp macro="" textlink="">
      <xdr:nvSpPr>
        <xdr:cNvPr id="89" name="楕円 88"/>
        <xdr:cNvSpPr/>
      </xdr:nvSpPr>
      <xdr:spPr>
        <a:xfrm>
          <a:off x="4064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117422</xdr:rowOff>
    </xdr:from>
    <xdr:ext cx="736600" cy="259045"/>
    <xdr:sp macro="" textlink="">
      <xdr:nvSpPr>
        <xdr:cNvPr id="90" name="テキスト ボックス 89"/>
        <xdr:cNvSpPr txBox="1"/>
      </xdr:nvSpPr>
      <xdr:spPr>
        <a:xfrm>
          <a:off x="3733800" y="748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1" name="楕円 90"/>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2" name="テキスト ボックス 91"/>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57855</xdr:rowOff>
    </xdr:from>
    <xdr:to>
      <xdr:col>11</xdr:col>
      <xdr:colOff>82550</xdr:colOff>
      <xdr:row>43</xdr:row>
      <xdr:rowOff>159455</xdr:rowOff>
    </xdr:to>
    <xdr:sp macro="" textlink="">
      <xdr:nvSpPr>
        <xdr:cNvPr id="93" name="楕円 92"/>
        <xdr:cNvSpPr/>
      </xdr:nvSpPr>
      <xdr:spPr>
        <a:xfrm>
          <a:off x="2286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144232</xdr:rowOff>
    </xdr:from>
    <xdr:ext cx="762000" cy="259045"/>
    <xdr:sp macro="" textlink="">
      <xdr:nvSpPr>
        <xdr:cNvPr id="94" name="テキスト ボックス 93"/>
        <xdr:cNvSpPr txBox="1"/>
      </xdr:nvSpPr>
      <xdr:spPr>
        <a:xfrm>
          <a:off x="1955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57855</xdr:rowOff>
    </xdr:from>
    <xdr:to>
      <xdr:col>7</xdr:col>
      <xdr:colOff>31750</xdr:colOff>
      <xdr:row>43</xdr:row>
      <xdr:rowOff>159455</xdr:rowOff>
    </xdr:to>
    <xdr:sp macro="" textlink="">
      <xdr:nvSpPr>
        <xdr:cNvPr id="95" name="楕円 94"/>
        <xdr:cNvSpPr/>
      </xdr:nvSpPr>
      <xdr:spPr>
        <a:xfrm>
          <a:off x="1397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144232</xdr:rowOff>
    </xdr:from>
    <xdr:ext cx="762000" cy="259045"/>
    <xdr:sp macro="" textlink="">
      <xdr:nvSpPr>
        <xdr:cNvPr id="96" name="テキスト ボックス 95"/>
        <xdr:cNvSpPr txBox="1"/>
      </xdr:nvSpPr>
      <xdr:spPr>
        <a:xfrm>
          <a:off x="1066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分子が</a:t>
          </a:r>
          <a:r>
            <a:rPr kumimoji="1" lang="en-US" altLang="ja-JP" sz="1300">
              <a:latin typeface="ＭＳ Ｐゴシック" panose="020B0600070205080204" pitchFamily="50" charset="-128"/>
              <a:ea typeface="ＭＳ Ｐゴシック" panose="020B0600070205080204" pitchFamily="50" charset="-128"/>
            </a:rPr>
            <a:t>54,555</a:t>
          </a:r>
          <a:r>
            <a:rPr kumimoji="1" lang="ja-JP" altLang="en-US" sz="1300">
              <a:latin typeface="ＭＳ Ｐゴシック" panose="020B0600070205080204" pitchFamily="50" charset="-128"/>
              <a:ea typeface="ＭＳ Ｐゴシック" panose="020B0600070205080204" pitchFamily="50" charset="-128"/>
            </a:rPr>
            <a:t>千円増となったが、分母も</a:t>
          </a:r>
          <a:r>
            <a:rPr kumimoji="1" lang="en-US" altLang="ja-JP" sz="1300">
              <a:latin typeface="ＭＳ Ｐゴシック" panose="020B0600070205080204" pitchFamily="50" charset="-128"/>
              <a:ea typeface="ＭＳ Ｐゴシック" panose="020B0600070205080204" pitchFamily="50" charset="-128"/>
            </a:rPr>
            <a:t>66,334</a:t>
          </a:r>
          <a:r>
            <a:rPr kumimoji="1" lang="ja-JP" altLang="en-US" sz="1300">
              <a:latin typeface="ＭＳ Ｐゴシック" panose="020B0600070205080204" pitchFamily="50" charset="-128"/>
              <a:ea typeface="ＭＳ Ｐゴシック" panose="020B0600070205080204" pitchFamily="50" charset="-128"/>
            </a:rPr>
            <a:t>千円増となったことで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ポイント下がった。　分子が増加した主な要因として、橋りょう定期点検業務を実施し</a:t>
          </a:r>
          <a:r>
            <a:rPr kumimoji="1" lang="en-US" altLang="ja-JP" sz="1300">
              <a:latin typeface="ＭＳ Ｐゴシック" panose="020B0600070205080204" pitchFamily="50" charset="-128"/>
              <a:ea typeface="ＭＳ Ｐゴシック" panose="020B0600070205080204" pitchFamily="50" charset="-128"/>
            </a:rPr>
            <a:t>24,513</a:t>
          </a:r>
          <a:r>
            <a:rPr kumimoji="1" lang="ja-JP" altLang="en-US" sz="1300">
              <a:latin typeface="ＭＳ Ｐゴシック" panose="020B0600070205080204" pitchFamily="50" charset="-128"/>
              <a:ea typeface="ＭＳ Ｐゴシック" panose="020B0600070205080204" pitchFamily="50" charset="-128"/>
            </a:rPr>
            <a:t>千円増、元金償還金の</a:t>
          </a:r>
          <a:r>
            <a:rPr kumimoji="1" lang="en-US" altLang="ja-JP" sz="1300">
              <a:latin typeface="ＭＳ Ｐゴシック" panose="020B0600070205080204" pitchFamily="50" charset="-128"/>
              <a:ea typeface="ＭＳ Ｐゴシック" panose="020B0600070205080204" pitchFamily="50" charset="-128"/>
            </a:rPr>
            <a:t>18,276</a:t>
          </a:r>
          <a:r>
            <a:rPr kumimoji="1" lang="ja-JP" altLang="en-US" sz="1300">
              <a:latin typeface="ＭＳ Ｐゴシック" panose="020B0600070205080204" pitchFamily="50" charset="-128"/>
              <a:ea typeface="ＭＳ Ｐゴシック" panose="020B0600070205080204" pitchFamily="50" charset="-128"/>
            </a:rPr>
            <a:t>千円増、障害者総合支援介護等給付費の</a:t>
          </a:r>
          <a:r>
            <a:rPr kumimoji="1" lang="en-US" altLang="ja-JP" sz="1300">
              <a:latin typeface="ＭＳ Ｐゴシック" panose="020B0600070205080204" pitchFamily="50" charset="-128"/>
              <a:ea typeface="ＭＳ Ｐゴシック" panose="020B0600070205080204" pitchFamily="50" charset="-128"/>
            </a:rPr>
            <a:t>17,354</a:t>
          </a:r>
          <a:r>
            <a:rPr kumimoji="1" lang="ja-JP" altLang="en-US" sz="1300">
              <a:latin typeface="ＭＳ Ｐゴシック" panose="020B0600070205080204" pitchFamily="50" charset="-128"/>
              <a:ea typeface="ＭＳ Ｐゴシック" panose="020B0600070205080204" pitchFamily="50" charset="-128"/>
            </a:rPr>
            <a:t>千円増などが上げられる。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分母が増加した主な要因としては、森林環境譲与税</a:t>
          </a:r>
          <a:r>
            <a:rPr kumimoji="1" lang="en-US" altLang="ja-JP" sz="1300">
              <a:latin typeface="ＭＳ Ｐゴシック" panose="020B0600070205080204" pitchFamily="50" charset="-128"/>
              <a:ea typeface="ＭＳ Ｐゴシック" panose="020B0600070205080204" pitchFamily="50" charset="-128"/>
            </a:rPr>
            <a:t>4,525</a:t>
          </a:r>
          <a:r>
            <a:rPr kumimoji="1" lang="ja-JP" altLang="en-US" sz="1300">
              <a:latin typeface="ＭＳ Ｐゴシック" panose="020B0600070205080204" pitchFamily="50" charset="-128"/>
              <a:ea typeface="ＭＳ Ｐゴシック" panose="020B0600070205080204" pitchFamily="50" charset="-128"/>
            </a:rPr>
            <a:t>千円増、暦日要因による地方消費税交付金</a:t>
          </a:r>
          <a:r>
            <a:rPr kumimoji="1" lang="en-US" altLang="ja-JP" sz="1300">
              <a:latin typeface="ＭＳ Ｐゴシック" panose="020B0600070205080204" pitchFamily="50" charset="-128"/>
              <a:ea typeface="ＭＳ Ｐゴシック" panose="020B0600070205080204" pitchFamily="50" charset="-128"/>
            </a:rPr>
            <a:t>39,599</a:t>
          </a:r>
          <a:r>
            <a:rPr kumimoji="1" lang="ja-JP" altLang="en-US" sz="1300">
              <a:latin typeface="ＭＳ Ｐゴシック" panose="020B0600070205080204" pitchFamily="50" charset="-128"/>
              <a:ea typeface="ＭＳ Ｐゴシック" panose="020B0600070205080204" pitchFamily="50" charset="-128"/>
            </a:rPr>
            <a:t>千円増、普通交付税</a:t>
          </a:r>
          <a:r>
            <a:rPr kumimoji="1" lang="en-US" altLang="ja-JP" sz="1300">
              <a:latin typeface="ＭＳ Ｐゴシック" panose="020B0600070205080204" pitchFamily="50" charset="-128"/>
              <a:ea typeface="ＭＳ Ｐゴシック" panose="020B0600070205080204" pitchFamily="50" charset="-128"/>
            </a:rPr>
            <a:t>74,345</a:t>
          </a:r>
          <a:r>
            <a:rPr kumimoji="1" lang="ja-JP" altLang="en-US" sz="1300">
              <a:latin typeface="ＭＳ Ｐゴシック" panose="020B0600070205080204" pitchFamily="50" charset="-128"/>
              <a:ea typeface="ＭＳ Ｐゴシック" panose="020B0600070205080204" pitchFamily="50" charset="-128"/>
            </a:rPr>
            <a:t>千円増、法人事業税交付金</a:t>
          </a:r>
          <a:r>
            <a:rPr kumimoji="1" lang="en-US" altLang="ja-JP" sz="1300">
              <a:latin typeface="ＭＳ Ｐゴシック" panose="020B0600070205080204" pitchFamily="50" charset="-128"/>
              <a:ea typeface="ＭＳ Ｐゴシック" panose="020B0600070205080204" pitchFamily="50" charset="-128"/>
            </a:rPr>
            <a:t>1,176</a:t>
          </a:r>
          <a:r>
            <a:rPr kumimoji="1" lang="ja-JP" altLang="en-US" sz="1300">
              <a:latin typeface="ＭＳ Ｐゴシック" panose="020B0600070205080204" pitchFamily="50" charset="-128"/>
              <a:ea typeface="ＭＳ Ｐゴシック" panose="020B0600070205080204" pitchFamily="50" charset="-128"/>
            </a:rPr>
            <a:t>千円増が上げられる。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67</xdr:row>
      <xdr:rowOff>22098</xdr:rowOff>
    </xdr:to>
    <xdr:cxnSp macro="">
      <xdr:nvCxnSpPr>
        <xdr:cNvPr id="124" name="直線コネクタ 123"/>
        <xdr:cNvCxnSpPr/>
      </xdr:nvCxnSpPr>
      <xdr:spPr>
        <a:xfrm flipV="1">
          <a:off x="4953000" y="10167620"/>
          <a:ext cx="0" cy="1341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5" name="財政構造の弾力性最小値テキスト"/>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6" name="直線コネクタ 125"/>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27"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28" name="直線コネクタ 127"/>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114046</xdr:rowOff>
    </xdr:from>
    <xdr:to>
      <xdr:col>23</xdr:col>
      <xdr:colOff>133350</xdr:colOff>
      <xdr:row>65</xdr:row>
      <xdr:rowOff>123698</xdr:rowOff>
    </xdr:to>
    <xdr:cxnSp macro="">
      <xdr:nvCxnSpPr>
        <xdr:cNvPr id="129" name="直線コネクタ 128"/>
        <xdr:cNvCxnSpPr/>
      </xdr:nvCxnSpPr>
      <xdr:spPr>
        <a:xfrm flipV="1">
          <a:off x="4114800" y="1125829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31" name="フローチャート: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116586</xdr:rowOff>
    </xdr:from>
    <xdr:to>
      <xdr:col>19</xdr:col>
      <xdr:colOff>133350</xdr:colOff>
      <xdr:row>65</xdr:row>
      <xdr:rowOff>123698</xdr:rowOff>
    </xdr:to>
    <xdr:cxnSp macro="">
      <xdr:nvCxnSpPr>
        <xdr:cNvPr id="132" name="直線コネクタ 131"/>
        <xdr:cNvCxnSpPr/>
      </xdr:nvCxnSpPr>
      <xdr:spPr>
        <a:xfrm>
          <a:off x="3225800" y="11089386"/>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51308</xdr:rowOff>
    </xdr:from>
    <xdr:to>
      <xdr:col>19</xdr:col>
      <xdr:colOff>184150</xdr:colOff>
      <xdr:row>64</xdr:row>
      <xdr:rowOff>152908</xdr:rowOff>
    </xdr:to>
    <xdr:sp macro="" textlink="">
      <xdr:nvSpPr>
        <xdr:cNvPr id="133" name="フローチャート: 判断 132"/>
        <xdr:cNvSpPr/>
      </xdr:nvSpPr>
      <xdr:spPr>
        <a:xfrm>
          <a:off x="4064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163085</xdr:rowOff>
    </xdr:from>
    <xdr:ext cx="736600" cy="259045"/>
    <xdr:sp macro="" textlink="">
      <xdr:nvSpPr>
        <xdr:cNvPr id="134" name="テキスト ボックス 133"/>
        <xdr:cNvSpPr txBox="1"/>
      </xdr:nvSpPr>
      <xdr:spPr>
        <a:xfrm>
          <a:off x="3733800" y="10792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133604</xdr:rowOff>
    </xdr:from>
    <xdr:to>
      <xdr:col>15</xdr:col>
      <xdr:colOff>82550</xdr:colOff>
      <xdr:row>64</xdr:row>
      <xdr:rowOff>116586</xdr:rowOff>
    </xdr:to>
    <xdr:cxnSp macro="">
      <xdr:nvCxnSpPr>
        <xdr:cNvPr id="135" name="直線コネクタ 134"/>
        <xdr:cNvCxnSpPr/>
      </xdr:nvCxnSpPr>
      <xdr:spPr>
        <a:xfrm>
          <a:off x="2336800" y="10934954"/>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6" name="フローチャート: 判断 135"/>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129303</xdr:rowOff>
    </xdr:from>
    <xdr:ext cx="762000" cy="259045"/>
    <xdr:sp macro="" textlink="">
      <xdr:nvSpPr>
        <xdr:cNvPr id="137" name="テキスト ボックス 136"/>
        <xdr:cNvSpPr txBox="1"/>
      </xdr:nvSpPr>
      <xdr:spPr>
        <a:xfrm>
          <a:off x="2844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12954</xdr:rowOff>
    </xdr:from>
    <xdr:to>
      <xdr:col>11</xdr:col>
      <xdr:colOff>31750</xdr:colOff>
      <xdr:row>63</xdr:row>
      <xdr:rowOff>133604</xdr:rowOff>
    </xdr:to>
    <xdr:cxnSp macro="">
      <xdr:nvCxnSpPr>
        <xdr:cNvPr id="138" name="直線コネクタ 137"/>
        <xdr:cNvCxnSpPr/>
      </xdr:nvCxnSpPr>
      <xdr:spPr>
        <a:xfrm>
          <a:off x="1447800" y="1081430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131064</xdr:rowOff>
    </xdr:from>
    <xdr:to>
      <xdr:col>11</xdr:col>
      <xdr:colOff>82550</xdr:colOff>
      <xdr:row>64</xdr:row>
      <xdr:rowOff>61214</xdr:rowOff>
    </xdr:to>
    <xdr:sp macro="" textlink="">
      <xdr:nvSpPr>
        <xdr:cNvPr id="139" name="フローチャート: 判断 138"/>
        <xdr:cNvSpPr/>
      </xdr:nvSpPr>
      <xdr:spPr>
        <a:xfrm>
          <a:off x="2286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45991</xdr:rowOff>
    </xdr:from>
    <xdr:ext cx="762000" cy="259045"/>
    <xdr:sp macro="" textlink="">
      <xdr:nvSpPr>
        <xdr:cNvPr id="140" name="テキスト ボックス 139"/>
        <xdr:cNvSpPr txBox="1"/>
      </xdr:nvSpPr>
      <xdr:spPr>
        <a:xfrm>
          <a:off x="1955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102108</xdr:rowOff>
    </xdr:from>
    <xdr:to>
      <xdr:col>7</xdr:col>
      <xdr:colOff>31750</xdr:colOff>
      <xdr:row>64</xdr:row>
      <xdr:rowOff>32258</xdr:rowOff>
    </xdr:to>
    <xdr:sp macro="" textlink="">
      <xdr:nvSpPr>
        <xdr:cNvPr id="141" name="フローチャート: 判断 140"/>
        <xdr:cNvSpPr/>
      </xdr:nvSpPr>
      <xdr:spPr>
        <a:xfrm>
          <a:off x="13970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17035</xdr:rowOff>
    </xdr:from>
    <xdr:ext cx="762000" cy="259045"/>
    <xdr:sp macro="" textlink="">
      <xdr:nvSpPr>
        <xdr:cNvPr id="142" name="テキスト ボックス 141"/>
        <xdr:cNvSpPr txBox="1"/>
      </xdr:nvSpPr>
      <xdr:spPr>
        <a:xfrm>
          <a:off x="1066800" y="1098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63246</xdr:rowOff>
    </xdr:from>
    <xdr:to>
      <xdr:col>23</xdr:col>
      <xdr:colOff>184150</xdr:colOff>
      <xdr:row>65</xdr:row>
      <xdr:rowOff>164846</xdr:rowOff>
    </xdr:to>
    <xdr:sp macro="" textlink="">
      <xdr:nvSpPr>
        <xdr:cNvPr id="148" name="楕円 147"/>
        <xdr:cNvSpPr/>
      </xdr:nvSpPr>
      <xdr:spPr>
        <a:xfrm>
          <a:off x="49022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35323</xdr:rowOff>
    </xdr:from>
    <xdr:ext cx="762000" cy="259045"/>
    <xdr:sp macro="" textlink="">
      <xdr:nvSpPr>
        <xdr:cNvPr id="149" name="財政構造の弾力性該当値テキスト"/>
        <xdr:cNvSpPr txBox="1"/>
      </xdr:nvSpPr>
      <xdr:spPr>
        <a:xfrm>
          <a:off x="5041900" y="1117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72898</xdr:rowOff>
    </xdr:from>
    <xdr:to>
      <xdr:col>19</xdr:col>
      <xdr:colOff>184150</xdr:colOff>
      <xdr:row>66</xdr:row>
      <xdr:rowOff>3048</xdr:rowOff>
    </xdr:to>
    <xdr:sp macro="" textlink="">
      <xdr:nvSpPr>
        <xdr:cNvPr id="150" name="楕円 149"/>
        <xdr:cNvSpPr/>
      </xdr:nvSpPr>
      <xdr:spPr>
        <a:xfrm>
          <a:off x="4064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159275</xdr:rowOff>
    </xdr:from>
    <xdr:ext cx="736600" cy="259045"/>
    <xdr:sp macro="" textlink="">
      <xdr:nvSpPr>
        <xdr:cNvPr id="151" name="テキスト ボックス 150"/>
        <xdr:cNvSpPr txBox="1"/>
      </xdr:nvSpPr>
      <xdr:spPr>
        <a:xfrm>
          <a:off x="3733800" y="11303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65786</xdr:rowOff>
    </xdr:from>
    <xdr:to>
      <xdr:col>15</xdr:col>
      <xdr:colOff>133350</xdr:colOff>
      <xdr:row>64</xdr:row>
      <xdr:rowOff>167386</xdr:rowOff>
    </xdr:to>
    <xdr:sp macro="" textlink="">
      <xdr:nvSpPr>
        <xdr:cNvPr id="152" name="楕円 151"/>
        <xdr:cNvSpPr/>
      </xdr:nvSpPr>
      <xdr:spPr>
        <a:xfrm>
          <a:off x="31750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152163</xdr:rowOff>
    </xdr:from>
    <xdr:ext cx="762000" cy="259045"/>
    <xdr:sp macro="" textlink="">
      <xdr:nvSpPr>
        <xdr:cNvPr id="153" name="テキスト ボックス 152"/>
        <xdr:cNvSpPr txBox="1"/>
      </xdr:nvSpPr>
      <xdr:spPr>
        <a:xfrm>
          <a:off x="2844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82804</xdr:rowOff>
    </xdr:from>
    <xdr:to>
      <xdr:col>11</xdr:col>
      <xdr:colOff>82550</xdr:colOff>
      <xdr:row>64</xdr:row>
      <xdr:rowOff>12954</xdr:rowOff>
    </xdr:to>
    <xdr:sp macro="" textlink="">
      <xdr:nvSpPr>
        <xdr:cNvPr id="154" name="楕円 153"/>
        <xdr:cNvSpPr/>
      </xdr:nvSpPr>
      <xdr:spPr>
        <a:xfrm>
          <a:off x="2286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55" name="テキスト ボックス 154"/>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133604</xdr:rowOff>
    </xdr:from>
    <xdr:to>
      <xdr:col>7</xdr:col>
      <xdr:colOff>31750</xdr:colOff>
      <xdr:row>63</xdr:row>
      <xdr:rowOff>63754</xdr:rowOff>
    </xdr:to>
    <xdr:sp macro="" textlink="">
      <xdr:nvSpPr>
        <xdr:cNvPr id="156" name="楕円 155"/>
        <xdr:cNvSpPr/>
      </xdr:nvSpPr>
      <xdr:spPr>
        <a:xfrm>
          <a:off x="13970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73931</xdr:rowOff>
    </xdr:from>
    <xdr:ext cx="762000" cy="259045"/>
    <xdr:sp macro="" textlink="">
      <xdr:nvSpPr>
        <xdr:cNvPr id="157" name="テキスト ボックス 156"/>
        <xdr:cNvSpPr txBox="1"/>
      </xdr:nvSpPr>
      <xdr:spPr>
        <a:xfrm>
          <a:off x="1066800" y="1053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[204,709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地公法の改正により、区長報酬が物件費になったことで</a:t>
          </a:r>
          <a:r>
            <a:rPr kumimoji="1" lang="en-US" altLang="ja-JP" sz="1300">
              <a:latin typeface="ＭＳ Ｐゴシック" panose="020B0600070205080204" pitchFamily="50" charset="-128"/>
              <a:ea typeface="ＭＳ Ｐゴシック" panose="020B0600070205080204" pitchFamily="50" charset="-128"/>
            </a:rPr>
            <a:t>17,767</a:t>
          </a:r>
          <a:r>
            <a:rPr kumimoji="1" lang="ja-JP" altLang="en-US" sz="1300">
              <a:latin typeface="ＭＳ Ｐゴシック" panose="020B0600070205080204" pitchFamily="50" charset="-128"/>
              <a:ea typeface="ＭＳ Ｐゴシック" panose="020B0600070205080204" pitchFamily="50" charset="-128"/>
            </a:rPr>
            <a:t>千円減、菊水区域の小学校統廃合により、非常勤職員数が減り</a:t>
          </a:r>
          <a:r>
            <a:rPr kumimoji="1" lang="en-US" altLang="ja-JP" sz="1300">
              <a:latin typeface="ＭＳ Ｐゴシック" panose="020B0600070205080204" pitchFamily="50" charset="-128"/>
              <a:ea typeface="ＭＳ Ｐゴシック" panose="020B0600070205080204" pitchFamily="50" charset="-128"/>
            </a:rPr>
            <a:t>11,335</a:t>
          </a:r>
          <a:r>
            <a:rPr kumimoji="1" lang="ja-JP" altLang="en-US" sz="1300">
              <a:latin typeface="ＭＳ Ｐゴシック" panose="020B0600070205080204" pitchFamily="50" charset="-128"/>
              <a:ea typeface="ＭＳ Ｐゴシック" panose="020B0600070205080204" pitchFamily="50" charset="-128"/>
            </a:rPr>
            <a:t>千円減等で人件費は</a:t>
          </a:r>
          <a:r>
            <a:rPr kumimoji="1" lang="en-US" altLang="ja-JP" sz="1300">
              <a:latin typeface="ＭＳ Ｐゴシック" panose="020B0600070205080204" pitchFamily="50" charset="-128"/>
              <a:ea typeface="ＭＳ Ｐゴシック" panose="020B0600070205080204" pitchFamily="50" charset="-128"/>
            </a:rPr>
            <a:t>21,055</a:t>
          </a:r>
          <a:r>
            <a:rPr kumimoji="1" lang="ja-JP" altLang="en-US" sz="1300">
              <a:latin typeface="ＭＳ Ｐゴシック" panose="020B0600070205080204" pitchFamily="50" charset="-128"/>
              <a:ea typeface="ＭＳ Ｐゴシック" panose="020B0600070205080204" pitchFamily="50" charset="-128"/>
            </a:rPr>
            <a:t>千円の減となったが、ふるさと応援寄附金受付システム等手数料が</a:t>
          </a:r>
          <a:r>
            <a:rPr kumimoji="1" lang="en-US" altLang="ja-JP" sz="1300">
              <a:latin typeface="ＭＳ Ｐゴシック" panose="020B0600070205080204" pitchFamily="50" charset="-128"/>
              <a:ea typeface="ＭＳ Ｐゴシック" panose="020B0600070205080204" pitchFamily="50" charset="-128"/>
            </a:rPr>
            <a:t>75,972</a:t>
          </a:r>
          <a:r>
            <a:rPr kumimoji="1" lang="ja-JP" altLang="en-US" sz="1300">
              <a:latin typeface="ＭＳ Ｐゴシック" panose="020B0600070205080204" pitchFamily="50" charset="-128"/>
              <a:ea typeface="ＭＳ Ｐゴシック" panose="020B0600070205080204" pitchFamily="50" charset="-128"/>
            </a:rPr>
            <a:t>千円増、小中学校学習用タブレットを一人</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台配備したことで</a:t>
          </a:r>
          <a:r>
            <a:rPr kumimoji="1" lang="en-US" altLang="ja-JP" sz="1300">
              <a:latin typeface="ＭＳ Ｐゴシック" panose="020B0600070205080204" pitchFamily="50" charset="-128"/>
              <a:ea typeface="ＭＳ Ｐゴシック" panose="020B0600070205080204" pitchFamily="50" charset="-128"/>
            </a:rPr>
            <a:t>48,660</a:t>
          </a:r>
          <a:r>
            <a:rPr kumimoji="1" lang="ja-JP" altLang="en-US" sz="1300">
              <a:latin typeface="ＭＳ Ｐゴシック" panose="020B0600070205080204" pitchFamily="50" charset="-128"/>
              <a:ea typeface="ＭＳ Ｐゴシック" panose="020B0600070205080204" pitchFamily="50" charset="-128"/>
            </a:rPr>
            <a:t>千円の増など、物件費が</a:t>
          </a:r>
          <a:r>
            <a:rPr kumimoji="1" lang="en-US" altLang="ja-JP" sz="1300">
              <a:latin typeface="ＭＳ Ｐゴシック" panose="020B0600070205080204" pitchFamily="50" charset="-128"/>
              <a:ea typeface="ＭＳ Ｐゴシック" panose="020B0600070205080204" pitchFamily="50" charset="-128"/>
            </a:rPr>
            <a:t>209,327</a:t>
          </a:r>
          <a:r>
            <a:rPr kumimoji="1" lang="ja-JP" altLang="en-US" sz="1300">
              <a:latin typeface="ＭＳ Ｐゴシック" panose="020B0600070205080204" pitchFamily="50" charset="-128"/>
              <a:ea typeface="ＭＳ Ｐゴシック" panose="020B0600070205080204" pitchFamily="50" charset="-128"/>
            </a:rPr>
            <a:t>千円増となったことで、人口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人当たり決算額が</a:t>
          </a:r>
          <a:r>
            <a:rPr kumimoji="1" lang="en-US" altLang="ja-JP" sz="1300">
              <a:latin typeface="ＭＳ Ｐゴシック" panose="020B0600070205080204" pitchFamily="50" charset="-128"/>
              <a:ea typeface="ＭＳ Ｐゴシック" panose="020B0600070205080204" pitchFamily="50" charset="-128"/>
            </a:rPr>
            <a:t>25,196</a:t>
          </a:r>
          <a:r>
            <a:rPr kumimoji="1" lang="ja-JP" altLang="en-US" sz="1300">
              <a:latin typeface="ＭＳ Ｐゴシック" panose="020B0600070205080204" pitchFamily="50" charset="-128"/>
              <a:ea typeface="ＭＳ Ｐゴシック" panose="020B0600070205080204" pitchFamily="50" charset="-128"/>
            </a:rPr>
            <a:t>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廃校の民間譲渡が進んでおり、管理経費の削減を見込んでいる。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62433</xdr:rowOff>
    </xdr:from>
    <xdr:to>
      <xdr:col>23</xdr:col>
      <xdr:colOff>133350</xdr:colOff>
      <xdr:row>88</xdr:row>
      <xdr:rowOff>9497</xdr:rowOff>
    </xdr:to>
    <xdr:cxnSp macro="">
      <xdr:nvCxnSpPr>
        <xdr:cNvPr id="185" name="直線コネクタ 184"/>
        <xdr:cNvCxnSpPr/>
      </xdr:nvCxnSpPr>
      <xdr:spPr>
        <a:xfrm flipV="1">
          <a:off x="4953000" y="13778433"/>
          <a:ext cx="0" cy="1318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153024</xdr:rowOff>
    </xdr:from>
    <xdr:ext cx="762000" cy="259045"/>
    <xdr:sp macro="" textlink="">
      <xdr:nvSpPr>
        <xdr:cNvPr id="186" name="人件費・物件費等の状況最小値テキスト"/>
        <xdr:cNvSpPr txBox="1"/>
      </xdr:nvSpPr>
      <xdr:spPr>
        <a:xfrm>
          <a:off x="5041900" y="1506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9497</xdr:rowOff>
    </xdr:from>
    <xdr:to>
      <xdr:col>24</xdr:col>
      <xdr:colOff>12700</xdr:colOff>
      <xdr:row>88</xdr:row>
      <xdr:rowOff>9497</xdr:rowOff>
    </xdr:to>
    <xdr:cxnSp macro="">
      <xdr:nvCxnSpPr>
        <xdr:cNvPr id="187" name="直線コネクタ 186"/>
        <xdr:cNvCxnSpPr/>
      </xdr:nvCxnSpPr>
      <xdr:spPr>
        <a:xfrm>
          <a:off x="4864100" y="1509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148810</xdr:rowOff>
    </xdr:from>
    <xdr:ext cx="762000" cy="259045"/>
    <xdr:sp macro="" textlink="">
      <xdr:nvSpPr>
        <xdr:cNvPr id="188" name="人件費・物件費等の状況最大値テキスト"/>
        <xdr:cNvSpPr txBox="1"/>
      </xdr:nvSpPr>
      <xdr:spPr>
        <a:xfrm>
          <a:off x="5041900" y="1352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62433</xdr:rowOff>
    </xdr:from>
    <xdr:to>
      <xdr:col>24</xdr:col>
      <xdr:colOff>12700</xdr:colOff>
      <xdr:row>80</xdr:row>
      <xdr:rowOff>62433</xdr:rowOff>
    </xdr:to>
    <xdr:cxnSp macro="">
      <xdr:nvCxnSpPr>
        <xdr:cNvPr id="189" name="直線コネクタ 188"/>
        <xdr:cNvCxnSpPr/>
      </xdr:nvCxnSpPr>
      <xdr:spPr>
        <a:xfrm>
          <a:off x="4864100" y="1377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115664</xdr:rowOff>
    </xdr:from>
    <xdr:to>
      <xdr:col>23</xdr:col>
      <xdr:colOff>133350</xdr:colOff>
      <xdr:row>81</xdr:row>
      <xdr:rowOff>5012</xdr:rowOff>
    </xdr:to>
    <xdr:cxnSp macro="">
      <xdr:nvCxnSpPr>
        <xdr:cNvPr id="190" name="直線コネクタ 189"/>
        <xdr:cNvCxnSpPr/>
      </xdr:nvCxnSpPr>
      <xdr:spPr>
        <a:xfrm>
          <a:off x="4114800" y="13831664"/>
          <a:ext cx="838200" cy="6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36285</xdr:rowOff>
    </xdr:from>
    <xdr:ext cx="762000" cy="259045"/>
    <xdr:sp macro="" textlink="">
      <xdr:nvSpPr>
        <xdr:cNvPr id="191" name="人件費・物件費等の状況平均値テキスト"/>
        <xdr:cNvSpPr txBox="1"/>
      </xdr:nvSpPr>
      <xdr:spPr>
        <a:xfrm>
          <a:off x="5041900" y="14095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64208</xdr:rowOff>
    </xdr:from>
    <xdr:to>
      <xdr:col>23</xdr:col>
      <xdr:colOff>184150</xdr:colOff>
      <xdr:row>82</xdr:row>
      <xdr:rowOff>165808</xdr:rowOff>
    </xdr:to>
    <xdr:sp macro="" textlink="">
      <xdr:nvSpPr>
        <xdr:cNvPr id="192" name="フローチャート: 判断 191"/>
        <xdr:cNvSpPr/>
      </xdr:nvSpPr>
      <xdr:spPr>
        <a:xfrm>
          <a:off x="49022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101312</xdr:rowOff>
    </xdr:from>
    <xdr:to>
      <xdr:col>19</xdr:col>
      <xdr:colOff>133350</xdr:colOff>
      <xdr:row>80</xdr:row>
      <xdr:rowOff>115664</xdr:rowOff>
    </xdr:to>
    <xdr:cxnSp macro="">
      <xdr:nvCxnSpPr>
        <xdr:cNvPr id="193" name="直線コネクタ 192"/>
        <xdr:cNvCxnSpPr/>
      </xdr:nvCxnSpPr>
      <xdr:spPr>
        <a:xfrm>
          <a:off x="3225800" y="13817312"/>
          <a:ext cx="889000" cy="1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152674</xdr:rowOff>
    </xdr:from>
    <xdr:to>
      <xdr:col>19</xdr:col>
      <xdr:colOff>184150</xdr:colOff>
      <xdr:row>81</xdr:row>
      <xdr:rowOff>82824</xdr:rowOff>
    </xdr:to>
    <xdr:sp macro="" textlink="">
      <xdr:nvSpPr>
        <xdr:cNvPr id="194" name="フローチャート: 判断 193"/>
        <xdr:cNvSpPr/>
      </xdr:nvSpPr>
      <xdr:spPr>
        <a:xfrm>
          <a:off x="4064000" y="1386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67601</xdr:rowOff>
    </xdr:from>
    <xdr:ext cx="736600" cy="259045"/>
    <xdr:sp macro="" textlink="">
      <xdr:nvSpPr>
        <xdr:cNvPr id="195" name="テキスト ボックス 194"/>
        <xdr:cNvSpPr txBox="1"/>
      </xdr:nvSpPr>
      <xdr:spPr>
        <a:xfrm>
          <a:off x="3733800" y="13955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99481</xdr:rowOff>
    </xdr:from>
    <xdr:to>
      <xdr:col>15</xdr:col>
      <xdr:colOff>82550</xdr:colOff>
      <xdr:row>80</xdr:row>
      <xdr:rowOff>101312</xdr:rowOff>
    </xdr:to>
    <xdr:cxnSp macro="">
      <xdr:nvCxnSpPr>
        <xdr:cNvPr id="196" name="直線コネクタ 195"/>
        <xdr:cNvCxnSpPr/>
      </xdr:nvCxnSpPr>
      <xdr:spPr>
        <a:xfrm>
          <a:off x="2336800" y="13815481"/>
          <a:ext cx="889000" cy="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125168</xdr:rowOff>
    </xdr:from>
    <xdr:to>
      <xdr:col>15</xdr:col>
      <xdr:colOff>133350</xdr:colOff>
      <xdr:row>81</xdr:row>
      <xdr:rowOff>55318</xdr:rowOff>
    </xdr:to>
    <xdr:sp macro="" textlink="">
      <xdr:nvSpPr>
        <xdr:cNvPr id="197" name="フローチャート: 判断 196"/>
        <xdr:cNvSpPr/>
      </xdr:nvSpPr>
      <xdr:spPr>
        <a:xfrm>
          <a:off x="3175000" y="138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40095</xdr:rowOff>
    </xdr:from>
    <xdr:ext cx="762000" cy="259045"/>
    <xdr:sp macro="" textlink="">
      <xdr:nvSpPr>
        <xdr:cNvPr id="198" name="テキスト ボックス 197"/>
        <xdr:cNvSpPr txBox="1"/>
      </xdr:nvSpPr>
      <xdr:spPr>
        <a:xfrm>
          <a:off x="2844800" y="1392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99481</xdr:rowOff>
    </xdr:from>
    <xdr:to>
      <xdr:col>11</xdr:col>
      <xdr:colOff>31750</xdr:colOff>
      <xdr:row>80</xdr:row>
      <xdr:rowOff>111187</xdr:rowOff>
    </xdr:to>
    <xdr:cxnSp macro="">
      <xdr:nvCxnSpPr>
        <xdr:cNvPr id="199" name="直線コネクタ 198"/>
        <xdr:cNvCxnSpPr/>
      </xdr:nvCxnSpPr>
      <xdr:spPr>
        <a:xfrm flipV="1">
          <a:off x="1447800" y="13815481"/>
          <a:ext cx="889000" cy="1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119526</xdr:rowOff>
    </xdr:from>
    <xdr:to>
      <xdr:col>11</xdr:col>
      <xdr:colOff>82550</xdr:colOff>
      <xdr:row>81</xdr:row>
      <xdr:rowOff>49676</xdr:rowOff>
    </xdr:to>
    <xdr:sp macro="" textlink="">
      <xdr:nvSpPr>
        <xdr:cNvPr id="200" name="フローチャート: 判断 199"/>
        <xdr:cNvSpPr/>
      </xdr:nvSpPr>
      <xdr:spPr>
        <a:xfrm>
          <a:off x="2286000" y="1383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34453</xdr:rowOff>
    </xdr:from>
    <xdr:ext cx="762000" cy="259045"/>
    <xdr:sp macro="" textlink="">
      <xdr:nvSpPr>
        <xdr:cNvPr id="201" name="テキスト ボックス 200"/>
        <xdr:cNvSpPr txBox="1"/>
      </xdr:nvSpPr>
      <xdr:spPr>
        <a:xfrm>
          <a:off x="1955800" y="13921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111547</xdr:rowOff>
    </xdr:from>
    <xdr:to>
      <xdr:col>7</xdr:col>
      <xdr:colOff>31750</xdr:colOff>
      <xdr:row>81</xdr:row>
      <xdr:rowOff>41697</xdr:rowOff>
    </xdr:to>
    <xdr:sp macro="" textlink="">
      <xdr:nvSpPr>
        <xdr:cNvPr id="202" name="フローチャート: 判断 201"/>
        <xdr:cNvSpPr/>
      </xdr:nvSpPr>
      <xdr:spPr>
        <a:xfrm>
          <a:off x="1397000" y="1382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26474</xdr:rowOff>
    </xdr:from>
    <xdr:ext cx="762000" cy="259045"/>
    <xdr:sp macro="" textlink="">
      <xdr:nvSpPr>
        <xdr:cNvPr id="203" name="テキスト ボックス 202"/>
        <xdr:cNvSpPr txBox="1"/>
      </xdr:nvSpPr>
      <xdr:spPr>
        <a:xfrm>
          <a:off x="1066800" y="1391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125662</xdr:rowOff>
    </xdr:from>
    <xdr:to>
      <xdr:col>23</xdr:col>
      <xdr:colOff>184150</xdr:colOff>
      <xdr:row>81</xdr:row>
      <xdr:rowOff>55812</xdr:rowOff>
    </xdr:to>
    <xdr:sp macro="" textlink="">
      <xdr:nvSpPr>
        <xdr:cNvPr id="209" name="楕円 208"/>
        <xdr:cNvSpPr/>
      </xdr:nvSpPr>
      <xdr:spPr>
        <a:xfrm>
          <a:off x="4902200" y="1384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46939</xdr:rowOff>
    </xdr:from>
    <xdr:ext cx="762000" cy="259045"/>
    <xdr:sp macro="" textlink="">
      <xdr:nvSpPr>
        <xdr:cNvPr id="210" name="人件費・物件費等の状況該当値テキスト"/>
        <xdr:cNvSpPr txBox="1"/>
      </xdr:nvSpPr>
      <xdr:spPr>
        <a:xfrm>
          <a:off x="5041900" y="1376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64864</xdr:rowOff>
    </xdr:from>
    <xdr:to>
      <xdr:col>19</xdr:col>
      <xdr:colOff>184150</xdr:colOff>
      <xdr:row>80</xdr:row>
      <xdr:rowOff>166464</xdr:rowOff>
    </xdr:to>
    <xdr:sp macro="" textlink="">
      <xdr:nvSpPr>
        <xdr:cNvPr id="211" name="楕円 210"/>
        <xdr:cNvSpPr/>
      </xdr:nvSpPr>
      <xdr:spPr>
        <a:xfrm>
          <a:off x="4064000" y="1378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5191</xdr:rowOff>
    </xdr:from>
    <xdr:ext cx="736600" cy="259045"/>
    <xdr:sp macro="" textlink="">
      <xdr:nvSpPr>
        <xdr:cNvPr id="212" name="テキスト ボックス 211"/>
        <xdr:cNvSpPr txBox="1"/>
      </xdr:nvSpPr>
      <xdr:spPr>
        <a:xfrm>
          <a:off x="3733800" y="13549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50512</xdr:rowOff>
    </xdr:from>
    <xdr:to>
      <xdr:col>15</xdr:col>
      <xdr:colOff>133350</xdr:colOff>
      <xdr:row>80</xdr:row>
      <xdr:rowOff>152112</xdr:rowOff>
    </xdr:to>
    <xdr:sp macro="" textlink="">
      <xdr:nvSpPr>
        <xdr:cNvPr id="213" name="楕円 212"/>
        <xdr:cNvSpPr/>
      </xdr:nvSpPr>
      <xdr:spPr>
        <a:xfrm>
          <a:off x="3175000" y="1376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162289</xdr:rowOff>
    </xdr:from>
    <xdr:ext cx="762000" cy="259045"/>
    <xdr:sp macro="" textlink="">
      <xdr:nvSpPr>
        <xdr:cNvPr id="214" name="テキスト ボックス 213"/>
        <xdr:cNvSpPr txBox="1"/>
      </xdr:nvSpPr>
      <xdr:spPr>
        <a:xfrm>
          <a:off x="2844800" y="1353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48681</xdr:rowOff>
    </xdr:from>
    <xdr:to>
      <xdr:col>11</xdr:col>
      <xdr:colOff>82550</xdr:colOff>
      <xdr:row>80</xdr:row>
      <xdr:rowOff>150281</xdr:rowOff>
    </xdr:to>
    <xdr:sp macro="" textlink="">
      <xdr:nvSpPr>
        <xdr:cNvPr id="215" name="楕円 214"/>
        <xdr:cNvSpPr/>
      </xdr:nvSpPr>
      <xdr:spPr>
        <a:xfrm>
          <a:off x="2286000" y="1376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160458</xdr:rowOff>
    </xdr:from>
    <xdr:ext cx="762000" cy="259045"/>
    <xdr:sp macro="" textlink="">
      <xdr:nvSpPr>
        <xdr:cNvPr id="216" name="テキスト ボックス 215"/>
        <xdr:cNvSpPr txBox="1"/>
      </xdr:nvSpPr>
      <xdr:spPr>
        <a:xfrm>
          <a:off x="1955800" y="1353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60387</xdr:rowOff>
    </xdr:from>
    <xdr:to>
      <xdr:col>7</xdr:col>
      <xdr:colOff>31750</xdr:colOff>
      <xdr:row>80</xdr:row>
      <xdr:rowOff>161987</xdr:rowOff>
    </xdr:to>
    <xdr:sp macro="" textlink="">
      <xdr:nvSpPr>
        <xdr:cNvPr id="217" name="楕円 216"/>
        <xdr:cNvSpPr/>
      </xdr:nvSpPr>
      <xdr:spPr>
        <a:xfrm>
          <a:off x="1397000" y="1377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714</xdr:rowOff>
    </xdr:from>
    <xdr:ext cx="762000" cy="259045"/>
    <xdr:sp macro="" textlink="">
      <xdr:nvSpPr>
        <xdr:cNvPr id="218" name="テキスト ボックス 217"/>
        <xdr:cNvSpPr txBox="1"/>
      </xdr:nvSpPr>
      <xdr:spPr>
        <a:xfrm>
          <a:off x="1066800" y="1354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昇格により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ポイント上昇した。類似団体、全国町村平均と比較しても低い水準にある。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55880</xdr:rowOff>
    </xdr:from>
    <xdr:to>
      <xdr:col>81</xdr:col>
      <xdr:colOff>44450</xdr:colOff>
      <xdr:row>85</xdr:row>
      <xdr:rowOff>71966</xdr:rowOff>
    </xdr:to>
    <xdr:cxnSp macro="">
      <xdr:nvCxnSpPr>
        <xdr:cNvPr id="252" name="直線コネクタ 251"/>
        <xdr:cNvCxnSpPr/>
      </xdr:nvCxnSpPr>
      <xdr:spPr>
        <a:xfrm>
          <a:off x="16179800" y="1462913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25416</xdr:rowOff>
    </xdr:from>
    <xdr:ext cx="762000" cy="259045"/>
    <xdr:sp macro="" textlink="">
      <xdr:nvSpPr>
        <xdr:cNvPr id="253" name="給与水準   （国との比較）平均値テキスト"/>
        <xdr:cNvSpPr txBox="1"/>
      </xdr:nvSpPr>
      <xdr:spPr>
        <a:xfrm>
          <a:off x="17106900" y="14598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54" name="フローチャート: 判断 253"/>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171027</xdr:rowOff>
    </xdr:from>
    <xdr:to>
      <xdr:col>77</xdr:col>
      <xdr:colOff>44450</xdr:colOff>
      <xdr:row>85</xdr:row>
      <xdr:rowOff>55880</xdr:rowOff>
    </xdr:to>
    <xdr:cxnSp macro="">
      <xdr:nvCxnSpPr>
        <xdr:cNvPr id="255" name="直線コネクタ 254"/>
        <xdr:cNvCxnSpPr/>
      </xdr:nvCxnSpPr>
      <xdr:spPr>
        <a:xfrm>
          <a:off x="15290800" y="1457282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13123</xdr:rowOff>
    </xdr:from>
    <xdr:to>
      <xdr:col>77</xdr:col>
      <xdr:colOff>95250</xdr:colOff>
      <xdr:row>85</xdr:row>
      <xdr:rowOff>114723</xdr:rowOff>
    </xdr:to>
    <xdr:sp macro="" textlink="">
      <xdr:nvSpPr>
        <xdr:cNvPr id="256" name="フローチャート: 判断 255"/>
        <xdr:cNvSpPr/>
      </xdr:nvSpPr>
      <xdr:spPr>
        <a:xfrm>
          <a:off x="16129000" y="1458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99500</xdr:rowOff>
    </xdr:from>
    <xdr:ext cx="736600" cy="259045"/>
    <xdr:sp macro="" textlink="">
      <xdr:nvSpPr>
        <xdr:cNvPr id="257" name="テキスト ボックス 256"/>
        <xdr:cNvSpPr txBox="1"/>
      </xdr:nvSpPr>
      <xdr:spPr>
        <a:xfrm>
          <a:off x="15798800" y="1467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171027</xdr:rowOff>
    </xdr:from>
    <xdr:to>
      <xdr:col>72</xdr:col>
      <xdr:colOff>203200</xdr:colOff>
      <xdr:row>85</xdr:row>
      <xdr:rowOff>63923</xdr:rowOff>
    </xdr:to>
    <xdr:cxnSp macro="">
      <xdr:nvCxnSpPr>
        <xdr:cNvPr id="258" name="直線コネクタ 257"/>
        <xdr:cNvCxnSpPr/>
      </xdr:nvCxnSpPr>
      <xdr:spPr>
        <a:xfrm flipV="1">
          <a:off x="14401800" y="1457282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59" name="フローチャート: 判断 258"/>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0" name="テキスト ボックス 259"/>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63923</xdr:rowOff>
    </xdr:from>
    <xdr:to>
      <xdr:col>68</xdr:col>
      <xdr:colOff>152400</xdr:colOff>
      <xdr:row>86</xdr:row>
      <xdr:rowOff>21166</xdr:rowOff>
    </xdr:to>
    <xdr:cxnSp macro="">
      <xdr:nvCxnSpPr>
        <xdr:cNvPr id="261" name="直線コネクタ 260"/>
        <xdr:cNvCxnSpPr/>
      </xdr:nvCxnSpPr>
      <xdr:spPr>
        <a:xfrm flipV="1">
          <a:off x="13512800" y="14637173"/>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37254</xdr:rowOff>
    </xdr:from>
    <xdr:to>
      <xdr:col>68</xdr:col>
      <xdr:colOff>203200</xdr:colOff>
      <xdr:row>85</xdr:row>
      <xdr:rowOff>138854</xdr:rowOff>
    </xdr:to>
    <xdr:sp macro="" textlink="">
      <xdr:nvSpPr>
        <xdr:cNvPr id="262" name="フローチャート: 判断 261"/>
        <xdr:cNvSpPr/>
      </xdr:nvSpPr>
      <xdr:spPr>
        <a:xfrm>
          <a:off x="14351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123631</xdr:rowOff>
    </xdr:from>
    <xdr:ext cx="762000" cy="259045"/>
    <xdr:sp macro="" textlink="">
      <xdr:nvSpPr>
        <xdr:cNvPr id="263" name="テキスト ボックス 262"/>
        <xdr:cNvSpPr txBox="1"/>
      </xdr:nvSpPr>
      <xdr:spPr>
        <a:xfrm>
          <a:off x="14020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45296</xdr:rowOff>
    </xdr:from>
    <xdr:to>
      <xdr:col>64</xdr:col>
      <xdr:colOff>152400</xdr:colOff>
      <xdr:row>85</xdr:row>
      <xdr:rowOff>146896</xdr:rowOff>
    </xdr:to>
    <xdr:sp macro="" textlink="">
      <xdr:nvSpPr>
        <xdr:cNvPr id="264" name="フローチャート: 判断 263"/>
        <xdr:cNvSpPr/>
      </xdr:nvSpPr>
      <xdr:spPr>
        <a:xfrm>
          <a:off x="13462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157073</xdr:rowOff>
    </xdr:from>
    <xdr:ext cx="762000" cy="259045"/>
    <xdr:sp macro="" textlink="">
      <xdr:nvSpPr>
        <xdr:cNvPr id="265" name="テキスト ボックス 264"/>
        <xdr:cNvSpPr txBox="1"/>
      </xdr:nvSpPr>
      <xdr:spPr>
        <a:xfrm>
          <a:off x="13131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71" name="楕円 270"/>
        <xdr:cNvSpPr/>
      </xdr:nvSpPr>
      <xdr:spPr>
        <a:xfrm>
          <a:off x="169672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37693</xdr:rowOff>
    </xdr:from>
    <xdr:ext cx="762000" cy="259045"/>
    <xdr:sp macro="" textlink="">
      <xdr:nvSpPr>
        <xdr:cNvPr id="272" name="給与水準   （国との比較）該当値テキスト"/>
        <xdr:cNvSpPr txBox="1"/>
      </xdr:nvSpPr>
      <xdr:spPr>
        <a:xfrm>
          <a:off x="17106900" y="1443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5080</xdr:rowOff>
    </xdr:from>
    <xdr:to>
      <xdr:col>77</xdr:col>
      <xdr:colOff>95250</xdr:colOff>
      <xdr:row>85</xdr:row>
      <xdr:rowOff>106680</xdr:rowOff>
    </xdr:to>
    <xdr:sp macro="" textlink="">
      <xdr:nvSpPr>
        <xdr:cNvPr id="273" name="楕円 272"/>
        <xdr:cNvSpPr/>
      </xdr:nvSpPr>
      <xdr:spPr>
        <a:xfrm>
          <a:off x="16129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116857</xdr:rowOff>
    </xdr:from>
    <xdr:ext cx="736600" cy="259045"/>
    <xdr:sp macro="" textlink="">
      <xdr:nvSpPr>
        <xdr:cNvPr id="274" name="テキスト ボックス 273"/>
        <xdr:cNvSpPr txBox="1"/>
      </xdr:nvSpPr>
      <xdr:spPr>
        <a:xfrm>
          <a:off x="15798800" y="1434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120227</xdr:rowOff>
    </xdr:from>
    <xdr:to>
      <xdr:col>73</xdr:col>
      <xdr:colOff>44450</xdr:colOff>
      <xdr:row>85</xdr:row>
      <xdr:rowOff>50377</xdr:rowOff>
    </xdr:to>
    <xdr:sp macro="" textlink="">
      <xdr:nvSpPr>
        <xdr:cNvPr id="275" name="楕円 274"/>
        <xdr:cNvSpPr/>
      </xdr:nvSpPr>
      <xdr:spPr>
        <a:xfrm>
          <a:off x="152400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60554</xdr:rowOff>
    </xdr:from>
    <xdr:ext cx="762000" cy="259045"/>
    <xdr:sp macro="" textlink="">
      <xdr:nvSpPr>
        <xdr:cNvPr id="276" name="テキスト ボックス 275"/>
        <xdr:cNvSpPr txBox="1"/>
      </xdr:nvSpPr>
      <xdr:spPr>
        <a:xfrm>
          <a:off x="14909800" y="1429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13123</xdr:rowOff>
    </xdr:from>
    <xdr:to>
      <xdr:col>68</xdr:col>
      <xdr:colOff>203200</xdr:colOff>
      <xdr:row>85</xdr:row>
      <xdr:rowOff>114723</xdr:rowOff>
    </xdr:to>
    <xdr:sp macro="" textlink="">
      <xdr:nvSpPr>
        <xdr:cNvPr id="277" name="楕円 276"/>
        <xdr:cNvSpPr/>
      </xdr:nvSpPr>
      <xdr:spPr>
        <a:xfrm>
          <a:off x="143510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124900</xdr:rowOff>
    </xdr:from>
    <xdr:ext cx="762000" cy="259045"/>
    <xdr:sp macro="" textlink="">
      <xdr:nvSpPr>
        <xdr:cNvPr id="278" name="テキスト ボックス 277"/>
        <xdr:cNvSpPr txBox="1"/>
      </xdr:nvSpPr>
      <xdr:spPr>
        <a:xfrm>
          <a:off x="14020800" y="1435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9" name="楕円 278"/>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80" name="テキスト ボックス 279"/>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以降、集中改革プランに基づき、退職者に対する職員の採用を控えるなど、職員数の削減に努めており、削減計画以上の実績を上げている。これ以上の削減は、組織機構（支所機能）の見直しや病院、特養、保育園、給食業務等の民間委託などの検討を要すると考えられる。</a:t>
          </a:r>
        </a:p>
        <a:p>
          <a:r>
            <a:rPr kumimoji="1" lang="ja-JP" altLang="en-US" sz="1300">
              <a:latin typeface="ＭＳ Ｐゴシック" panose="020B0600070205080204" pitchFamily="50" charset="-128"/>
              <a:ea typeface="ＭＳ Ｐゴシック" panose="020B0600070205080204" pitchFamily="50" charset="-128"/>
            </a:rPr>
            <a:t>　これからの職員の削減においては、住民サービスの低下など一定の犠牲を強いることにつながると認識しており、慎重に検討する必要がある。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日現在では職員数は前年度と同じ</a:t>
          </a:r>
          <a:r>
            <a:rPr kumimoji="1" lang="en-US" altLang="ja-JP" sz="1300">
              <a:latin typeface="ＭＳ Ｐゴシック" panose="020B0600070205080204" pitchFamily="50" charset="-128"/>
              <a:ea typeface="ＭＳ Ｐゴシック" panose="020B0600070205080204" pitchFamily="50" charset="-128"/>
            </a:rPr>
            <a:t>254</a:t>
          </a:r>
          <a:r>
            <a:rPr kumimoji="1" lang="ja-JP" altLang="en-US" sz="1300">
              <a:latin typeface="ＭＳ Ｐゴシック" panose="020B0600070205080204" pitchFamily="50" charset="-128"/>
              <a:ea typeface="ＭＳ Ｐゴシック" panose="020B0600070205080204" pitchFamily="50" charset="-128"/>
            </a:rPr>
            <a:t>人で、比率は前年度並みとなった。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150526</xdr:rowOff>
    </xdr:from>
    <xdr:to>
      <xdr:col>81</xdr:col>
      <xdr:colOff>44450</xdr:colOff>
      <xdr:row>66</xdr:row>
      <xdr:rowOff>8350</xdr:rowOff>
    </xdr:to>
    <xdr:cxnSp macro="">
      <xdr:nvCxnSpPr>
        <xdr:cNvPr id="306" name="直線コネクタ 305"/>
        <xdr:cNvCxnSpPr/>
      </xdr:nvCxnSpPr>
      <xdr:spPr>
        <a:xfrm flipV="1">
          <a:off x="17018000" y="10094626"/>
          <a:ext cx="0" cy="1229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151877</xdr:rowOff>
    </xdr:from>
    <xdr:ext cx="762000" cy="259045"/>
    <xdr:sp macro="" textlink="">
      <xdr:nvSpPr>
        <xdr:cNvPr id="307" name="定員管理の状況最小値テキスト"/>
        <xdr:cNvSpPr txBox="1"/>
      </xdr:nvSpPr>
      <xdr:spPr>
        <a:xfrm>
          <a:off x="17106900" y="1129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8350</xdr:rowOff>
    </xdr:from>
    <xdr:to>
      <xdr:col>81</xdr:col>
      <xdr:colOff>133350</xdr:colOff>
      <xdr:row>66</xdr:row>
      <xdr:rowOff>8350</xdr:rowOff>
    </xdr:to>
    <xdr:cxnSp macro="">
      <xdr:nvCxnSpPr>
        <xdr:cNvPr id="308" name="直線コネクタ 307"/>
        <xdr:cNvCxnSpPr/>
      </xdr:nvCxnSpPr>
      <xdr:spPr>
        <a:xfrm>
          <a:off x="16929100" y="1132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65453</xdr:rowOff>
    </xdr:from>
    <xdr:ext cx="762000" cy="259045"/>
    <xdr:sp macro="" textlink="">
      <xdr:nvSpPr>
        <xdr:cNvPr id="309" name="定員管理の状況最大値テキスト"/>
        <xdr:cNvSpPr txBox="1"/>
      </xdr:nvSpPr>
      <xdr:spPr>
        <a:xfrm>
          <a:off x="17106900" y="983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150526</xdr:rowOff>
    </xdr:from>
    <xdr:to>
      <xdr:col>81</xdr:col>
      <xdr:colOff>133350</xdr:colOff>
      <xdr:row>58</xdr:row>
      <xdr:rowOff>150526</xdr:rowOff>
    </xdr:to>
    <xdr:cxnSp macro="">
      <xdr:nvCxnSpPr>
        <xdr:cNvPr id="310" name="直線コネクタ 309"/>
        <xdr:cNvCxnSpPr/>
      </xdr:nvCxnSpPr>
      <xdr:spPr>
        <a:xfrm>
          <a:off x="16929100" y="100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91757</xdr:rowOff>
    </xdr:from>
    <xdr:to>
      <xdr:col>81</xdr:col>
      <xdr:colOff>44450</xdr:colOff>
      <xdr:row>60</xdr:row>
      <xdr:rowOff>91757</xdr:rowOff>
    </xdr:to>
    <xdr:cxnSp macro="">
      <xdr:nvCxnSpPr>
        <xdr:cNvPr id="311" name="直線コネクタ 310"/>
        <xdr:cNvCxnSpPr/>
      </xdr:nvCxnSpPr>
      <xdr:spPr>
        <a:xfrm>
          <a:off x="16179800" y="103787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168673</xdr:rowOff>
    </xdr:from>
    <xdr:ext cx="762000" cy="259045"/>
    <xdr:sp macro="" textlink="">
      <xdr:nvSpPr>
        <xdr:cNvPr id="312" name="定員管理の状況平均値テキスト"/>
        <xdr:cNvSpPr txBox="1"/>
      </xdr:nvSpPr>
      <xdr:spPr>
        <a:xfrm>
          <a:off x="17106900" y="10455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25146</xdr:rowOff>
    </xdr:from>
    <xdr:to>
      <xdr:col>81</xdr:col>
      <xdr:colOff>95250</xdr:colOff>
      <xdr:row>61</xdr:row>
      <xdr:rowOff>126746</xdr:rowOff>
    </xdr:to>
    <xdr:sp macro="" textlink="">
      <xdr:nvSpPr>
        <xdr:cNvPr id="313" name="フローチャート: 判断 312"/>
        <xdr:cNvSpPr/>
      </xdr:nvSpPr>
      <xdr:spPr>
        <a:xfrm>
          <a:off x="169672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85725</xdr:rowOff>
    </xdr:from>
    <xdr:to>
      <xdr:col>77</xdr:col>
      <xdr:colOff>44450</xdr:colOff>
      <xdr:row>60</xdr:row>
      <xdr:rowOff>91757</xdr:rowOff>
    </xdr:to>
    <xdr:cxnSp macro="">
      <xdr:nvCxnSpPr>
        <xdr:cNvPr id="314" name="直線コネクタ 313"/>
        <xdr:cNvCxnSpPr/>
      </xdr:nvCxnSpPr>
      <xdr:spPr>
        <a:xfrm>
          <a:off x="15290800" y="1037272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130969</xdr:rowOff>
    </xdr:from>
    <xdr:to>
      <xdr:col>77</xdr:col>
      <xdr:colOff>95250</xdr:colOff>
      <xdr:row>60</xdr:row>
      <xdr:rowOff>61119</xdr:rowOff>
    </xdr:to>
    <xdr:sp macro="" textlink="">
      <xdr:nvSpPr>
        <xdr:cNvPr id="315" name="フローチャート: 判断 314"/>
        <xdr:cNvSpPr/>
      </xdr:nvSpPr>
      <xdr:spPr>
        <a:xfrm>
          <a:off x="16129000" y="10246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71296</xdr:rowOff>
    </xdr:from>
    <xdr:ext cx="736600" cy="259045"/>
    <xdr:sp macro="" textlink="">
      <xdr:nvSpPr>
        <xdr:cNvPr id="316" name="テキスト ボックス 315"/>
        <xdr:cNvSpPr txBox="1"/>
      </xdr:nvSpPr>
      <xdr:spPr>
        <a:xfrm>
          <a:off x="15798800" y="10015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85725</xdr:rowOff>
    </xdr:from>
    <xdr:to>
      <xdr:col>72</xdr:col>
      <xdr:colOff>203200</xdr:colOff>
      <xdr:row>60</xdr:row>
      <xdr:rowOff>89948</xdr:rowOff>
    </xdr:to>
    <xdr:cxnSp macro="">
      <xdr:nvCxnSpPr>
        <xdr:cNvPr id="317" name="直線コネクタ 316"/>
        <xdr:cNvCxnSpPr/>
      </xdr:nvCxnSpPr>
      <xdr:spPr>
        <a:xfrm flipV="1">
          <a:off x="14401800" y="10372725"/>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103219</xdr:rowOff>
    </xdr:from>
    <xdr:to>
      <xdr:col>73</xdr:col>
      <xdr:colOff>44450</xdr:colOff>
      <xdr:row>60</xdr:row>
      <xdr:rowOff>33369</xdr:rowOff>
    </xdr:to>
    <xdr:sp macro="" textlink="">
      <xdr:nvSpPr>
        <xdr:cNvPr id="318" name="フローチャート: 判断 317"/>
        <xdr:cNvSpPr/>
      </xdr:nvSpPr>
      <xdr:spPr>
        <a:xfrm>
          <a:off x="15240000" y="10218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43546</xdr:rowOff>
    </xdr:from>
    <xdr:ext cx="762000" cy="259045"/>
    <xdr:sp macro="" textlink="">
      <xdr:nvSpPr>
        <xdr:cNvPr id="319" name="テキスト ボックス 318"/>
        <xdr:cNvSpPr txBox="1"/>
      </xdr:nvSpPr>
      <xdr:spPr>
        <a:xfrm>
          <a:off x="14909800" y="998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71850</xdr:rowOff>
    </xdr:from>
    <xdr:to>
      <xdr:col>68</xdr:col>
      <xdr:colOff>152400</xdr:colOff>
      <xdr:row>60</xdr:row>
      <xdr:rowOff>89948</xdr:rowOff>
    </xdr:to>
    <xdr:cxnSp macro="">
      <xdr:nvCxnSpPr>
        <xdr:cNvPr id="320" name="直線コネクタ 319"/>
        <xdr:cNvCxnSpPr/>
      </xdr:nvCxnSpPr>
      <xdr:spPr>
        <a:xfrm>
          <a:off x="13512800" y="1035885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95377</xdr:rowOff>
    </xdr:from>
    <xdr:to>
      <xdr:col>68</xdr:col>
      <xdr:colOff>203200</xdr:colOff>
      <xdr:row>60</xdr:row>
      <xdr:rowOff>25527</xdr:rowOff>
    </xdr:to>
    <xdr:sp macro="" textlink="">
      <xdr:nvSpPr>
        <xdr:cNvPr id="321" name="フローチャート: 判断 320"/>
        <xdr:cNvSpPr/>
      </xdr:nvSpPr>
      <xdr:spPr>
        <a:xfrm>
          <a:off x="14351000" y="102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35704</xdr:rowOff>
    </xdr:from>
    <xdr:ext cx="762000" cy="259045"/>
    <xdr:sp macro="" textlink="">
      <xdr:nvSpPr>
        <xdr:cNvPr id="322" name="テキスト ボックス 321"/>
        <xdr:cNvSpPr txBox="1"/>
      </xdr:nvSpPr>
      <xdr:spPr>
        <a:xfrm>
          <a:off x="14020800" y="9979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80899</xdr:rowOff>
    </xdr:from>
    <xdr:to>
      <xdr:col>64</xdr:col>
      <xdr:colOff>152400</xdr:colOff>
      <xdr:row>60</xdr:row>
      <xdr:rowOff>11049</xdr:rowOff>
    </xdr:to>
    <xdr:sp macro="" textlink="">
      <xdr:nvSpPr>
        <xdr:cNvPr id="323" name="フローチャート: 判断 322"/>
        <xdr:cNvSpPr/>
      </xdr:nvSpPr>
      <xdr:spPr>
        <a:xfrm>
          <a:off x="13462000" y="1019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21226</xdr:rowOff>
    </xdr:from>
    <xdr:ext cx="762000" cy="259045"/>
    <xdr:sp macro="" textlink="">
      <xdr:nvSpPr>
        <xdr:cNvPr id="324" name="テキスト ボックス 323"/>
        <xdr:cNvSpPr txBox="1"/>
      </xdr:nvSpPr>
      <xdr:spPr>
        <a:xfrm>
          <a:off x="13131800" y="996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40957</xdr:rowOff>
    </xdr:from>
    <xdr:to>
      <xdr:col>81</xdr:col>
      <xdr:colOff>95250</xdr:colOff>
      <xdr:row>60</xdr:row>
      <xdr:rowOff>142557</xdr:rowOff>
    </xdr:to>
    <xdr:sp macro="" textlink="">
      <xdr:nvSpPr>
        <xdr:cNvPr id="330" name="楕円 329"/>
        <xdr:cNvSpPr/>
      </xdr:nvSpPr>
      <xdr:spPr>
        <a:xfrm>
          <a:off x="16967200" y="1032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57484</xdr:rowOff>
    </xdr:from>
    <xdr:ext cx="762000" cy="259045"/>
    <xdr:sp macro="" textlink="">
      <xdr:nvSpPr>
        <xdr:cNvPr id="331" name="定員管理の状況該当値テキスト"/>
        <xdr:cNvSpPr txBox="1"/>
      </xdr:nvSpPr>
      <xdr:spPr>
        <a:xfrm>
          <a:off x="17106900" y="1017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40957</xdr:rowOff>
    </xdr:from>
    <xdr:to>
      <xdr:col>77</xdr:col>
      <xdr:colOff>95250</xdr:colOff>
      <xdr:row>60</xdr:row>
      <xdr:rowOff>142557</xdr:rowOff>
    </xdr:to>
    <xdr:sp macro="" textlink="">
      <xdr:nvSpPr>
        <xdr:cNvPr id="332" name="楕円 331"/>
        <xdr:cNvSpPr/>
      </xdr:nvSpPr>
      <xdr:spPr>
        <a:xfrm>
          <a:off x="16129000" y="1032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127334</xdr:rowOff>
    </xdr:from>
    <xdr:ext cx="736600" cy="259045"/>
    <xdr:sp macro="" textlink="">
      <xdr:nvSpPr>
        <xdr:cNvPr id="333" name="テキスト ボックス 332"/>
        <xdr:cNvSpPr txBox="1"/>
      </xdr:nvSpPr>
      <xdr:spPr>
        <a:xfrm>
          <a:off x="15798800" y="10414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34925</xdr:rowOff>
    </xdr:from>
    <xdr:to>
      <xdr:col>73</xdr:col>
      <xdr:colOff>44450</xdr:colOff>
      <xdr:row>60</xdr:row>
      <xdr:rowOff>136525</xdr:rowOff>
    </xdr:to>
    <xdr:sp macro="" textlink="">
      <xdr:nvSpPr>
        <xdr:cNvPr id="334" name="楕円 333"/>
        <xdr:cNvSpPr/>
      </xdr:nvSpPr>
      <xdr:spPr>
        <a:xfrm>
          <a:off x="15240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121302</xdr:rowOff>
    </xdr:from>
    <xdr:ext cx="762000" cy="259045"/>
    <xdr:sp macro="" textlink="">
      <xdr:nvSpPr>
        <xdr:cNvPr id="335" name="テキスト ボックス 334"/>
        <xdr:cNvSpPr txBox="1"/>
      </xdr:nvSpPr>
      <xdr:spPr>
        <a:xfrm>
          <a:off x="14909800" y="1040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39148</xdr:rowOff>
    </xdr:from>
    <xdr:to>
      <xdr:col>68</xdr:col>
      <xdr:colOff>203200</xdr:colOff>
      <xdr:row>60</xdr:row>
      <xdr:rowOff>140748</xdr:rowOff>
    </xdr:to>
    <xdr:sp macro="" textlink="">
      <xdr:nvSpPr>
        <xdr:cNvPr id="336" name="楕円 335"/>
        <xdr:cNvSpPr/>
      </xdr:nvSpPr>
      <xdr:spPr>
        <a:xfrm>
          <a:off x="14351000" y="1032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125525</xdr:rowOff>
    </xdr:from>
    <xdr:ext cx="762000" cy="259045"/>
    <xdr:sp macro="" textlink="">
      <xdr:nvSpPr>
        <xdr:cNvPr id="337" name="テキスト ボックス 336"/>
        <xdr:cNvSpPr txBox="1"/>
      </xdr:nvSpPr>
      <xdr:spPr>
        <a:xfrm>
          <a:off x="14020800" y="1041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21050</xdr:rowOff>
    </xdr:from>
    <xdr:to>
      <xdr:col>64</xdr:col>
      <xdr:colOff>152400</xdr:colOff>
      <xdr:row>60</xdr:row>
      <xdr:rowOff>122650</xdr:rowOff>
    </xdr:to>
    <xdr:sp macro="" textlink="">
      <xdr:nvSpPr>
        <xdr:cNvPr id="338" name="楕円 337"/>
        <xdr:cNvSpPr/>
      </xdr:nvSpPr>
      <xdr:spPr>
        <a:xfrm>
          <a:off x="13462000" y="1030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107427</xdr:rowOff>
    </xdr:from>
    <xdr:ext cx="762000" cy="259045"/>
    <xdr:sp macro="" textlink="">
      <xdr:nvSpPr>
        <xdr:cNvPr id="339" name="テキスト ボックス 338"/>
        <xdr:cNvSpPr txBox="1"/>
      </xdr:nvSpPr>
      <xdr:spPr>
        <a:xfrm>
          <a:off x="13131800" y="1039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分母となる標準財政規模が増となった要因は２点。まず標準税収入額等が</a:t>
          </a:r>
          <a:r>
            <a:rPr kumimoji="1" lang="en-US" altLang="ja-JP" sz="1000">
              <a:latin typeface="ＭＳ Ｐゴシック" panose="020B0600070205080204" pitchFamily="50" charset="-128"/>
              <a:ea typeface="ＭＳ Ｐゴシック" panose="020B0600070205080204" pitchFamily="50" charset="-128"/>
            </a:rPr>
            <a:t>66,840</a:t>
          </a:r>
          <a:r>
            <a:rPr kumimoji="1" lang="ja-JP" altLang="en-US" sz="1000">
              <a:latin typeface="ＭＳ Ｐゴシック" panose="020B0600070205080204" pitchFamily="50" charset="-128"/>
              <a:ea typeface="ＭＳ Ｐゴシック" panose="020B0600070205080204" pitchFamily="50" charset="-128"/>
            </a:rPr>
            <a:t>千円増となったのは、暦日要因により地方消費税交付金が</a:t>
          </a:r>
          <a:r>
            <a:rPr kumimoji="1" lang="en-US" altLang="ja-JP" sz="1000">
              <a:latin typeface="ＭＳ Ｐゴシック" panose="020B0600070205080204" pitchFamily="50" charset="-128"/>
              <a:ea typeface="ＭＳ Ｐゴシック" panose="020B0600070205080204" pitchFamily="50" charset="-128"/>
            </a:rPr>
            <a:t>46,819</a:t>
          </a:r>
          <a:r>
            <a:rPr kumimoji="1" lang="ja-JP" altLang="en-US" sz="1000">
              <a:latin typeface="ＭＳ Ｐゴシック" panose="020B0600070205080204" pitchFamily="50" charset="-128"/>
              <a:ea typeface="ＭＳ Ｐゴシック" panose="020B0600070205080204" pitchFamily="50" charset="-128"/>
            </a:rPr>
            <a:t>千円増えたこと等で基準財政収入額が</a:t>
          </a:r>
          <a:r>
            <a:rPr kumimoji="1" lang="en-US" altLang="ja-JP" sz="1000">
              <a:latin typeface="ＭＳ Ｐゴシック" panose="020B0600070205080204" pitchFamily="50" charset="-128"/>
              <a:ea typeface="ＭＳ Ｐゴシック" panose="020B0600070205080204" pitchFamily="50" charset="-128"/>
            </a:rPr>
            <a:t>59,822</a:t>
          </a:r>
          <a:r>
            <a:rPr kumimoji="1" lang="ja-JP" altLang="en-US" sz="1000">
              <a:latin typeface="ＭＳ Ｐゴシック" panose="020B0600070205080204" pitchFamily="50" charset="-128"/>
              <a:ea typeface="ＭＳ Ｐゴシック" panose="020B0600070205080204" pitchFamily="50" charset="-128"/>
            </a:rPr>
            <a:t>千円増によるもの。次に普通交付税は、地域社会再生事業費が新設され</a:t>
          </a:r>
          <a:r>
            <a:rPr kumimoji="1" lang="en-US" altLang="ja-JP" sz="1000">
              <a:latin typeface="ＭＳ Ｐゴシック" panose="020B0600070205080204" pitchFamily="50" charset="-128"/>
              <a:ea typeface="ＭＳ Ｐゴシック" panose="020B0600070205080204" pitchFamily="50" charset="-128"/>
            </a:rPr>
            <a:t>117,109</a:t>
          </a:r>
          <a:r>
            <a:rPr kumimoji="1" lang="ja-JP" altLang="en-US" sz="1000">
              <a:latin typeface="ＭＳ Ｐゴシック" panose="020B0600070205080204" pitchFamily="50" charset="-128"/>
              <a:ea typeface="ＭＳ Ｐゴシック" panose="020B0600070205080204" pitchFamily="50" charset="-128"/>
            </a:rPr>
            <a:t>千円増。また、小学校費の補正係数が伸びたことで児童数に係る需要額が</a:t>
          </a:r>
          <a:r>
            <a:rPr kumimoji="1" lang="en-US" altLang="ja-JP" sz="1000">
              <a:latin typeface="ＭＳ Ｐゴシック" panose="020B0600070205080204" pitchFamily="50" charset="-128"/>
              <a:ea typeface="ＭＳ Ｐゴシック" panose="020B0600070205080204" pitchFamily="50" charset="-128"/>
            </a:rPr>
            <a:t>22,948</a:t>
          </a:r>
          <a:r>
            <a:rPr kumimoji="1" lang="ja-JP" altLang="en-US" sz="1000">
              <a:latin typeface="ＭＳ Ｐゴシック" panose="020B0600070205080204" pitchFamily="50" charset="-128"/>
              <a:ea typeface="ＭＳ Ｐゴシック" panose="020B0600070205080204" pitchFamily="50" charset="-128"/>
            </a:rPr>
            <a:t>千円増え、基準財政需要額が</a:t>
          </a:r>
          <a:r>
            <a:rPr kumimoji="1" lang="en-US" altLang="ja-JP" sz="1000">
              <a:latin typeface="ＭＳ Ｐゴシック" panose="020B0600070205080204" pitchFamily="50" charset="-128"/>
              <a:ea typeface="ＭＳ Ｐゴシック" panose="020B0600070205080204" pitchFamily="50" charset="-128"/>
            </a:rPr>
            <a:t>180,500</a:t>
          </a:r>
          <a:r>
            <a:rPr kumimoji="1" lang="ja-JP" altLang="en-US" sz="1000">
              <a:latin typeface="ＭＳ Ｐゴシック" panose="020B0600070205080204" pitchFamily="50" charset="-128"/>
              <a:ea typeface="ＭＳ Ｐゴシック" panose="020B0600070205080204" pitchFamily="50" charset="-128"/>
            </a:rPr>
            <a:t>千円増となった。基準財政収入額についても法人事業税交付金の新設により</a:t>
          </a:r>
          <a:r>
            <a:rPr kumimoji="1" lang="en-US" altLang="ja-JP" sz="1000">
              <a:latin typeface="ＭＳ Ｐゴシック" panose="020B0600070205080204" pitchFamily="50" charset="-128"/>
              <a:ea typeface="ＭＳ Ｐゴシック" panose="020B0600070205080204" pitchFamily="50" charset="-128"/>
            </a:rPr>
            <a:t>2,738</a:t>
          </a:r>
          <a:r>
            <a:rPr kumimoji="1" lang="ja-JP" altLang="en-US" sz="1000">
              <a:latin typeface="ＭＳ Ｐゴシック" panose="020B0600070205080204" pitchFamily="50" charset="-128"/>
              <a:ea typeface="ＭＳ Ｐゴシック" panose="020B0600070205080204" pitchFamily="50" charset="-128"/>
            </a:rPr>
            <a:t>千円増、地方消費税交付金</a:t>
          </a:r>
          <a:r>
            <a:rPr kumimoji="1" lang="en-US" altLang="ja-JP" sz="1000">
              <a:latin typeface="ＭＳ Ｐゴシック" panose="020B0600070205080204" pitchFamily="50" charset="-128"/>
              <a:ea typeface="ＭＳ Ｐゴシック" panose="020B0600070205080204" pitchFamily="50" charset="-128"/>
            </a:rPr>
            <a:t>46,819</a:t>
          </a:r>
          <a:r>
            <a:rPr kumimoji="1" lang="ja-JP" altLang="en-US" sz="1000">
              <a:latin typeface="ＭＳ Ｐゴシック" panose="020B0600070205080204" pitchFamily="50" charset="-128"/>
              <a:ea typeface="ＭＳ Ｐゴシック" panose="020B0600070205080204" pitchFamily="50" charset="-128"/>
            </a:rPr>
            <a:t>千円増等により</a:t>
          </a:r>
          <a:r>
            <a:rPr kumimoji="1" lang="en-US" altLang="ja-JP" sz="1000">
              <a:latin typeface="ＭＳ Ｐゴシック" panose="020B0600070205080204" pitchFamily="50" charset="-128"/>
              <a:ea typeface="ＭＳ Ｐゴシック" panose="020B0600070205080204" pitchFamily="50" charset="-128"/>
            </a:rPr>
            <a:t>59,822</a:t>
          </a:r>
          <a:r>
            <a:rPr kumimoji="1" lang="ja-JP" altLang="en-US" sz="1000">
              <a:latin typeface="ＭＳ Ｐゴシック" panose="020B0600070205080204" pitchFamily="50" charset="-128"/>
              <a:ea typeface="ＭＳ Ｐゴシック" panose="020B0600070205080204" pitchFamily="50" charset="-128"/>
            </a:rPr>
            <a:t>千円増となっているが、需要額の伸び幅の方が大きかったため交付基準額が</a:t>
          </a:r>
          <a:r>
            <a:rPr kumimoji="1" lang="en-US" altLang="ja-JP" sz="1000">
              <a:latin typeface="ＭＳ Ｐゴシック" panose="020B0600070205080204" pitchFamily="50" charset="-128"/>
              <a:ea typeface="ＭＳ Ｐゴシック" panose="020B0600070205080204" pitchFamily="50" charset="-128"/>
            </a:rPr>
            <a:t>120,678</a:t>
          </a:r>
          <a:r>
            <a:rPr kumimoji="1" lang="ja-JP" altLang="en-US" sz="1000">
              <a:latin typeface="ＭＳ Ｐゴシック" panose="020B0600070205080204" pitchFamily="50" charset="-128"/>
              <a:ea typeface="ＭＳ Ｐゴシック" panose="020B0600070205080204" pitchFamily="50" charset="-128"/>
            </a:rPr>
            <a:t>千円増となった。</a:t>
          </a:r>
        </a:p>
        <a:p>
          <a:r>
            <a:rPr kumimoji="1" lang="ja-JP" altLang="en-US" sz="1000">
              <a:latin typeface="ＭＳ Ｐゴシック" panose="020B0600070205080204" pitchFamily="50" charset="-128"/>
              <a:ea typeface="ＭＳ Ｐゴシック" panose="020B0600070205080204" pitchFamily="50" charset="-128"/>
            </a:rPr>
            <a:t>また分子は、</a:t>
          </a:r>
          <a:r>
            <a:rPr kumimoji="1" lang="en-US" altLang="ja-JP" sz="1000">
              <a:latin typeface="ＭＳ Ｐゴシック" panose="020B0600070205080204" pitchFamily="50" charset="-128"/>
              <a:ea typeface="ＭＳ Ｐゴシック" panose="020B0600070205080204" pitchFamily="50" charset="-128"/>
            </a:rPr>
            <a:t>323</a:t>
          </a:r>
          <a:r>
            <a:rPr kumimoji="1" lang="ja-JP" altLang="en-US" sz="1000">
              <a:latin typeface="ＭＳ Ｐゴシック" panose="020B0600070205080204" pitchFamily="50" charset="-128"/>
              <a:ea typeface="ＭＳ Ｐゴシック" panose="020B0600070205080204" pitchFamily="50" charset="-128"/>
            </a:rPr>
            <a:t>千円減となった。これは、公営企業会計の地方債の償還の財源に充てたと認められる繰入金が</a:t>
          </a:r>
          <a:r>
            <a:rPr kumimoji="1" lang="en-US" altLang="ja-JP" sz="1000">
              <a:latin typeface="ＭＳ Ｐゴシック" panose="020B0600070205080204" pitchFamily="50" charset="-128"/>
              <a:ea typeface="ＭＳ Ｐゴシック" panose="020B0600070205080204" pitchFamily="50" charset="-128"/>
            </a:rPr>
            <a:t>19,010</a:t>
          </a:r>
          <a:r>
            <a:rPr kumimoji="1" lang="ja-JP" altLang="en-US" sz="1000">
              <a:latin typeface="ＭＳ Ｐゴシック" panose="020B0600070205080204" pitchFamily="50" charset="-128"/>
              <a:ea typeface="ＭＳ Ｐゴシック" panose="020B0600070205080204" pitchFamily="50" charset="-128"/>
            </a:rPr>
            <a:t>千円減ったことによる。これにより単年度の実質公債費比率が</a:t>
          </a:r>
          <a:r>
            <a:rPr kumimoji="1" lang="en-US" altLang="ja-JP" sz="1000">
              <a:latin typeface="ＭＳ Ｐゴシック" panose="020B0600070205080204" pitchFamily="50" charset="-128"/>
              <a:ea typeface="ＭＳ Ｐゴシック" panose="020B0600070205080204" pitchFamily="50" charset="-128"/>
            </a:rPr>
            <a:t>R1</a:t>
          </a:r>
          <a:r>
            <a:rPr kumimoji="1" lang="ja-JP" altLang="en-US" sz="1000">
              <a:latin typeface="ＭＳ Ｐゴシック" panose="020B0600070205080204" pitchFamily="50" charset="-128"/>
              <a:ea typeface="ＭＳ Ｐゴシック" panose="020B0600070205080204" pitchFamily="50" charset="-128"/>
            </a:rPr>
            <a:t>年度決算と比較し約</a:t>
          </a:r>
          <a:r>
            <a:rPr kumimoji="1" lang="en-US" altLang="ja-JP" sz="1000">
              <a:latin typeface="ＭＳ Ｐゴシック" panose="020B0600070205080204" pitchFamily="50" charset="-128"/>
              <a:ea typeface="ＭＳ Ｐゴシック" panose="020B0600070205080204" pitchFamily="50" charset="-128"/>
            </a:rPr>
            <a:t>0.436</a:t>
          </a:r>
          <a:r>
            <a:rPr kumimoji="1" lang="ja-JP" altLang="en-US" sz="1000">
              <a:latin typeface="ＭＳ Ｐゴシック" panose="020B0600070205080204" pitchFamily="50" charset="-128"/>
              <a:ea typeface="ＭＳ Ｐゴシック" panose="020B0600070205080204" pitchFamily="50" charset="-128"/>
            </a:rPr>
            <a:t>ポイント減となったが、</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ヶ年平均は</a:t>
          </a:r>
          <a:r>
            <a:rPr kumimoji="1" lang="en-US" altLang="ja-JP" sz="1000">
              <a:latin typeface="ＭＳ Ｐゴシック" panose="020B0600070205080204" pitchFamily="50" charset="-128"/>
              <a:ea typeface="ＭＳ Ｐゴシック" panose="020B0600070205080204" pitchFamily="50" charset="-128"/>
            </a:rPr>
            <a:t>0.2</a:t>
          </a:r>
          <a:r>
            <a:rPr kumimoji="1" lang="ja-JP" altLang="en-US" sz="1000">
              <a:latin typeface="ＭＳ Ｐゴシック" panose="020B0600070205080204" pitchFamily="50" charset="-128"/>
              <a:ea typeface="ＭＳ Ｐゴシック" panose="020B0600070205080204" pitchFamily="50" charset="-128"/>
            </a:rPr>
            <a:t>ポイント増の</a:t>
          </a:r>
          <a:r>
            <a:rPr kumimoji="1" lang="en-US" altLang="ja-JP" sz="1000">
              <a:latin typeface="ＭＳ Ｐゴシック" panose="020B0600070205080204" pitchFamily="50" charset="-128"/>
              <a:ea typeface="ＭＳ Ｐゴシック" panose="020B0600070205080204" pitchFamily="50" charset="-128"/>
            </a:rPr>
            <a:t>10.3</a:t>
          </a:r>
          <a:r>
            <a:rPr kumimoji="1" lang="ja-JP" altLang="en-US" sz="10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61</xdr:col>
      <xdr:colOff>6350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6" name="直線コネクタ 35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7" name="テキスト ボックス 35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8" name="直線コネクタ 35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9" name="テキスト ボックス 35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0" name="直線コネクタ 35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1" name="テキスト ボックス 36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2" name="直線コネクタ 36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23622</xdr:rowOff>
    </xdr:from>
    <xdr:to>
      <xdr:col>81</xdr:col>
      <xdr:colOff>44450</xdr:colOff>
      <xdr:row>43</xdr:row>
      <xdr:rowOff>167640</xdr:rowOff>
    </xdr:to>
    <xdr:cxnSp macro="">
      <xdr:nvCxnSpPr>
        <xdr:cNvPr id="365" name="直線コネクタ 364"/>
        <xdr:cNvCxnSpPr/>
      </xdr:nvCxnSpPr>
      <xdr:spPr>
        <a:xfrm flipV="1">
          <a:off x="17018000" y="6367272"/>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139717</xdr:rowOff>
    </xdr:from>
    <xdr:ext cx="762000" cy="259045"/>
    <xdr:sp macro="" textlink="">
      <xdr:nvSpPr>
        <xdr:cNvPr id="366"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167640</xdr:rowOff>
    </xdr:from>
    <xdr:to>
      <xdr:col>81</xdr:col>
      <xdr:colOff>133350</xdr:colOff>
      <xdr:row>43</xdr:row>
      <xdr:rowOff>167640</xdr:rowOff>
    </xdr:to>
    <xdr:cxnSp macro="">
      <xdr:nvCxnSpPr>
        <xdr:cNvPr id="367" name="直線コネクタ 366"/>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109999</xdr:rowOff>
    </xdr:from>
    <xdr:ext cx="762000" cy="259045"/>
    <xdr:sp macro="" textlink="">
      <xdr:nvSpPr>
        <xdr:cNvPr id="368" name="公債費負担の状況最大値テキスト"/>
        <xdr:cNvSpPr txBox="1"/>
      </xdr:nvSpPr>
      <xdr:spPr>
        <a:xfrm>
          <a:off x="171069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23622</xdr:rowOff>
    </xdr:from>
    <xdr:to>
      <xdr:col>81</xdr:col>
      <xdr:colOff>133350</xdr:colOff>
      <xdr:row>37</xdr:row>
      <xdr:rowOff>23622</xdr:rowOff>
    </xdr:to>
    <xdr:cxnSp macro="">
      <xdr:nvCxnSpPr>
        <xdr:cNvPr id="369" name="直線コネクタ 368"/>
        <xdr:cNvCxnSpPr/>
      </xdr:nvCxnSpPr>
      <xdr:spPr>
        <a:xfrm>
          <a:off x="16929100" y="636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30226</xdr:rowOff>
    </xdr:from>
    <xdr:to>
      <xdr:col>81</xdr:col>
      <xdr:colOff>44450</xdr:colOff>
      <xdr:row>42</xdr:row>
      <xdr:rowOff>39878</xdr:rowOff>
    </xdr:to>
    <xdr:cxnSp macro="">
      <xdr:nvCxnSpPr>
        <xdr:cNvPr id="370" name="直線コネクタ 369"/>
        <xdr:cNvCxnSpPr/>
      </xdr:nvCxnSpPr>
      <xdr:spPr>
        <a:xfrm>
          <a:off x="16179800" y="723112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109491</xdr:rowOff>
    </xdr:from>
    <xdr:ext cx="762000" cy="259045"/>
    <xdr:sp macro="" textlink="">
      <xdr:nvSpPr>
        <xdr:cNvPr id="371" name="公債費負担の状況平均値テキスト"/>
        <xdr:cNvSpPr txBox="1"/>
      </xdr:nvSpPr>
      <xdr:spPr>
        <a:xfrm>
          <a:off x="17106900" y="696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92964</xdr:rowOff>
    </xdr:from>
    <xdr:to>
      <xdr:col>81</xdr:col>
      <xdr:colOff>95250</xdr:colOff>
      <xdr:row>42</xdr:row>
      <xdr:rowOff>23114</xdr:rowOff>
    </xdr:to>
    <xdr:sp macro="" textlink="">
      <xdr:nvSpPr>
        <xdr:cNvPr id="372" name="フローチャート: 判断 371"/>
        <xdr:cNvSpPr/>
      </xdr:nvSpPr>
      <xdr:spPr>
        <a:xfrm>
          <a:off x="16967200" y="712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148590</xdr:rowOff>
    </xdr:from>
    <xdr:to>
      <xdr:col>77</xdr:col>
      <xdr:colOff>44450</xdr:colOff>
      <xdr:row>42</xdr:row>
      <xdr:rowOff>30226</xdr:rowOff>
    </xdr:to>
    <xdr:cxnSp macro="">
      <xdr:nvCxnSpPr>
        <xdr:cNvPr id="373" name="直線コネクタ 372"/>
        <xdr:cNvCxnSpPr/>
      </xdr:nvCxnSpPr>
      <xdr:spPr>
        <a:xfrm>
          <a:off x="15290800" y="717804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141224</xdr:rowOff>
    </xdr:from>
    <xdr:to>
      <xdr:col>77</xdr:col>
      <xdr:colOff>95250</xdr:colOff>
      <xdr:row>42</xdr:row>
      <xdr:rowOff>71374</xdr:rowOff>
    </xdr:to>
    <xdr:sp macro="" textlink="">
      <xdr:nvSpPr>
        <xdr:cNvPr id="374" name="フローチャート: 判断 373"/>
        <xdr:cNvSpPr/>
      </xdr:nvSpPr>
      <xdr:spPr>
        <a:xfrm>
          <a:off x="16129000" y="717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81551</xdr:rowOff>
    </xdr:from>
    <xdr:ext cx="736600" cy="259045"/>
    <xdr:sp macro="" textlink="">
      <xdr:nvSpPr>
        <xdr:cNvPr id="375" name="テキスト ボックス 374"/>
        <xdr:cNvSpPr txBox="1"/>
      </xdr:nvSpPr>
      <xdr:spPr>
        <a:xfrm>
          <a:off x="15798800" y="6939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95504</xdr:rowOff>
    </xdr:from>
    <xdr:to>
      <xdr:col>72</xdr:col>
      <xdr:colOff>203200</xdr:colOff>
      <xdr:row>41</xdr:row>
      <xdr:rowOff>148590</xdr:rowOff>
    </xdr:to>
    <xdr:cxnSp macro="">
      <xdr:nvCxnSpPr>
        <xdr:cNvPr id="376" name="直線コネクタ 375"/>
        <xdr:cNvCxnSpPr/>
      </xdr:nvCxnSpPr>
      <xdr:spPr>
        <a:xfrm>
          <a:off x="14401800" y="712495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141224</xdr:rowOff>
    </xdr:from>
    <xdr:to>
      <xdr:col>73</xdr:col>
      <xdr:colOff>44450</xdr:colOff>
      <xdr:row>42</xdr:row>
      <xdr:rowOff>71374</xdr:rowOff>
    </xdr:to>
    <xdr:sp macro="" textlink="">
      <xdr:nvSpPr>
        <xdr:cNvPr id="377" name="フローチャート: 判断 376"/>
        <xdr:cNvSpPr/>
      </xdr:nvSpPr>
      <xdr:spPr>
        <a:xfrm>
          <a:off x="15240000" y="717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56151</xdr:rowOff>
    </xdr:from>
    <xdr:ext cx="762000" cy="259045"/>
    <xdr:sp macro="" textlink="">
      <xdr:nvSpPr>
        <xdr:cNvPr id="378" name="テキスト ボックス 377"/>
        <xdr:cNvSpPr txBox="1"/>
      </xdr:nvSpPr>
      <xdr:spPr>
        <a:xfrm>
          <a:off x="14909800" y="725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56896</xdr:rowOff>
    </xdr:from>
    <xdr:to>
      <xdr:col>68</xdr:col>
      <xdr:colOff>152400</xdr:colOff>
      <xdr:row>41</xdr:row>
      <xdr:rowOff>95504</xdr:rowOff>
    </xdr:to>
    <xdr:cxnSp macro="">
      <xdr:nvCxnSpPr>
        <xdr:cNvPr id="379" name="直線コネクタ 378"/>
        <xdr:cNvCxnSpPr/>
      </xdr:nvCxnSpPr>
      <xdr:spPr>
        <a:xfrm>
          <a:off x="13512800" y="708634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141224</xdr:rowOff>
    </xdr:from>
    <xdr:to>
      <xdr:col>68</xdr:col>
      <xdr:colOff>203200</xdr:colOff>
      <xdr:row>42</xdr:row>
      <xdr:rowOff>71374</xdr:rowOff>
    </xdr:to>
    <xdr:sp macro="" textlink="">
      <xdr:nvSpPr>
        <xdr:cNvPr id="380" name="フローチャート: 判断 379"/>
        <xdr:cNvSpPr/>
      </xdr:nvSpPr>
      <xdr:spPr>
        <a:xfrm>
          <a:off x="14351000" y="717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56151</xdr:rowOff>
    </xdr:from>
    <xdr:ext cx="762000" cy="259045"/>
    <xdr:sp macro="" textlink="">
      <xdr:nvSpPr>
        <xdr:cNvPr id="381" name="テキスト ボックス 380"/>
        <xdr:cNvSpPr txBox="1"/>
      </xdr:nvSpPr>
      <xdr:spPr>
        <a:xfrm>
          <a:off x="14020800" y="725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155702</xdr:rowOff>
    </xdr:from>
    <xdr:to>
      <xdr:col>64</xdr:col>
      <xdr:colOff>152400</xdr:colOff>
      <xdr:row>42</xdr:row>
      <xdr:rowOff>85852</xdr:rowOff>
    </xdr:to>
    <xdr:sp macro="" textlink="">
      <xdr:nvSpPr>
        <xdr:cNvPr id="382" name="フローチャート: 判断 381"/>
        <xdr:cNvSpPr/>
      </xdr:nvSpPr>
      <xdr:spPr>
        <a:xfrm>
          <a:off x="13462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70629</xdr:rowOff>
    </xdr:from>
    <xdr:ext cx="762000" cy="259045"/>
    <xdr:sp macro="" textlink="">
      <xdr:nvSpPr>
        <xdr:cNvPr id="383" name="テキスト ボックス 382"/>
        <xdr:cNvSpPr txBox="1"/>
      </xdr:nvSpPr>
      <xdr:spPr>
        <a:xfrm>
          <a:off x="13131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160528</xdr:rowOff>
    </xdr:from>
    <xdr:to>
      <xdr:col>81</xdr:col>
      <xdr:colOff>95250</xdr:colOff>
      <xdr:row>42</xdr:row>
      <xdr:rowOff>90678</xdr:rowOff>
    </xdr:to>
    <xdr:sp macro="" textlink="">
      <xdr:nvSpPr>
        <xdr:cNvPr id="389" name="楕円 388"/>
        <xdr:cNvSpPr/>
      </xdr:nvSpPr>
      <xdr:spPr>
        <a:xfrm>
          <a:off x="16967200" y="71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132605</xdr:rowOff>
    </xdr:from>
    <xdr:ext cx="762000" cy="259045"/>
    <xdr:sp macro="" textlink="">
      <xdr:nvSpPr>
        <xdr:cNvPr id="390" name="公債費負担の状況該当値テキスト"/>
        <xdr:cNvSpPr txBox="1"/>
      </xdr:nvSpPr>
      <xdr:spPr>
        <a:xfrm>
          <a:off x="17106900" y="716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150876</xdr:rowOff>
    </xdr:from>
    <xdr:to>
      <xdr:col>77</xdr:col>
      <xdr:colOff>95250</xdr:colOff>
      <xdr:row>42</xdr:row>
      <xdr:rowOff>81026</xdr:rowOff>
    </xdr:to>
    <xdr:sp macro="" textlink="">
      <xdr:nvSpPr>
        <xdr:cNvPr id="391" name="楕円 390"/>
        <xdr:cNvSpPr/>
      </xdr:nvSpPr>
      <xdr:spPr>
        <a:xfrm>
          <a:off x="16129000" y="718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65803</xdr:rowOff>
    </xdr:from>
    <xdr:ext cx="736600" cy="259045"/>
    <xdr:sp macro="" textlink="">
      <xdr:nvSpPr>
        <xdr:cNvPr id="392" name="テキスト ボックス 391"/>
        <xdr:cNvSpPr txBox="1"/>
      </xdr:nvSpPr>
      <xdr:spPr>
        <a:xfrm>
          <a:off x="15798800" y="7266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97790</xdr:rowOff>
    </xdr:from>
    <xdr:to>
      <xdr:col>73</xdr:col>
      <xdr:colOff>44450</xdr:colOff>
      <xdr:row>42</xdr:row>
      <xdr:rowOff>27940</xdr:rowOff>
    </xdr:to>
    <xdr:sp macro="" textlink="">
      <xdr:nvSpPr>
        <xdr:cNvPr id="393" name="楕円 392"/>
        <xdr:cNvSpPr/>
      </xdr:nvSpPr>
      <xdr:spPr>
        <a:xfrm>
          <a:off x="15240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94" name="テキスト ボックス 393"/>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44704</xdr:rowOff>
    </xdr:from>
    <xdr:to>
      <xdr:col>68</xdr:col>
      <xdr:colOff>203200</xdr:colOff>
      <xdr:row>41</xdr:row>
      <xdr:rowOff>146304</xdr:rowOff>
    </xdr:to>
    <xdr:sp macro="" textlink="">
      <xdr:nvSpPr>
        <xdr:cNvPr id="395" name="楕円 394"/>
        <xdr:cNvSpPr/>
      </xdr:nvSpPr>
      <xdr:spPr>
        <a:xfrm>
          <a:off x="143510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156481</xdr:rowOff>
    </xdr:from>
    <xdr:ext cx="762000" cy="259045"/>
    <xdr:sp macro="" textlink="">
      <xdr:nvSpPr>
        <xdr:cNvPr id="396" name="テキスト ボックス 395"/>
        <xdr:cNvSpPr txBox="1"/>
      </xdr:nvSpPr>
      <xdr:spPr>
        <a:xfrm>
          <a:off x="14020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6096</xdr:rowOff>
    </xdr:from>
    <xdr:to>
      <xdr:col>64</xdr:col>
      <xdr:colOff>152400</xdr:colOff>
      <xdr:row>41</xdr:row>
      <xdr:rowOff>107696</xdr:rowOff>
    </xdr:to>
    <xdr:sp macro="" textlink="">
      <xdr:nvSpPr>
        <xdr:cNvPr id="397" name="楕円 396"/>
        <xdr:cNvSpPr/>
      </xdr:nvSpPr>
      <xdr:spPr>
        <a:xfrm>
          <a:off x="134620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117873</xdr:rowOff>
    </xdr:from>
    <xdr:ext cx="762000" cy="259045"/>
    <xdr:sp macro="" textlink="">
      <xdr:nvSpPr>
        <xdr:cNvPr id="398" name="テキスト ボックス 397"/>
        <xdr:cNvSpPr txBox="1"/>
      </xdr:nvSpPr>
      <xdr:spPr>
        <a:xfrm>
          <a:off x="13131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前年度と同様</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となっている。今後も公債費等義務的経費の削減を中心とした行財政改革を意識し、財政の健全化に努める。</a:t>
          </a:r>
        </a:p>
      </xdr:txBody>
    </xdr:sp>
    <xdr:clientData/>
  </xdr:twoCellAnchor>
  <xdr:oneCellAnchor>
    <xdr:from>
      <xdr:col>61</xdr:col>
      <xdr:colOff>6350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127000</xdr:rowOff>
    </xdr:to>
    <xdr:cxnSp macro="">
      <xdr:nvCxnSpPr>
        <xdr:cNvPr id="427" name="直線コネクタ 426"/>
        <xdr:cNvCxnSpPr/>
      </xdr:nvCxnSpPr>
      <xdr:spPr>
        <a:xfrm flipV="1">
          <a:off x="17018000" y="237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99077</xdr:rowOff>
    </xdr:from>
    <xdr:ext cx="762000" cy="259045"/>
    <xdr:sp macro="" textlink="">
      <xdr:nvSpPr>
        <xdr:cNvPr id="428" name="将来負担の状況最小値テキスト"/>
        <xdr:cNvSpPr txBox="1"/>
      </xdr:nvSpPr>
      <xdr:spPr>
        <a:xfrm>
          <a:off x="17106900" y="387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127000</xdr:rowOff>
    </xdr:from>
    <xdr:to>
      <xdr:col>81</xdr:col>
      <xdr:colOff>133350</xdr:colOff>
      <xdr:row>22</xdr:row>
      <xdr:rowOff>127000</xdr:rowOff>
    </xdr:to>
    <xdr:cxnSp macro="">
      <xdr:nvCxnSpPr>
        <xdr:cNvPr id="429" name="直線コネクタ 428"/>
        <xdr:cNvCxnSpPr/>
      </xdr:nvCxnSpPr>
      <xdr:spPr>
        <a:xfrm>
          <a:off x="16929100" y="389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2"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3" name="フローチャート: 判断 43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93980</xdr:rowOff>
    </xdr:from>
    <xdr:to>
      <xdr:col>77</xdr:col>
      <xdr:colOff>95250</xdr:colOff>
      <xdr:row>16</xdr:row>
      <xdr:rowOff>24130</xdr:rowOff>
    </xdr:to>
    <xdr:sp macro="" textlink="">
      <xdr:nvSpPr>
        <xdr:cNvPr id="434" name="フローチャート: 判断 433"/>
        <xdr:cNvSpPr/>
      </xdr:nvSpPr>
      <xdr:spPr>
        <a:xfrm>
          <a:off x="16129000" y="266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34307</xdr:rowOff>
    </xdr:from>
    <xdr:ext cx="736600" cy="259045"/>
    <xdr:sp macro="" textlink="">
      <xdr:nvSpPr>
        <xdr:cNvPr id="435" name="テキスト ボックス 434"/>
        <xdr:cNvSpPr txBox="1"/>
      </xdr:nvSpPr>
      <xdr:spPr>
        <a:xfrm>
          <a:off x="15798800" y="243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137414</xdr:rowOff>
    </xdr:from>
    <xdr:to>
      <xdr:col>73</xdr:col>
      <xdr:colOff>44450</xdr:colOff>
      <xdr:row>16</xdr:row>
      <xdr:rowOff>67564</xdr:rowOff>
    </xdr:to>
    <xdr:sp macro="" textlink="">
      <xdr:nvSpPr>
        <xdr:cNvPr id="436" name="フローチャート: 判断 435"/>
        <xdr:cNvSpPr/>
      </xdr:nvSpPr>
      <xdr:spPr>
        <a:xfrm>
          <a:off x="15240000" y="270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77741</xdr:rowOff>
    </xdr:from>
    <xdr:ext cx="762000" cy="259045"/>
    <xdr:sp macro="" textlink="">
      <xdr:nvSpPr>
        <xdr:cNvPr id="437" name="テキスト ボックス 436"/>
        <xdr:cNvSpPr txBox="1"/>
      </xdr:nvSpPr>
      <xdr:spPr>
        <a:xfrm>
          <a:off x="14909800" y="247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124545</xdr:rowOff>
    </xdr:from>
    <xdr:to>
      <xdr:col>68</xdr:col>
      <xdr:colOff>203200</xdr:colOff>
      <xdr:row>16</xdr:row>
      <xdr:rowOff>54695</xdr:rowOff>
    </xdr:to>
    <xdr:sp macro="" textlink="">
      <xdr:nvSpPr>
        <xdr:cNvPr id="438" name="フローチャート: 判断 437"/>
        <xdr:cNvSpPr/>
      </xdr:nvSpPr>
      <xdr:spPr>
        <a:xfrm>
          <a:off x="143510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64872</xdr:rowOff>
    </xdr:from>
    <xdr:ext cx="762000" cy="259045"/>
    <xdr:sp macro="" textlink="">
      <xdr:nvSpPr>
        <xdr:cNvPr id="439" name="テキスト ボックス 438"/>
        <xdr:cNvSpPr txBox="1"/>
      </xdr:nvSpPr>
      <xdr:spPr>
        <a:xfrm>
          <a:off x="14020800" y="2465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161544</xdr:rowOff>
    </xdr:from>
    <xdr:to>
      <xdr:col>64</xdr:col>
      <xdr:colOff>152400</xdr:colOff>
      <xdr:row>16</xdr:row>
      <xdr:rowOff>91694</xdr:rowOff>
    </xdr:to>
    <xdr:sp macro="" textlink="">
      <xdr:nvSpPr>
        <xdr:cNvPr id="440" name="フローチャート: 判断 439"/>
        <xdr:cNvSpPr/>
      </xdr:nvSpPr>
      <xdr:spPr>
        <a:xfrm>
          <a:off x="13462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101871</xdr:rowOff>
    </xdr:from>
    <xdr:ext cx="762000" cy="259045"/>
    <xdr:sp macro="" textlink="">
      <xdr:nvSpPr>
        <xdr:cNvPr id="441" name="テキスト ボックス 440"/>
        <xdr:cNvSpPr txBox="1"/>
      </xdr:nvSpPr>
      <xdr:spPr>
        <a:xfrm>
          <a:off x="13131800" y="250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熊本県和水町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9,692
9,634
98.78
11,047,152
10,100,538
567,746
4,345,577
8,323,936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地公法の改正により、区長報酬が報償費になったことで</a:t>
          </a:r>
          <a:r>
            <a:rPr kumimoji="1" lang="en-US" altLang="ja-JP" sz="1300">
              <a:latin typeface="ＭＳ Ｐゴシック" panose="020B0600070205080204" pitchFamily="50" charset="-128"/>
              <a:ea typeface="ＭＳ Ｐゴシック" panose="020B0600070205080204" pitchFamily="50" charset="-128"/>
            </a:rPr>
            <a:t>17,767</a:t>
          </a:r>
          <a:r>
            <a:rPr kumimoji="1" lang="ja-JP" altLang="en-US" sz="1300">
              <a:latin typeface="ＭＳ Ｐゴシック" panose="020B0600070205080204" pitchFamily="50" charset="-128"/>
              <a:ea typeface="ＭＳ Ｐゴシック" panose="020B0600070205080204" pitchFamily="50" charset="-128"/>
            </a:rPr>
            <a:t>千円減、菊水区域の小学校統廃合により、非常勤職員数が減り</a:t>
          </a:r>
          <a:r>
            <a:rPr kumimoji="1" lang="en-US" altLang="ja-JP" sz="1300">
              <a:latin typeface="ＭＳ Ｐゴシック" panose="020B0600070205080204" pitchFamily="50" charset="-128"/>
              <a:ea typeface="ＭＳ Ｐゴシック" panose="020B0600070205080204" pitchFamily="50" charset="-128"/>
            </a:rPr>
            <a:t>11,335</a:t>
          </a:r>
          <a:r>
            <a:rPr kumimoji="1" lang="ja-JP" altLang="en-US" sz="1300">
              <a:latin typeface="ＭＳ Ｐゴシック" panose="020B0600070205080204" pitchFamily="50" charset="-128"/>
              <a:ea typeface="ＭＳ Ｐゴシック" panose="020B0600070205080204" pitchFamily="50" charset="-128"/>
            </a:rPr>
            <a:t>千円減、熊本県との人事交流により、県から町職員分人件費負担金が特定財源として歳入されるため</a:t>
          </a:r>
          <a:r>
            <a:rPr kumimoji="1" lang="en-US" altLang="ja-JP" sz="1300">
              <a:latin typeface="ＭＳ Ｐゴシック" panose="020B0600070205080204" pitchFamily="50" charset="-128"/>
              <a:ea typeface="ＭＳ Ｐゴシック" panose="020B0600070205080204" pitchFamily="50" charset="-128"/>
            </a:rPr>
            <a:t>4,334</a:t>
          </a:r>
          <a:r>
            <a:rPr kumimoji="1" lang="ja-JP" altLang="en-US" sz="1300">
              <a:latin typeface="ＭＳ Ｐゴシック" panose="020B0600070205080204" pitchFamily="50" charset="-128"/>
              <a:ea typeface="ＭＳ Ｐゴシック" panose="020B0600070205080204" pitchFamily="50" charset="-128"/>
            </a:rPr>
            <a:t>千円減となり、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ポイント下がった。</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41</xdr:row>
      <xdr:rowOff>10414</xdr:rowOff>
    </xdr:to>
    <xdr:cxnSp macro="">
      <xdr:nvCxnSpPr>
        <xdr:cNvPr id="59" name="直線コネクタ 58"/>
        <xdr:cNvCxnSpPr/>
      </xdr:nvCxnSpPr>
      <xdr:spPr>
        <a:xfrm flipV="1">
          <a:off x="4826000" y="603402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37</xdr:row>
      <xdr:rowOff>5842</xdr:rowOff>
    </xdr:to>
    <xdr:cxnSp macro="">
      <xdr:nvCxnSpPr>
        <xdr:cNvPr id="64" name="直線コネクタ 63"/>
        <xdr:cNvCxnSpPr/>
      </xdr:nvCxnSpPr>
      <xdr:spPr>
        <a:xfrm flipV="1">
          <a:off x="3987800" y="629920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85852</xdr:rowOff>
    </xdr:from>
    <xdr:to>
      <xdr:col>19</xdr:col>
      <xdr:colOff>187325</xdr:colOff>
      <xdr:row>37</xdr:row>
      <xdr:rowOff>5842</xdr:rowOff>
    </xdr:to>
    <xdr:cxnSp macro="">
      <xdr:nvCxnSpPr>
        <xdr:cNvPr id="67" name="直線コネクタ 66"/>
        <xdr:cNvCxnSpPr/>
      </xdr:nvCxnSpPr>
      <xdr:spPr>
        <a:xfrm>
          <a:off x="3098800" y="625805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21336</xdr:rowOff>
    </xdr:from>
    <xdr:to>
      <xdr:col>20</xdr:col>
      <xdr:colOff>38100</xdr:colOff>
      <xdr:row>36</xdr:row>
      <xdr:rowOff>122936</xdr:rowOff>
    </xdr:to>
    <xdr:sp macro="" textlink="">
      <xdr:nvSpPr>
        <xdr:cNvPr id="68" name="フローチャート: 判断 67"/>
        <xdr:cNvSpPr/>
      </xdr:nvSpPr>
      <xdr:spPr>
        <a:xfrm>
          <a:off x="3937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133113</xdr:rowOff>
    </xdr:from>
    <xdr:ext cx="736600" cy="259045"/>
    <xdr:sp macro="" textlink="">
      <xdr:nvSpPr>
        <xdr:cNvPr id="69" name="テキスト ボックス 68"/>
        <xdr:cNvSpPr txBox="1"/>
      </xdr:nvSpPr>
      <xdr:spPr>
        <a:xfrm>
          <a:off x="3606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8128</xdr:rowOff>
    </xdr:from>
    <xdr:to>
      <xdr:col>15</xdr:col>
      <xdr:colOff>98425</xdr:colOff>
      <xdr:row>36</xdr:row>
      <xdr:rowOff>85852</xdr:rowOff>
    </xdr:to>
    <xdr:cxnSp macro="">
      <xdr:nvCxnSpPr>
        <xdr:cNvPr id="70" name="直線コネクタ 69"/>
        <xdr:cNvCxnSpPr/>
      </xdr:nvCxnSpPr>
      <xdr:spPr>
        <a:xfrm>
          <a:off x="2209800" y="618032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xdr:rowOff>
    </xdr:from>
    <xdr:to>
      <xdr:col>15</xdr:col>
      <xdr:colOff>149225</xdr:colOff>
      <xdr:row>36</xdr:row>
      <xdr:rowOff>113792</xdr:rowOff>
    </xdr:to>
    <xdr:sp macro="" textlink="">
      <xdr:nvSpPr>
        <xdr:cNvPr id="71" name="フローチャート: 判断 70"/>
        <xdr:cNvSpPr/>
      </xdr:nvSpPr>
      <xdr:spPr>
        <a:xfrm>
          <a:off x="3048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123969</xdr:rowOff>
    </xdr:from>
    <xdr:ext cx="762000" cy="259045"/>
    <xdr:sp macro="" textlink="">
      <xdr:nvSpPr>
        <xdr:cNvPr id="72" name="テキスト ボックス 71"/>
        <xdr:cNvSpPr txBox="1"/>
      </xdr:nvSpPr>
      <xdr:spPr>
        <a:xfrm>
          <a:off x="2717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124714</xdr:rowOff>
    </xdr:from>
    <xdr:to>
      <xdr:col>11</xdr:col>
      <xdr:colOff>9525</xdr:colOff>
      <xdr:row>36</xdr:row>
      <xdr:rowOff>8128</xdr:rowOff>
    </xdr:to>
    <xdr:cxnSp macro="">
      <xdr:nvCxnSpPr>
        <xdr:cNvPr id="73" name="直線コネクタ 72"/>
        <xdr:cNvCxnSpPr/>
      </xdr:nvCxnSpPr>
      <xdr:spPr>
        <a:xfrm>
          <a:off x="1320800" y="61254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3048</xdr:rowOff>
    </xdr:from>
    <xdr:to>
      <xdr:col>11</xdr:col>
      <xdr:colOff>60325</xdr:colOff>
      <xdr:row>36</xdr:row>
      <xdr:rowOff>104648</xdr:rowOff>
    </xdr:to>
    <xdr:sp macro="" textlink="">
      <xdr:nvSpPr>
        <xdr:cNvPr id="74" name="フローチャート: 判断 73"/>
        <xdr:cNvSpPr/>
      </xdr:nvSpPr>
      <xdr:spPr>
        <a:xfrm>
          <a:off x="2159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89425</xdr:rowOff>
    </xdr:from>
    <xdr:ext cx="762000" cy="259045"/>
    <xdr:sp macro="" textlink="">
      <xdr:nvSpPr>
        <xdr:cNvPr id="75" name="テキスト ボックス 74"/>
        <xdr:cNvSpPr txBox="1"/>
      </xdr:nvSpPr>
      <xdr:spPr>
        <a:xfrm>
          <a:off x="1828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76" name="フローチャート: 判断 75"/>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71137</xdr:rowOff>
    </xdr:from>
    <xdr:ext cx="762000" cy="259045"/>
    <xdr:sp macro="" textlink="">
      <xdr:nvSpPr>
        <xdr:cNvPr id="77" name="テキスト ボックス 76"/>
        <xdr:cNvSpPr txBox="1"/>
      </xdr:nvSpPr>
      <xdr:spPr>
        <a:xfrm>
          <a:off x="939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3" name="楕円 82"/>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92727</xdr:rowOff>
    </xdr:from>
    <xdr:ext cx="762000" cy="259045"/>
    <xdr:sp macro="" textlink="">
      <xdr:nvSpPr>
        <xdr:cNvPr id="84" name="人件費該当値テキスト"/>
        <xdr:cNvSpPr txBox="1"/>
      </xdr:nvSpPr>
      <xdr:spPr>
        <a:xfrm>
          <a:off x="4914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126492</xdr:rowOff>
    </xdr:from>
    <xdr:to>
      <xdr:col>20</xdr:col>
      <xdr:colOff>38100</xdr:colOff>
      <xdr:row>37</xdr:row>
      <xdr:rowOff>56642</xdr:rowOff>
    </xdr:to>
    <xdr:sp macro="" textlink="">
      <xdr:nvSpPr>
        <xdr:cNvPr id="85" name="楕円 84"/>
        <xdr:cNvSpPr/>
      </xdr:nvSpPr>
      <xdr:spPr>
        <a:xfrm>
          <a:off x="3937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41419</xdr:rowOff>
    </xdr:from>
    <xdr:ext cx="736600" cy="259045"/>
    <xdr:sp macro="" textlink="">
      <xdr:nvSpPr>
        <xdr:cNvPr id="86" name="テキスト ボックス 85"/>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35052</xdr:rowOff>
    </xdr:from>
    <xdr:to>
      <xdr:col>15</xdr:col>
      <xdr:colOff>149225</xdr:colOff>
      <xdr:row>36</xdr:row>
      <xdr:rowOff>136652</xdr:rowOff>
    </xdr:to>
    <xdr:sp macro="" textlink="">
      <xdr:nvSpPr>
        <xdr:cNvPr id="87" name="楕円 86"/>
        <xdr:cNvSpPr/>
      </xdr:nvSpPr>
      <xdr:spPr>
        <a:xfrm>
          <a:off x="3048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121429</xdr:rowOff>
    </xdr:from>
    <xdr:ext cx="762000" cy="259045"/>
    <xdr:sp macro="" textlink="">
      <xdr:nvSpPr>
        <xdr:cNvPr id="88" name="テキスト ボックス 87"/>
        <xdr:cNvSpPr txBox="1"/>
      </xdr:nvSpPr>
      <xdr:spPr>
        <a:xfrm>
          <a:off x="2717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128778</xdr:rowOff>
    </xdr:from>
    <xdr:to>
      <xdr:col>11</xdr:col>
      <xdr:colOff>60325</xdr:colOff>
      <xdr:row>36</xdr:row>
      <xdr:rowOff>58928</xdr:rowOff>
    </xdr:to>
    <xdr:sp macro="" textlink="">
      <xdr:nvSpPr>
        <xdr:cNvPr id="89" name="楕円 88"/>
        <xdr:cNvSpPr/>
      </xdr:nvSpPr>
      <xdr:spPr>
        <a:xfrm>
          <a:off x="2159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69105</xdr:rowOff>
    </xdr:from>
    <xdr:ext cx="762000" cy="259045"/>
    <xdr:sp macro="" textlink="">
      <xdr:nvSpPr>
        <xdr:cNvPr id="90" name="テキスト ボックス 89"/>
        <xdr:cNvSpPr txBox="1"/>
      </xdr:nvSpPr>
      <xdr:spPr>
        <a:xfrm>
          <a:off x="1828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73914</xdr:rowOff>
    </xdr:from>
    <xdr:to>
      <xdr:col>6</xdr:col>
      <xdr:colOff>171450</xdr:colOff>
      <xdr:row>36</xdr:row>
      <xdr:rowOff>4064</xdr:rowOff>
    </xdr:to>
    <xdr:sp macro="" textlink="">
      <xdr:nvSpPr>
        <xdr:cNvPr id="91" name="楕円 90"/>
        <xdr:cNvSpPr/>
      </xdr:nvSpPr>
      <xdr:spPr>
        <a:xfrm>
          <a:off x="1270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14241</xdr:rowOff>
    </xdr:from>
    <xdr:ext cx="762000" cy="259045"/>
    <xdr:sp macro="" textlink="">
      <xdr:nvSpPr>
        <xdr:cNvPr id="92" name="テキスト ボックス 91"/>
        <xdr:cNvSpPr txBox="1"/>
      </xdr:nvSpPr>
      <xdr:spPr>
        <a:xfrm>
          <a:off x="939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戸籍総合システムをクラウド化したことで</a:t>
          </a:r>
          <a:r>
            <a:rPr kumimoji="1" lang="en-US" altLang="ja-JP" sz="1300">
              <a:latin typeface="ＭＳ Ｐゴシック" panose="020B0600070205080204" pitchFamily="50" charset="-128"/>
              <a:ea typeface="ＭＳ Ｐゴシック" panose="020B0600070205080204" pitchFamily="50" charset="-128"/>
            </a:rPr>
            <a:t>12,490</a:t>
          </a:r>
          <a:r>
            <a:rPr kumimoji="1" lang="ja-JP" altLang="en-US" sz="1300">
              <a:latin typeface="ＭＳ Ｐゴシック" panose="020B0600070205080204" pitchFamily="50" charset="-128"/>
              <a:ea typeface="ＭＳ Ｐゴシック" panose="020B0600070205080204" pitchFamily="50" charset="-128"/>
            </a:rPr>
            <a:t>千円増、情報端末機器管理事業</a:t>
          </a:r>
          <a:r>
            <a:rPr kumimoji="1" lang="en-US" altLang="ja-JP" sz="1300">
              <a:latin typeface="ＭＳ Ｐゴシック" panose="020B0600070205080204" pitchFamily="50" charset="-128"/>
              <a:ea typeface="ＭＳ Ｐゴシック" panose="020B0600070205080204" pitchFamily="50" charset="-128"/>
            </a:rPr>
            <a:t>8,305</a:t>
          </a:r>
          <a:r>
            <a:rPr kumimoji="1" lang="ja-JP" altLang="en-US" sz="1300">
              <a:latin typeface="ＭＳ Ｐゴシック" panose="020B0600070205080204" pitchFamily="50" charset="-128"/>
              <a:ea typeface="ＭＳ Ｐゴシック" panose="020B0600070205080204" pitchFamily="50" charset="-128"/>
            </a:rPr>
            <a:t>千円増、社会保障・税番号制度事業</a:t>
          </a:r>
          <a:r>
            <a:rPr kumimoji="1" lang="en-US" altLang="ja-JP" sz="1300">
              <a:latin typeface="ＭＳ Ｐゴシック" panose="020B0600070205080204" pitchFamily="50" charset="-128"/>
              <a:ea typeface="ＭＳ Ｐゴシック" panose="020B0600070205080204" pitchFamily="50" charset="-128"/>
            </a:rPr>
            <a:t>4,467</a:t>
          </a:r>
          <a:r>
            <a:rPr kumimoji="1" lang="ja-JP" altLang="en-US" sz="1300">
              <a:latin typeface="ＭＳ Ｐゴシック" panose="020B0600070205080204" pitchFamily="50" charset="-128"/>
              <a:ea typeface="ＭＳ Ｐゴシック" panose="020B0600070205080204" pitchFamily="50" charset="-128"/>
            </a:rPr>
            <a:t>千円増、地域イントラネット業務</a:t>
          </a:r>
          <a:r>
            <a:rPr kumimoji="1" lang="en-US" altLang="ja-JP" sz="1300">
              <a:latin typeface="ＭＳ Ｐゴシック" panose="020B0600070205080204" pitchFamily="50" charset="-128"/>
              <a:ea typeface="ＭＳ Ｐゴシック" panose="020B0600070205080204" pitchFamily="50" charset="-128"/>
            </a:rPr>
            <a:t>3,880</a:t>
          </a:r>
          <a:r>
            <a:rPr kumimoji="1" lang="ja-JP" altLang="en-US" sz="1300">
              <a:latin typeface="ＭＳ Ｐゴシック" panose="020B0600070205080204" pitchFamily="50" charset="-128"/>
              <a:ea typeface="ＭＳ Ｐゴシック" panose="020B0600070205080204" pitchFamily="50" charset="-128"/>
            </a:rPr>
            <a:t>千円増等により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ポイント上昇した。</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43724</xdr:rowOff>
    </xdr:from>
    <xdr:to>
      <xdr:col>82</xdr:col>
      <xdr:colOff>107950</xdr:colOff>
      <xdr:row>20</xdr:row>
      <xdr:rowOff>130266</xdr:rowOff>
    </xdr:to>
    <xdr:cxnSp macro="">
      <xdr:nvCxnSpPr>
        <xdr:cNvPr id="122" name="直線コネクタ 121"/>
        <xdr:cNvCxnSpPr/>
      </xdr:nvCxnSpPr>
      <xdr:spPr>
        <a:xfrm flipV="1">
          <a:off x="16510000" y="22725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130101</xdr:rowOff>
    </xdr:from>
    <xdr:ext cx="762000" cy="259045"/>
    <xdr:sp macro="" textlink="">
      <xdr:nvSpPr>
        <xdr:cNvPr id="125" name="物件費最大値テキスト"/>
        <xdr:cNvSpPr txBox="1"/>
      </xdr:nvSpPr>
      <xdr:spPr>
        <a:xfrm>
          <a:off x="16598900" y="201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43724</xdr:rowOff>
    </xdr:from>
    <xdr:to>
      <xdr:col>82</xdr:col>
      <xdr:colOff>196850</xdr:colOff>
      <xdr:row>13</xdr:row>
      <xdr:rowOff>43724</xdr:rowOff>
    </xdr:to>
    <xdr:cxnSp macro="">
      <xdr:nvCxnSpPr>
        <xdr:cNvPr id="126" name="直線コネクタ 125"/>
        <xdr:cNvCxnSpPr/>
      </xdr:nvCxnSpPr>
      <xdr:spPr>
        <a:xfrm>
          <a:off x="16421100" y="227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14333</xdr:rowOff>
    </xdr:from>
    <xdr:to>
      <xdr:col>82</xdr:col>
      <xdr:colOff>107950</xdr:colOff>
      <xdr:row>15</xdr:row>
      <xdr:rowOff>53521</xdr:rowOff>
    </xdr:to>
    <xdr:cxnSp macro="">
      <xdr:nvCxnSpPr>
        <xdr:cNvPr id="127" name="直線コネクタ 126"/>
        <xdr:cNvCxnSpPr/>
      </xdr:nvCxnSpPr>
      <xdr:spPr>
        <a:xfrm>
          <a:off x="15671800" y="2586083"/>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27050</xdr:rowOff>
    </xdr:from>
    <xdr:ext cx="762000" cy="259045"/>
    <xdr:sp macro="" textlink="">
      <xdr:nvSpPr>
        <xdr:cNvPr id="128" name="物件費平均値テキスト"/>
        <xdr:cNvSpPr txBox="1"/>
      </xdr:nvSpPr>
      <xdr:spPr>
        <a:xfrm>
          <a:off x="16598900" y="2598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54973</xdr:rowOff>
    </xdr:from>
    <xdr:to>
      <xdr:col>82</xdr:col>
      <xdr:colOff>158750</xdr:colOff>
      <xdr:row>15</xdr:row>
      <xdr:rowOff>156573</xdr:rowOff>
    </xdr:to>
    <xdr:sp macro="" textlink="">
      <xdr:nvSpPr>
        <xdr:cNvPr id="129" name="フローチャート: 判断 128"/>
        <xdr:cNvSpPr/>
      </xdr:nvSpPr>
      <xdr:spPr>
        <a:xfrm>
          <a:off x="164592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140063</xdr:rowOff>
    </xdr:from>
    <xdr:to>
      <xdr:col>78</xdr:col>
      <xdr:colOff>69850</xdr:colOff>
      <xdr:row>15</xdr:row>
      <xdr:rowOff>14333</xdr:rowOff>
    </xdr:to>
    <xdr:cxnSp macro="">
      <xdr:nvCxnSpPr>
        <xdr:cNvPr id="130" name="直線コネクタ 129"/>
        <xdr:cNvCxnSpPr/>
      </xdr:nvCxnSpPr>
      <xdr:spPr>
        <a:xfrm>
          <a:off x="14782800" y="254036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126819</xdr:rowOff>
    </xdr:from>
    <xdr:to>
      <xdr:col>78</xdr:col>
      <xdr:colOff>120650</xdr:colOff>
      <xdr:row>16</xdr:row>
      <xdr:rowOff>56969</xdr:rowOff>
    </xdr:to>
    <xdr:sp macro="" textlink="">
      <xdr:nvSpPr>
        <xdr:cNvPr id="131" name="フローチャート: 判断 130"/>
        <xdr:cNvSpPr/>
      </xdr:nvSpPr>
      <xdr:spPr>
        <a:xfrm>
          <a:off x="15621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41746</xdr:rowOff>
    </xdr:from>
    <xdr:ext cx="736600" cy="259045"/>
    <xdr:sp macro="" textlink="">
      <xdr:nvSpPr>
        <xdr:cNvPr id="132" name="テキスト ボックス 131"/>
        <xdr:cNvSpPr txBox="1"/>
      </xdr:nvSpPr>
      <xdr:spPr>
        <a:xfrm>
          <a:off x="15290800" y="2784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81280</xdr:rowOff>
    </xdr:from>
    <xdr:to>
      <xdr:col>73</xdr:col>
      <xdr:colOff>180975</xdr:colOff>
      <xdr:row>14</xdr:row>
      <xdr:rowOff>140063</xdr:rowOff>
    </xdr:to>
    <xdr:cxnSp macro="">
      <xdr:nvCxnSpPr>
        <xdr:cNvPr id="133" name="直線コネクタ 132"/>
        <xdr:cNvCxnSpPr/>
      </xdr:nvCxnSpPr>
      <xdr:spPr>
        <a:xfrm>
          <a:off x="13893800" y="248158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94162</xdr:rowOff>
    </xdr:from>
    <xdr:to>
      <xdr:col>74</xdr:col>
      <xdr:colOff>31750</xdr:colOff>
      <xdr:row>16</xdr:row>
      <xdr:rowOff>24312</xdr:rowOff>
    </xdr:to>
    <xdr:sp macro="" textlink="">
      <xdr:nvSpPr>
        <xdr:cNvPr id="134" name="フローチャート: 判断 133"/>
        <xdr:cNvSpPr/>
      </xdr:nvSpPr>
      <xdr:spPr>
        <a:xfrm>
          <a:off x="14732000" y="266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9089</xdr:rowOff>
    </xdr:from>
    <xdr:ext cx="762000" cy="259045"/>
    <xdr:sp macro="" textlink="">
      <xdr:nvSpPr>
        <xdr:cNvPr id="135" name="テキスト ボックス 134"/>
        <xdr:cNvSpPr txBox="1"/>
      </xdr:nvSpPr>
      <xdr:spPr>
        <a:xfrm>
          <a:off x="14401800" y="275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81280</xdr:rowOff>
    </xdr:from>
    <xdr:to>
      <xdr:col>69</xdr:col>
      <xdr:colOff>92075</xdr:colOff>
      <xdr:row>14</xdr:row>
      <xdr:rowOff>127000</xdr:rowOff>
    </xdr:to>
    <xdr:cxnSp macro="">
      <xdr:nvCxnSpPr>
        <xdr:cNvPr id="136" name="直線コネクタ 135"/>
        <xdr:cNvCxnSpPr/>
      </xdr:nvCxnSpPr>
      <xdr:spPr>
        <a:xfrm flipV="1">
          <a:off x="13004800" y="2481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81099</xdr:rowOff>
    </xdr:from>
    <xdr:to>
      <xdr:col>69</xdr:col>
      <xdr:colOff>142875</xdr:colOff>
      <xdr:row>16</xdr:row>
      <xdr:rowOff>11249</xdr:rowOff>
    </xdr:to>
    <xdr:sp macro="" textlink="">
      <xdr:nvSpPr>
        <xdr:cNvPr id="137" name="フローチャート: 判断 136"/>
        <xdr:cNvSpPr/>
      </xdr:nvSpPr>
      <xdr:spPr>
        <a:xfrm>
          <a:off x="13843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167476</xdr:rowOff>
    </xdr:from>
    <xdr:ext cx="762000" cy="259045"/>
    <xdr:sp macro="" textlink="">
      <xdr:nvSpPr>
        <xdr:cNvPr id="138" name="テキスト ボックス 137"/>
        <xdr:cNvSpPr txBox="1"/>
      </xdr:nvSpPr>
      <xdr:spPr>
        <a:xfrm>
          <a:off x="13512800" y="273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39" name="フローチャート: 判断 138"/>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154413</xdr:rowOff>
    </xdr:from>
    <xdr:ext cx="762000" cy="259045"/>
    <xdr:sp macro="" textlink="">
      <xdr:nvSpPr>
        <xdr:cNvPr id="140" name="テキスト ボックス 139"/>
        <xdr:cNvSpPr txBox="1"/>
      </xdr:nvSpPr>
      <xdr:spPr>
        <a:xfrm>
          <a:off x="12623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2721</xdr:rowOff>
    </xdr:from>
    <xdr:to>
      <xdr:col>82</xdr:col>
      <xdr:colOff>158750</xdr:colOff>
      <xdr:row>15</xdr:row>
      <xdr:rowOff>104321</xdr:rowOff>
    </xdr:to>
    <xdr:sp macro="" textlink="">
      <xdr:nvSpPr>
        <xdr:cNvPr id="146" name="楕円 145"/>
        <xdr:cNvSpPr/>
      </xdr:nvSpPr>
      <xdr:spPr>
        <a:xfrm>
          <a:off x="164592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19248</xdr:rowOff>
    </xdr:from>
    <xdr:ext cx="762000" cy="259045"/>
    <xdr:sp macro="" textlink="">
      <xdr:nvSpPr>
        <xdr:cNvPr id="147" name="物件費該当値テキスト"/>
        <xdr:cNvSpPr txBox="1"/>
      </xdr:nvSpPr>
      <xdr:spPr>
        <a:xfrm>
          <a:off x="165989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134983</xdr:rowOff>
    </xdr:from>
    <xdr:to>
      <xdr:col>78</xdr:col>
      <xdr:colOff>120650</xdr:colOff>
      <xdr:row>15</xdr:row>
      <xdr:rowOff>65133</xdr:rowOff>
    </xdr:to>
    <xdr:sp macro="" textlink="">
      <xdr:nvSpPr>
        <xdr:cNvPr id="148" name="楕円 147"/>
        <xdr:cNvSpPr/>
      </xdr:nvSpPr>
      <xdr:spPr>
        <a:xfrm>
          <a:off x="15621000" y="25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75310</xdr:rowOff>
    </xdr:from>
    <xdr:ext cx="736600" cy="259045"/>
    <xdr:sp macro="" textlink="">
      <xdr:nvSpPr>
        <xdr:cNvPr id="149" name="テキスト ボックス 148"/>
        <xdr:cNvSpPr txBox="1"/>
      </xdr:nvSpPr>
      <xdr:spPr>
        <a:xfrm>
          <a:off x="15290800" y="23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89263</xdr:rowOff>
    </xdr:from>
    <xdr:to>
      <xdr:col>74</xdr:col>
      <xdr:colOff>31750</xdr:colOff>
      <xdr:row>15</xdr:row>
      <xdr:rowOff>19413</xdr:rowOff>
    </xdr:to>
    <xdr:sp macro="" textlink="">
      <xdr:nvSpPr>
        <xdr:cNvPr id="150" name="楕円 149"/>
        <xdr:cNvSpPr/>
      </xdr:nvSpPr>
      <xdr:spPr>
        <a:xfrm>
          <a:off x="14732000" y="248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29590</xdr:rowOff>
    </xdr:from>
    <xdr:ext cx="762000" cy="259045"/>
    <xdr:sp macro="" textlink="">
      <xdr:nvSpPr>
        <xdr:cNvPr id="151" name="テキスト ボックス 150"/>
        <xdr:cNvSpPr txBox="1"/>
      </xdr:nvSpPr>
      <xdr:spPr>
        <a:xfrm>
          <a:off x="14401800" y="2258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30480</xdr:rowOff>
    </xdr:from>
    <xdr:to>
      <xdr:col>69</xdr:col>
      <xdr:colOff>142875</xdr:colOff>
      <xdr:row>14</xdr:row>
      <xdr:rowOff>132080</xdr:rowOff>
    </xdr:to>
    <xdr:sp macro="" textlink="">
      <xdr:nvSpPr>
        <xdr:cNvPr id="152" name="楕円 151"/>
        <xdr:cNvSpPr/>
      </xdr:nvSpPr>
      <xdr:spPr>
        <a:xfrm>
          <a:off x="13843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142257</xdr:rowOff>
    </xdr:from>
    <xdr:ext cx="762000" cy="259045"/>
    <xdr:sp macro="" textlink="">
      <xdr:nvSpPr>
        <xdr:cNvPr id="153" name="テキスト ボックス 152"/>
        <xdr:cNvSpPr txBox="1"/>
      </xdr:nvSpPr>
      <xdr:spPr>
        <a:xfrm>
          <a:off x="13512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54" name="楕円 153"/>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16527</xdr:rowOff>
    </xdr:from>
    <xdr:ext cx="762000" cy="259045"/>
    <xdr:sp macro="" textlink="">
      <xdr:nvSpPr>
        <xdr:cNvPr id="155" name="テキスト ボックス 154"/>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保育料無償化に伴い私立保育所給付費負担金</a:t>
          </a:r>
          <a:r>
            <a:rPr kumimoji="1" lang="en-US" altLang="ja-JP" sz="1300">
              <a:latin typeface="ＭＳ Ｐゴシック" panose="020B0600070205080204" pitchFamily="50" charset="-128"/>
              <a:ea typeface="ＭＳ Ｐゴシック" panose="020B0600070205080204" pitchFamily="50" charset="-128"/>
            </a:rPr>
            <a:t>54,851</a:t>
          </a:r>
          <a:r>
            <a:rPr kumimoji="1" lang="ja-JP" altLang="en-US" sz="1300">
              <a:latin typeface="ＭＳ Ｐゴシック" panose="020B0600070205080204" pitchFamily="50" charset="-128"/>
              <a:ea typeface="ＭＳ Ｐゴシック" panose="020B0600070205080204" pitchFamily="50" charset="-128"/>
            </a:rPr>
            <a:t>千円減、在宅用介護認定者介護手当制度の見直しにより地域包括支援センター経費</a:t>
          </a:r>
          <a:r>
            <a:rPr kumimoji="1" lang="en-US" altLang="ja-JP" sz="1300">
              <a:latin typeface="ＭＳ Ｐゴシック" panose="020B0600070205080204" pitchFamily="50" charset="-128"/>
              <a:ea typeface="ＭＳ Ｐゴシック" panose="020B0600070205080204" pitchFamily="50" charset="-128"/>
            </a:rPr>
            <a:t>1,936</a:t>
          </a:r>
          <a:r>
            <a:rPr kumimoji="1" lang="ja-JP" altLang="en-US" sz="1300">
              <a:latin typeface="ＭＳ Ｐゴシック" panose="020B0600070205080204" pitchFamily="50" charset="-128"/>
              <a:ea typeface="ＭＳ Ｐゴシック" panose="020B0600070205080204" pitchFamily="50" charset="-128"/>
            </a:rPr>
            <a:t>千円減、神尾保育園運営等経費</a:t>
          </a:r>
          <a:r>
            <a:rPr kumimoji="1" lang="en-US" altLang="ja-JP" sz="1300">
              <a:latin typeface="ＭＳ Ｐゴシック" panose="020B0600070205080204" pitchFamily="50" charset="-128"/>
              <a:ea typeface="ＭＳ Ｐゴシック" panose="020B0600070205080204" pitchFamily="50" charset="-128"/>
            </a:rPr>
            <a:t>1,580</a:t>
          </a:r>
          <a:r>
            <a:rPr kumimoji="1" lang="ja-JP" altLang="en-US" sz="1300">
              <a:latin typeface="ＭＳ Ｐゴシック" panose="020B0600070205080204" pitchFamily="50" charset="-128"/>
              <a:ea typeface="ＭＳ Ｐゴシック" panose="020B0600070205080204" pitchFamily="50" charset="-128"/>
            </a:rPr>
            <a:t>千円減等により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ポイント下がった。</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61</xdr:row>
      <xdr:rowOff>88900</xdr:rowOff>
    </xdr:to>
    <xdr:cxnSp macro="">
      <xdr:nvCxnSpPr>
        <xdr:cNvPr id="183" name="直線コネクタ 182"/>
        <xdr:cNvCxnSpPr/>
      </xdr:nvCxnSpPr>
      <xdr:spPr>
        <a:xfrm flipV="1">
          <a:off x="4826000" y="90043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4"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5" name="直線コネクタ 184"/>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6"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7" name="直線コネクタ 186"/>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57</xdr:row>
      <xdr:rowOff>12700</xdr:rowOff>
    </xdr:to>
    <xdr:cxnSp macro="">
      <xdr:nvCxnSpPr>
        <xdr:cNvPr id="188" name="直線コネクタ 187"/>
        <xdr:cNvCxnSpPr/>
      </xdr:nvCxnSpPr>
      <xdr:spPr>
        <a:xfrm flipV="1">
          <a:off x="3987800" y="953770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16527</xdr:rowOff>
    </xdr:from>
    <xdr:ext cx="762000" cy="259045"/>
    <xdr:sp macro="" textlink="">
      <xdr:nvSpPr>
        <xdr:cNvPr id="189" name="扶助費平均値テキスト"/>
        <xdr:cNvSpPr txBox="1"/>
      </xdr:nvSpPr>
      <xdr:spPr>
        <a:xfrm>
          <a:off x="4914900" y="927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190" name="フローチャート: 判断 189"/>
        <xdr:cNvSpPr/>
      </xdr:nvSpPr>
      <xdr:spPr>
        <a:xfrm>
          <a:off x="47752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12700</xdr:rowOff>
    </xdr:from>
    <xdr:to>
      <xdr:col>19</xdr:col>
      <xdr:colOff>187325</xdr:colOff>
      <xdr:row>57</xdr:row>
      <xdr:rowOff>31750</xdr:rowOff>
    </xdr:to>
    <xdr:cxnSp macro="">
      <xdr:nvCxnSpPr>
        <xdr:cNvPr id="191" name="直線コネクタ 190"/>
        <xdr:cNvCxnSpPr/>
      </xdr:nvCxnSpPr>
      <xdr:spPr>
        <a:xfrm flipV="1">
          <a:off x="3098800" y="9785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92" name="フローチャート: 判断 191"/>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86377</xdr:rowOff>
    </xdr:from>
    <xdr:ext cx="736600" cy="259045"/>
    <xdr:sp macro="" textlink="">
      <xdr:nvSpPr>
        <xdr:cNvPr id="193" name="テキスト ボックス 192"/>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50800</xdr:rowOff>
    </xdr:from>
    <xdr:to>
      <xdr:col>15</xdr:col>
      <xdr:colOff>98425</xdr:colOff>
      <xdr:row>57</xdr:row>
      <xdr:rowOff>31750</xdr:rowOff>
    </xdr:to>
    <xdr:cxnSp macro="">
      <xdr:nvCxnSpPr>
        <xdr:cNvPr id="194" name="直線コネクタ 193"/>
        <xdr:cNvCxnSpPr/>
      </xdr:nvCxnSpPr>
      <xdr:spPr>
        <a:xfrm>
          <a:off x="2209800" y="96520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0</xdr:rowOff>
    </xdr:from>
    <xdr:to>
      <xdr:col>15</xdr:col>
      <xdr:colOff>149225</xdr:colOff>
      <xdr:row>57</xdr:row>
      <xdr:rowOff>101600</xdr:rowOff>
    </xdr:to>
    <xdr:sp macro="" textlink="">
      <xdr:nvSpPr>
        <xdr:cNvPr id="195" name="フローチャート: 判断 194"/>
        <xdr:cNvSpPr/>
      </xdr:nvSpPr>
      <xdr:spPr>
        <a:xfrm>
          <a:off x="3048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86377</xdr:rowOff>
    </xdr:from>
    <xdr:ext cx="762000" cy="259045"/>
    <xdr:sp macro="" textlink="">
      <xdr:nvSpPr>
        <xdr:cNvPr id="196" name="テキスト ボックス 195"/>
        <xdr:cNvSpPr txBox="1"/>
      </xdr:nvSpPr>
      <xdr:spPr>
        <a:xfrm>
          <a:off x="2717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50800</xdr:rowOff>
    </xdr:to>
    <xdr:cxnSp macro="">
      <xdr:nvCxnSpPr>
        <xdr:cNvPr id="197" name="直線コネクタ 196"/>
        <xdr:cNvCxnSpPr/>
      </xdr:nvCxnSpPr>
      <xdr:spPr>
        <a:xfrm>
          <a:off x="1320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8" name="フローチャート: 判断 197"/>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199" name="テキスト ボックス 198"/>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200" name="フローチャート: 判断 199"/>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48277</xdr:rowOff>
    </xdr:from>
    <xdr:ext cx="762000" cy="259045"/>
    <xdr:sp macro="" textlink="">
      <xdr:nvSpPr>
        <xdr:cNvPr id="201" name="テキスト ボックス 200"/>
        <xdr:cNvSpPr txBox="1"/>
      </xdr:nvSpPr>
      <xdr:spPr>
        <a:xfrm>
          <a:off x="939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7" name="楕円 206"/>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29227</xdr:rowOff>
    </xdr:from>
    <xdr:ext cx="762000" cy="259045"/>
    <xdr:sp macro="" textlink="">
      <xdr:nvSpPr>
        <xdr:cNvPr id="208" name="扶助費該当値テキスト"/>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133350</xdr:rowOff>
    </xdr:from>
    <xdr:to>
      <xdr:col>20</xdr:col>
      <xdr:colOff>38100</xdr:colOff>
      <xdr:row>57</xdr:row>
      <xdr:rowOff>63500</xdr:rowOff>
    </xdr:to>
    <xdr:sp macro="" textlink="">
      <xdr:nvSpPr>
        <xdr:cNvPr id="209" name="楕円 208"/>
        <xdr:cNvSpPr/>
      </xdr:nvSpPr>
      <xdr:spPr>
        <a:xfrm>
          <a:off x="3937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73677</xdr:rowOff>
    </xdr:from>
    <xdr:ext cx="736600" cy="259045"/>
    <xdr:sp macro="" textlink="">
      <xdr:nvSpPr>
        <xdr:cNvPr id="210" name="テキスト ボックス 209"/>
        <xdr:cNvSpPr txBox="1"/>
      </xdr:nvSpPr>
      <xdr:spPr>
        <a:xfrm>
          <a:off x="3606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152400</xdr:rowOff>
    </xdr:from>
    <xdr:to>
      <xdr:col>15</xdr:col>
      <xdr:colOff>149225</xdr:colOff>
      <xdr:row>57</xdr:row>
      <xdr:rowOff>82550</xdr:rowOff>
    </xdr:to>
    <xdr:sp macro="" textlink="">
      <xdr:nvSpPr>
        <xdr:cNvPr id="211" name="楕円 210"/>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92727</xdr:rowOff>
    </xdr:from>
    <xdr:ext cx="762000" cy="259045"/>
    <xdr:sp macro="" textlink="">
      <xdr:nvSpPr>
        <xdr:cNvPr id="212" name="テキスト ボックス 211"/>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0</xdr:rowOff>
    </xdr:from>
    <xdr:to>
      <xdr:col>11</xdr:col>
      <xdr:colOff>60325</xdr:colOff>
      <xdr:row>56</xdr:row>
      <xdr:rowOff>101600</xdr:rowOff>
    </xdr:to>
    <xdr:sp macro="" textlink="">
      <xdr:nvSpPr>
        <xdr:cNvPr id="213" name="楕円 212"/>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214" name="テキスト ボックス 213"/>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5" name="楕円 214"/>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16" name="テキスト ボックス 215"/>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後期高齢者医療会計繰出金</a:t>
          </a:r>
          <a:r>
            <a:rPr kumimoji="1" lang="en-US" altLang="ja-JP" sz="1300">
              <a:latin typeface="ＭＳ Ｐゴシック" panose="020B0600070205080204" pitchFamily="50" charset="-128"/>
              <a:ea typeface="ＭＳ Ｐゴシック" panose="020B0600070205080204" pitchFamily="50" charset="-128"/>
            </a:rPr>
            <a:t>5,209</a:t>
          </a:r>
          <a:r>
            <a:rPr kumimoji="1" lang="ja-JP" altLang="en-US" sz="1300">
              <a:latin typeface="ＭＳ Ｐゴシック" panose="020B0600070205080204" pitchFamily="50" charset="-128"/>
              <a:ea typeface="ＭＳ Ｐゴシック" panose="020B0600070205080204" pitchFamily="50" charset="-128"/>
            </a:rPr>
            <a:t>千円増、介護保険事業会計</a:t>
          </a:r>
          <a:r>
            <a:rPr kumimoji="1" lang="en-US" altLang="ja-JP" sz="1300">
              <a:latin typeface="ＭＳ Ｐゴシック" panose="020B0600070205080204" pitchFamily="50" charset="-128"/>
              <a:ea typeface="ＭＳ Ｐゴシック" panose="020B0600070205080204" pitchFamily="50" charset="-128"/>
            </a:rPr>
            <a:t>6,523</a:t>
          </a:r>
          <a:r>
            <a:rPr kumimoji="1" lang="ja-JP" altLang="en-US" sz="1300">
              <a:latin typeface="ＭＳ Ｐゴシック" panose="020B0600070205080204" pitchFamily="50" charset="-128"/>
              <a:ea typeface="ＭＳ Ｐゴシック" panose="020B0600070205080204" pitchFamily="50" charset="-128"/>
            </a:rPr>
            <a:t>千円増等により</a:t>
          </a:r>
          <a:r>
            <a:rPr kumimoji="1" lang="en-US" altLang="ja-JP" sz="1300">
              <a:latin typeface="ＭＳ Ｐゴシック" panose="020B0600070205080204" pitchFamily="50" charset="-128"/>
              <a:ea typeface="ＭＳ Ｐゴシック" panose="020B0600070205080204" pitchFamily="50" charset="-128"/>
            </a:rPr>
            <a:t>1,849</a:t>
          </a:r>
          <a:r>
            <a:rPr kumimoji="1" lang="ja-JP" altLang="en-US" sz="1300">
              <a:latin typeface="ＭＳ Ｐゴシック" panose="020B0600070205080204" pitchFamily="50" charset="-128"/>
              <a:ea typeface="ＭＳ Ｐゴシック" panose="020B0600070205080204" pitchFamily="50" charset="-128"/>
            </a:rPr>
            <a:t>千円増となったが、分母が増えているため、</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ポイント下がった。</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157480</xdr:rowOff>
    </xdr:from>
    <xdr:to>
      <xdr:col>82</xdr:col>
      <xdr:colOff>107950</xdr:colOff>
      <xdr:row>60</xdr:row>
      <xdr:rowOff>111760</xdr:rowOff>
    </xdr:to>
    <xdr:cxnSp macro="">
      <xdr:nvCxnSpPr>
        <xdr:cNvPr id="244" name="直線コネクタ 243"/>
        <xdr:cNvCxnSpPr/>
      </xdr:nvCxnSpPr>
      <xdr:spPr>
        <a:xfrm flipV="1">
          <a:off x="16510000" y="9072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5"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6" name="直線コネクタ 245"/>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72407</xdr:rowOff>
    </xdr:from>
    <xdr:ext cx="762000" cy="259045"/>
    <xdr:sp macro="" textlink="">
      <xdr:nvSpPr>
        <xdr:cNvPr id="247" name="その他最大値テキスト"/>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157480</xdr:rowOff>
    </xdr:from>
    <xdr:to>
      <xdr:col>82</xdr:col>
      <xdr:colOff>196850</xdr:colOff>
      <xdr:row>52</xdr:row>
      <xdr:rowOff>157480</xdr:rowOff>
    </xdr:to>
    <xdr:cxnSp macro="">
      <xdr:nvCxnSpPr>
        <xdr:cNvPr id="248" name="直線コネクタ 247"/>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142240</xdr:rowOff>
    </xdr:from>
    <xdr:to>
      <xdr:col>82</xdr:col>
      <xdr:colOff>107950</xdr:colOff>
      <xdr:row>57</xdr:row>
      <xdr:rowOff>16510</xdr:rowOff>
    </xdr:to>
    <xdr:cxnSp macro="">
      <xdr:nvCxnSpPr>
        <xdr:cNvPr id="249" name="直線コネクタ 248"/>
        <xdr:cNvCxnSpPr/>
      </xdr:nvCxnSpPr>
      <xdr:spPr>
        <a:xfrm>
          <a:off x="15671800" y="97434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165117</xdr:rowOff>
    </xdr:from>
    <xdr:ext cx="762000" cy="259045"/>
    <xdr:sp macro="" textlink="">
      <xdr:nvSpPr>
        <xdr:cNvPr id="250" name="その他平均値テキスト"/>
        <xdr:cNvSpPr txBox="1"/>
      </xdr:nvSpPr>
      <xdr:spPr>
        <a:xfrm>
          <a:off x="16598900" y="9423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51" name="フローチャート: 判断 250"/>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142240</xdr:rowOff>
    </xdr:from>
    <xdr:to>
      <xdr:col>78</xdr:col>
      <xdr:colOff>69850</xdr:colOff>
      <xdr:row>57</xdr:row>
      <xdr:rowOff>1270</xdr:rowOff>
    </xdr:to>
    <xdr:cxnSp macro="">
      <xdr:nvCxnSpPr>
        <xdr:cNvPr id="252" name="直線コネクタ 251"/>
        <xdr:cNvCxnSpPr/>
      </xdr:nvCxnSpPr>
      <xdr:spPr>
        <a:xfrm flipV="1">
          <a:off x="14782800" y="97434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3" name="フローチャート: 判断 252"/>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4" name="テキスト ボックス 253"/>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1270</xdr:rowOff>
    </xdr:from>
    <xdr:to>
      <xdr:col>73</xdr:col>
      <xdr:colOff>180975</xdr:colOff>
      <xdr:row>57</xdr:row>
      <xdr:rowOff>107950</xdr:rowOff>
    </xdr:to>
    <xdr:cxnSp macro="">
      <xdr:nvCxnSpPr>
        <xdr:cNvPr id="255" name="直線コネクタ 254"/>
        <xdr:cNvCxnSpPr/>
      </xdr:nvCxnSpPr>
      <xdr:spPr>
        <a:xfrm flipV="1">
          <a:off x="13893800" y="97739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6" name="フローチャート: 判断 255"/>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57" name="テキスト ボックス 256"/>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149860</xdr:rowOff>
    </xdr:from>
    <xdr:to>
      <xdr:col>69</xdr:col>
      <xdr:colOff>92075</xdr:colOff>
      <xdr:row>57</xdr:row>
      <xdr:rowOff>107950</xdr:rowOff>
    </xdr:to>
    <xdr:cxnSp macro="">
      <xdr:nvCxnSpPr>
        <xdr:cNvPr id="258" name="直線コネクタ 257"/>
        <xdr:cNvCxnSpPr/>
      </xdr:nvCxnSpPr>
      <xdr:spPr>
        <a:xfrm>
          <a:off x="13004800" y="97510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9" name="フローチャート: 判断 258"/>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60" name="テキスト ボックス 259"/>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61" name="フローチャート: 判断 260"/>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97807</xdr:rowOff>
    </xdr:from>
    <xdr:ext cx="762000" cy="259045"/>
    <xdr:sp macro="" textlink="">
      <xdr:nvSpPr>
        <xdr:cNvPr id="262" name="テキスト ボックス 261"/>
        <xdr:cNvSpPr txBox="1"/>
      </xdr:nvSpPr>
      <xdr:spPr>
        <a:xfrm>
          <a:off x="12623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137160</xdr:rowOff>
    </xdr:from>
    <xdr:to>
      <xdr:col>82</xdr:col>
      <xdr:colOff>158750</xdr:colOff>
      <xdr:row>57</xdr:row>
      <xdr:rowOff>67310</xdr:rowOff>
    </xdr:to>
    <xdr:sp macro="" textlink="">
      <xdr:nvSpPr>
        <xdr:cNvPr id="268" name="楕円 267"/>
        <xdr:cNvSpPr/>
      </xdr:nvSpPr>
      <xdr:spPr>
        <a:xfrm>
          <a:off x="164592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109237</xdr:rowOff>
    </xdr:from>
    <xdr:ext cx="762000" cy="259045"/>
    <xdr:sp macro="" textlink="">
      <xdr:nvSpPr>
        <xdr:cNvPr id="269" name="その他該当値テキスト"/>
        <xdr:cNvSpPr txBox="1"/>
      </xdr:nvSpPr>
      <xdr:spPr>
        <a:xfrm>
          <a:off x="165989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91440</xdr:rowOff>
    </xdr:from>
    <xdr:to>
      <xdr:col>78</xdr:col>
      <xdr:colOff>120650</xdr:colOff>
      <xdr:row>57</xdr:row>
      <xdr:rowOff>21590</xdr:rowOff>
    </xdr:to>
    <xdr:sp macro="" textlink="">
      <xdr:nvSpPr>
        <xdr:cNvPr id="270" name="楕円 269"/>
        <xdr:cNvSpPr/>
      </xdr:nvSpPr>
      <xdr:spPr>
        <a:xfrm>
          <a:off x="15621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31767</xdr:rowOff>
    </xdr:from>
    <xdr:ext cx="736600" cy="259045"/>
    <xdr:sp macro="" textlink="">
      <xdr:nvSpPr>
        <xdr:cNvPr id="271" name="テキスト ボックス 270"/>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121920</xdr:rowOff>
    </xdr:from>
    <xdr:to>
      <xdr:col>74</xdr:col>
      <xdr:colOff>31750</xdr:colOff>
      <xdr:row>57</xdr:row>
      <xdr:rowOff>52070</xdr:rowOff>
    </xdr:to>
    <xdr:sp macro="" textlink="">
      <xdr:nvSpPr>
        <xdr:cNvPr id="272" name="楕円 271"/>
        <xdr:cNvSpPr/>
      </xdr:nvSpPr>
      <xdr:spPr>
        <a:xfrm>
          <a:off x="14732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73" name="テキスト ボックス 272"/>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57150</xdr:rowOff>
    </xdr:from>
    <xdr:to>
      <xdr:col>69</xdr:col>
      <xdr:colOff>142875</xdr:colOff>
      <xdr:row>57</xdr:row>
      <xdr:rowOff>158750</xdr:rowOff>
    </xdr:to>
    <xdr:sp macro="" textlink="">
      <xdr:nvSpPr>
        <xdr:cNvPr id="274" name="楕円 273"/>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75" name="テキスト ボックス 274"/>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76" name="楕円 275"/>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77" name="テキスト ボックス 276"/>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保育行政事務経費</a:t>
          </a:r>
          <a:r>
            <a:rPr kumimoji="1" lang="en-US" altLang="ja-JP" sz="1300">
              <a:latin typeface="ＭＳ Ｐゴシック" panose="020B0600070205080204" pitchFamily="50" charset="-128"/>
              <a:ea typeface="ＭＳ Ｐゴシック" panose="020B0600070205080204" pitchFamily="50" charset="-128"/>
            </a:rPr>
            <a:t>22,140</a:t>
          </a:r>
          <a:r>
            <a:rPr kumimoji="1" lang="ja-JP" altLang="en-US" sz="1300">
              <a:latin typeface="ＭＳ Ｐゴシック" panose="020B0600070205080204" pitchFamily="50" charset="-128"/>
              <a:ea typeface="ＭＳ Ｐゴシック" panose="020B0600070205080204" pitchFamily="50" charset="-128"/>
            </a:rPr>
            <a:t>千円増、地公法改正により報償費で支払うこととなった区長会経費</a:t>
          </a:r>
          <a:r>
            <a:rPr kumimoji="1" lang="en-US" altLang="ja-JP" sz="1300">
              <a:latin typeface="ＭＳ Ｐゴシック" panose="020B0600070205080204" pitchFamily="50" charset="-128"/>
              <a:ea typeface="ＭＳ Ｐゴシック" panose="020B0600070205080204" pitchFamily="50" charset="-128"/>
            </a:rPr>
            <a:t>17,740</a:t>
          </a:r>
          <a:r>
            <a:rPr kumimoji="1" lang="ja-JP" altLang="en-US" sz="1300">
              <a:latin typeface="ＭＳ Ｐゴシック" panose="020B0600070205080204" pitchFamily="50" charset="-128"/>
              <a:ea typeface="ＭＳ Ｐゴシック" panose="020B0600070205080204" pitchFamily="50" charset="-128"/>
            </a:rPr>
            <a:t>千円増、子ども子育て支援事業</a:t>
          </a:r>
          <a:r>
            <a:rPr kumimoji="1" lang="en-US" altLang="ja-JP" sz="1300">
              <a:latin typeface="ＭＳ Ｐゴシック" panose="020B0600070205080204" pitchFamily="50" charset="-128"/>
              <a:ea typeface="ＭＳ Ｐゴシック" panose="020B0600070205080204" pitchFamily="50" charset="-128"/>
            </a:rPr>
            <a:t>16,548</a:t>
          </a:r>
          <a:r>
            <a:rPr kumimoji="1" lang="ja-JP" altLang="en-US" sz="1300">
              <a:latin typeface="ＭＳ Ｐゴシック" panose="020B0600070205080204" pitchFamily="50" charset="-128"/>
              <a:ea typeface="ＭＳ Ｐゴシック" panose="020B0600070205080204" pitchFamily="50" charset="-128"/>
            </a:rPr>
            <a:t>千円増、一部事務組合（消防費）負担金</a:t>
          </a:r>
          <a:r>
            <a:rPr kumimoji="1" lang="en-US" altLang="ja-JP" sz="1300">
              <a:latin typeface="ＭＳ Ｐゴシック" panose="020B0600070205080204" pitchFamily="50" charset="-128"/>
              <a:ea typeface="ＭＳ Ｐゴシック" panose="020B0600070205080204" pitchFamily="50" charset="-128"/>
            </a:rPr>
            <a:t>4,530</a:t>
          </a:r>
          <a:r>
            <a:rPr kumimoji="1" lang="ja-JP" altLang="en-US" sz="1300">
              <a:latin typeface="ＭＳ Ｐゴシック" panose="020B0600070205080204" pitchFamily="50" charset="-128"/>
              <a:ea typeface="ＭＳ Ｐゴシック" panose="020B0600070205080204" pitchFamily="50" charset="-128"/>
            </a:rPr>
            <a:t>千円増等により、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ポイント上昇した。</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39</xdr:row>
      <xdr:rowOff>124714</xdr:rowOff>
    </xdr:to>
    <xdr:cxnSp macro="">
      <xdr:nvCxnSpPr>
        <xdr:cNvPr id="302" name="直線コネクタ 301"/>
        <xdr:cNvCxnSpPr/>
      </xdr:nvCxnSpPr>
      <xdr:spPr>
        <a:xfrm flipV="1">
          <a:off x="16510000" y="5823712"/>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96791</xdr:rowOff>
    </xdr:from>
    <xdr:ext cx="762000" cy="259045"/>
    <xdr:sp macro="" textlink="">
      <xdr:nvSpPr>
        <xdr:cNvPr id="303" name="補助費等最小値テキスト"/>
        <xdr:cNvSpPr txBox="1"/>
      </xdr:nvSpPr>
      <xdr:spPr>
        <a:xfrm>
          <a:off x="16598900" y="678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124714</xdr:rowOff>
    </xdr:from>
    <xdr:to>
      <xdr:col>82</xdr:col>
      <xdr:colOff>196850</xdr:colOff>
      <xdr:row>39</xdr:row>
      <xdr:rowOff>124714</xdr:rowOff>
    </xdr:to>
    <xdr:cxnSp macro="">
      <xdr:nvCxnSpPr>
        <xdr:cNvPr id="304" name="直線コネクタ 303"/>
        <xdr:cNvCxnSpPr/>
      </xdr:nvCxnSpPr>
      <xdr:spPr>
        <a:xfrm>
          <a:off x="16421100" y="68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5"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6" name="直線コネクタ 305"/>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62992</xdr:rowOff>
    </xdr:from>
    <xdr:to>
      <xdr:col>82</xdr:col>
      <xdr:colOff>107950</xdr:colOff>
      <xdr:row>38</xdr:row>
      <xdr:rowOff>108712</xdr:rowOff>
    </xdr:to>
    <xdr:cxnSp macro="">
      <xdr:nvCxnSpPr>
        <xdr:cNvPr id="307" name="直線コネクタ 306"/>
        <xdr:cNvCxnSpPr/>
      </xdr:nvCxnSpPr>
      <xdr:spPr>
        <a:xfrm>
          <a:off x="15671800" y="657809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8" name="補助費等平均値テキスト"/>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9" name="フローチャート: 判断 308"/>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8128</xdr:rowOff>
    </xdr:from>
    <xdr:to>
      <xdr:col>78</xdr:col>
      <xdr:colOff>69850</xdr:colOff>
      <xdr:row>38</xdr:row>
      <xdr:rowOff>62992</xdr:rowOff>
    </xdr:to>
    <xdr:cxnSp macro="">
      <xdr:nvCxnSpPr>
        <xdr:cNvPr id="310" name="直線コネクタ 309"/>
        <xdr:cNvCxnSpPr/>
      </xdr:nvCxnSpPr>
      <xdr:spPr>
        <a:xfrm>
          <a:off x="14782800" y="65232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110490</xdr:rowOff>
    </xdr:from>
    <xdr:to>
      <xdr:col>78</xdr:col>
      <xdr:colOff>120650</xdr:colOff>
      <xdr:row>38</xdr:row>
      <xdr:rowOff>40640</xdr:rowOff>
    </xdr:to>
    <xdr:sp macro="" textlink="">
      <xdr:nvSpPr>
        <xdr:cNvPr id="311" name="フローチャート: 判断 310"/>
        <xdr:cNvSpPr/>
      </xdr:nvSpPr>
      <xdr:spPr>
        <a:xfrm>
          <a:off x="15621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50817</xdr:rowOff>
    </xdr:from>
    <xdr:ext cx="736600" cy="259045"/>
    <xdr:sp macro="" textlink="">
      <xdr:nvSpPr>
        <xdr:cNvPr id="312" name="テキスト ボックス 311"/>
        <xdr:cNvSpPr txBox="1"/>
      </xdr:nvSpPr>
      <xdr:spPr>
        <a:xfrm>
          <a:off x="15290800" y="6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133858</xdr:rowOff>
    </xdr:from>
    <xdr:to>
      <xdr:col>73</xdr:col>
      <xdr:colOff>180975</xdr:colOff>
      <xdr:row>38</xdr:row>
      <xdr:rowOff>8128</xdr:rowOff>
    </xdr:to>
    <xdr:cxnSp macro="">
      <xdr:nvCxnSpPr>
        <xdr:cNvPr id="313" name="直線コネクタ 312"/>
        <xdr:cNvCxnSpPr/>
      </xdr:nvCxnSpPr>
      <xdr:spPr>
        <a:xfrm>
          <a:off x="13893800" y="64775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60198</xdr:rowOff>
    </xdr:from>
    <xdr:to>
      <xdr:col>74</xdr:col>
      <xdr:colOff>31750</xdr:colOff>
      <xdr:row>37</xdr:row>
      <xdr:rowOff>161798</xdr:rowOff>
    </xdr:to>
    <xdr:sp macro="" textlink="">
      <xdr:nvSpPr>
        <xdr:cNvPr id="314" name="フローチャート: 判断 313"/>
        <xdr:cNvSpPr/>
      </xdr:nvSpPr>
      <xdr:spPr>
        <a:xfrm>
          <a:off x="14732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525</xdr:rowOff>
    </xdr:from>
    <xdr:ext cx="762000" cy="259045"/>
    <xdr:sp macro="" textlink="">
      <xdr:nvSpPr>
        <xdr:cNvPr id="315" name="テキスト ボックス 314"/>
        <xdr:cNvSpPr txBox="1"/>
      </xdr:nvSpPr>
      <xdr:spPr>
        <a:xfrm>
          <a:off x="14401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133858</xdr:rowOff>
    </xdr:from>
    <xdr:to>
      <xdr:col>69</xdr:col>
      <xdr:colOff>92075</xdr:colOff>
      <xdr:row>37</xdr:row>
      <xdr:rowOff>143002</xdr:rowOff>
    </xdr:to>
    <xdr:cxnSp macro="">
      <xdr:nvCxnSpPr>
        <xdr:cNvPr id="316" name="直線コネクタ 315"/>
        <xdr:cNvCxnSpPr/>
      </xdr:nvCxnSpPr>
      <xdr:spPr>
        <a:xfrm flipV="1">
          <a:off x="13004800" y="64775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51054</xdr:rowOff>
    </xdr:from>
    <xdr:to>
      <xdr:col>69</xdr:col>
      <xdr:colOff>142875</xdr:colOff>
      <xdr:row>37</xdr:row>
      <xdr:rowOff>152654</xdr:rowOff>
    </xdr:to>
    <xdr:sp macro="" textlink="">
      <xdr:nvSpPr>
        <xdr:cNvPr id="317" name="フローチャート: 判断 316"/>
        <xdr:cNvSpPr/>
      </xdr:nvSpPr>
      <xdr:spPr>
        <a:xfrm>
          <a:off x="13843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162831</xdr:rowOff>
    </xdr:from>
    <xdr:ext cx="762000" cy="259045"/>
    <xdr:sp macro="" textlink="">
      <xdr:nvSpPr>
        <xdr:cNvPr id="318" name="テキスト ボックス 317"/>
        <xdr:cNvSpPr txBox="1"/>
      </xdr:nvSpPr>
      <xdr:spPr>
        <a:xfrm>
          <a:off x="13512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37338</xdr:rowOff>
    </xdr:from>
    <xdr:to>
      <xdr:col>65</xdr:col>
      <xdr:colOff>53975</xdr:colOff>
      <xdr:row>37</xdr:row>
      <xdr:rowOff>138938</xdr:rowOff>
    </xdr:to>
    <xdr:sp macro="" textlink="">
      <xdr:nvSpPr>
        <xdr:cNvPr id="319" name="フローチャート: 判断 318"/>
        <xdr:cNvSpPr/>
      </xdr:nvSpPr>
      <xdr:spPr>
        <a:xfrm>
          <a:off x="12954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149115</xdr:rowOff>
    </xdr:from>
    <xdr:ext cx="762000" cy="259045"/>
    <xdr:sp macro="" textlink="">
      <xdr:nvSpPr>
        <xdr:cNvPr id="320" name="テキスト ボックス 319"/>
        <xdr:cNvSpPr txBox="1"/>
      </xdr:nvSpPr>
      <xdr:spPr>
        <a:xfrm>
          <a:off x="12623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57912</xdr:rowOff>
    </xdr:from>
    <xdr:to>
      <xdr:col>82</xdr:col>
      <xdr:colOff>158750</xdr:colOff>
      <xdr:row>38</xdr:row>
      <xdr:rowOff>159512</xdr:rowOff>
    </xdr:to>
    <xdr:sp macro="" textlink="">
      <xdr:nvSpPr>
        <xdr:cNvPr id="326" name="楕円 325"/>
        <xdr:cNvSpPr/>
      </xdr:nvSpPr>
      <xdr:spPr>
        <a:xfrm>
          <a:off x="164592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29989</xdr:rowOff>
    </xdr:from>
    <xdr:ext cx="762000" cy="259045"/>
    <xdr:sp macro="" textlink="">
      <xdr:nvSpPr>
        <xdr:cNvPr id="327" name="補助費等該当値テキスト"/>
        <xdr:cNvSpPr txBox="1"/>
      </xdr:nvSpPr>
      <xdr:spPr>
        <a:xfrm>
          <a:off x="165989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12192</xdr:rowOff>
    </xdr:from>
    <xdr:to>
      <xdr:col>78</xdr:col>
      <xdr:colOff>120650</xdr:colOff>
      <xdr:row>38</xdr:row>
      <xdr:rowOff>113792</xdr:rowOff>
    </xdr:to>
    <xdr:sp macro="" textlink="">
      <xdr:nvSpPr>
        <xdr:cNvPr id="328" name="楕円 327"/>
        <xdr:cNvSpPr/>
      </xdr:nvSpPr>
      <xdr:spPr>
        <a:xfrm>
          <a:off x="15621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98569</xdr:rowOff>
    </xdr:from>
    <xdr:ext cx="736600" cy="259045"/>
    <xdr:sp macro="" textlink="">
      <xdr:nvSpPr>
        <xdr:cNvPr id="329" name="テキスト ボックス 328"/>
        <xdr:cNvSpPr txBox="1"/>
      </xdr:nvSpPr>
      <xdr:spPr>
        <a:xfrm>
          <a:off x="15290800" y="6613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128778</xdr:rowOff>
    </xdr:from>
    <xdr:to>
      <xdr:col>74</xdr:col>
      <xdr:colOff>31750</xdr:colOff>
      <xdr:row>38</xdr:row>
      <xdr:rowOff>58928</xdr:rowOff>
    </xdr:to>
    <xdr:sp macro="" textlink="">
      <xdr:nvSpPr>
        <xdr:cNvPr id="330" name="楕円 329"/>
        <xdr:cNvSpPr/>
      </xdr:nvSpPr>
      <xdr:spPr>
        <a:xfrm>
          <a:off x="14732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43705</xdr:rowOff>
    </xdr:from>
    <xdr:ext cx="762000" cy="259045"/>
    <xdr:sp macro="" textlink="">
      <xdr:nvSpPr>
        <xdr:cNvPr id="331" name="テキスト ボックス 330"/>
        <xdr:cNvSpPr txBox="1"/>
      </xdr:nvSpPr>
      <xdr:spPr>
        <a:xfrm>
          <a:off x="14401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83058</xdr:rowOff>
    </xdr:from>
    <xdr:to>
      <xdr:col>69</xdr:col>
      <xdr:colOff>142875</xdr:colOff>
      <xdr:row>38</xdr:row>
      <xdr:rowOff>13208</xdr:rowOff>
    </xdr:to>
    <xdr:sp macro="" textlink="">
      <xdr:nvSpPr>
        <xdr:cNvPr id="332" name="楕円 331"/>
        <xdr:cNvSpPr/>
      </xdr:nvSpPr>
      <xdr:spPr>
        <a:xfrm>
          <a:off x="13843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169435</xdr:rowOff>
    </xdr:from>
    <xdr:ext cx="762000" cy="259045"/>
    <xdr:sp macro="" textlink="">
      <xdr:nvSpPr>
        <xdr:cNvPr id="333" name="テキスト ボックス 332"/>
        <xdr:cNvSpPr txBox="1"/>
      </xdr:nvSpPr>
      <xdr:spPr>
        <a:xfrm>
          <a:off x="13512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92202</xdr:rowOff>
    </xdr:from>
    <xdr:to>
      <xdr:col>65</xdr:col>
      <xdr:colOff>53975</xdr:colOff>
      <xdr:row>38</xdr:row>
      <xdr:rowOff>22352</xdr:rowOff>
    </xdr:to>
    <xdr:sp macro="" textlink="">
      <xdr:nvSpPr>
        <xdr:cNvPr id="334" name="楕円 333"/>
        <xdr:cNvSpPr/>
      </xdr:nvSpPr>
      <xdr:spPr>
        <a:xfrm>
          <a:off x="12954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7129</xdr:rowOff>
    </xdr:from>
    <xdr:ext cx="762000" cy="259045"/>
    <xdr:sp macro="" textlink="">
      <xdr:nvSpPr>
        <xdr:cNvPr id="335" name="テキスト ボックス 334"/>
        <xdr:cNvSpPr txBox="1"/>
      </xdr:nvSpPr>
      <xdr:spPr>
        <a:xfrm>
          <a:off x="12623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菊水区域小中学校建設事業（繰越分）の償還が始まり</a:t>
          </a:r>
          <a:r>
            <a:rPr kumimoji="1" lang="en-US" altLang="ja-JP" sz="1300">
              <a:latin typeface="ＭＳ Ｐゴシック" panose="020B0600070205080204" pitchFamily="50" charset="-128"/>
              <a:ea typeface="ＭＳ Ｐゴシック" panose="020B0600070205080204" pitchFamily="50" charset="-128"/>
            </a:rPr>
            <a:t>33,426</a:t>
          </a:r>
          <a:r>
            <a:rPr kumimoji="1" lang="ja-JP" altLang="en-US" sz="1300">
              <a:latin typeface="ＭＳ Ｐゴシック" panose="020B0600070205080204" pitchFamily="50" charset="-128"/>
              <a:ea typeface="ＭＳ Ｐゴシック" panose="020B0600070205080204" pitchFamily="50" charset="-128"/>
            </a:rPr>
            <a:t>千円増、過疎ソフト</a:t>
          </a:r>
          <a:r>
            <a:rPr kumimoji="1" lang="en-US" altLang="ja-JP" sz="1300">
              <a:latin typeface="ＭＳ Ｐゴシック" panose="020B0600070205080204" pitchFamily="50" charset="-128"/>
              <a:ea typeface="ＭＳ Ｐゴシック" panose="020B0600070205080204" pitchFamily="50" charset="-128"/>
            </a:rPr>
            <a:t>7,060</a:t>
          </a:r>
          <a:r>
            <a:rPr kumimoji="1" lang="ja-JP" altLang="en-US" sz="1300">
              <a:latin typeface="ＭＳ Ｐゴシック" panose="020B0600070205080204" pitchFamily="50" charset="-128"/>
              <a:ea typeface="ＭＳ Ｐゴシック" panose="020B0600070205080204" pitchFamily="50" charset="-128"/>
            </a:rPr>
            <a:t>千円増により公債費は増加したが、比率は前年度並みとなった。</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４年度をピークに、</a:t>
          </a:r>
          <a:r>
            <a:rPr kumimoji="1" lang="en-US" altLang="ja-JP" sz="1300">
              <a:latin typeface="ＭＳ Ｐゴシック" panose="020B0600070205080204" pitchFamily="50" charset="-128"/>
              <a:ea typeface="ＭＳ Ｐゴシック" panose="020B0600070205080204" pitchFamily="50" charset="-128"/>
            </a:rPr>
            <a:t>R14</a:t>
          </a:r>
          <a:r>
            <a:rPr kumimoji="1" lang="ja-JP" altLang="en-US" sz="1300">
              <a:latin typeface="ＭＳ Ｐゴシック" panose="020B0600070205080204" pitchFamily="50" charset="-128"/>
              <a:ea typeface="ＭＳ Ｐゴシック" panose="020B0600070205080204" pitchFamily="50" charset="-128"/>
            </a:rPr>
            <a:t>年度まで</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億円台の償還が続く見込みである。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120142</xdr:rowOff>
    </xdr:to>
    <xdr:cxnSp macro="">
      <xdr:nvCxnSpPr>
        <xdr:cNvPr id="360" name="直線コネクタ 359"/>
        <xdr:cNvCxnSpPr/>
      </xdr:nvCxnSpPr>
      <xdr:spPr>
        <a:xfrm flipV="1">
          <a:off x="4826000" y="12585700"/>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92219</xdr:rowOff>
    </xdr:from>
    <xdr:ext cx="762000" cy="259045"/>
    <xdr:sp macro="" textlink="">
      <xdr:nvSpPr>
        <xdr:cNvPr id="361" name="公債費最小値テキスト"/>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120142</xdr:rowOff>
    </xdr:from>
    <xdr:to>
      <xdr:col>24</xdr:col>
      <xdr:colOff>114300</xdr:colOff>
      <xdr:row>81</xdr:row>
      <xdr:rowOff>120142</xdr:rowOff>
    </xdr:to>
    <xdr:cxnSp macro="">
      <xdr:nvCxnSpPr>
        <xdr:cNvPr id="362" name="直線コネクタ 361"/>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3"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4" name="直線コネクタ 363"/>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37846</xdr:rowOff>
    </xdr:from>
    <xdr:to>
      <xdr:col>24</xdr:col>
      <xdr:colOff>25400</xdr:colOff>
      <xdr:row>79</xdr:row>
      <xdr:rowOff>37846</xdr:rowOff>
    </xdr:to>
    <xdr:cxnSp macro="">
      <xdr:nvCxnSpPr>
        <xdr:cNvPr id="365" name="直線コネクタ 364"/>
        <xdr:cNvCxnSpPr/>
      </xdr:nvCxnSpPr>
      <xdr:spPr>
        <a:xfrm>
          <a:off x="3987800" y="135823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33290</xdr:rowOff>
    </xdr:from>
    <xdr:ext cx="762000" cy="259045"/>
    <xdr:sp macro="" textlink="">
      <xdr:nvSpPr>
        <xdr:cNvPr id="366" name="公債費平均値テキスト"/>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67" name="フローチャート: 判断 366"/>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24130</xdr:rowOff>
    </xdr:from>
    <xdr:to>
      <xdr:col>19</xdr:col>
      <xdr:colOff>187325</xdr:colOff>
      <xdr:row>79</xdr:row>
      <xdr:rowOff>37846</xdr:rowOff>
    </xdr:to>
    <xdr:cxnSp macro="">
      <xdr:nvCxnSpPr>
        <xdr:cNvPr id="368" name="直線コネクタ 367"/>
        <xdr:cNvCxnSpPr/>
      </xdr:nvCxnSpPr>
      <xdr:spPr>
        <a:xfrm>
          <a:off x="3098800" y="135686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21337</xdr:rowOff>
    </xdr:from>
    <xdr:to>
      <xdr:col>20</xdr:col>
      <xdr:colOff>38100</xdr:colOff>
      <xdr:row>78</xdr:row>
      <xdr:rowOff>122937</xdr:rowOff>
    </xdr:to>
    <xdr:sp macro="" textlink="">
      <xdr:nvSpPr>
        <xdr:cNvPr id="369" name="フローチャート: 判断 368"/>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133114</xdr:rowOff>
    </xdr:from>
    <xdr:ext cx="736600" cy="259045"/>
    <xdr:sp macro="" textlink="">
      <xdr:nvSpPr>
        <xdr:cNvPr id="370" name="テキスト ボックス 369"/>
        <xdr:cNvSpPr txBox="1"/>
      </xdr:nvSpPr>
      <xdr:spPr>
        <a:xfrm>
          <a:off x="3606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14987</xdr:rowOff>
    </xdr:from>
    <xdr:to>
      <xdr:col>15</xdr:col>
      <xdr:colOff>98425</xdr:colOff>
      <xdr:row>79</xdr:row>
      <xdr:rowOff>24130</xdr:rowOff>
    </xdr:to>
    <xdr:cxnSp macro="">
      <xdr:nvCxnSpPr>
        <xdr:cNvPr id="371" name="直線コネクタ 370"/>
        <xdr:cNvCxnSpPr/>
      </xdr:nvCxnSpPr>
      <xdr:spPr>
        <a:xfrm>
          <a:off x="2209800" y="135595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72" name="フローチャート: 判断 371"/>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133114</xdr:rowOff>
    </xdr:from>
    <xdr:ext cx="762000" cy="259045"/>
    <xdr:sp macro="" textlink="">
      <xdr:nvSpPr>
        <xdr:cNvPr id="373" name="テキスト ボックス 372"/>
        <xdr:cNvSpPr txBox="1"/>
      </xdr:nvSpPr>
      <xdr:spPr>
        <a:xfrm>
          <a:off x="2717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1270</xdr:rowOff>
    </xdr:from>
    <xdr:to>
      <xdr:col>11</xdr:col>
      <xdr:colOff>9525</xdr:colOff>
      <xdr:row>79</xdr:row>
      <xdr:rowOff>14987</xdr:rowOff>
    </xdr:to>
    <xdr:cxnSp macro="">
      <xdr:nvCxnSpPr>
        <xdr:cNvPr id="374" name="直線コネクタ 373"/>
        <xdr:cNvCxnSpPr/>
      </xdr:nvCxnSpPr>
      <xdr:spPr>
        <a:xfrm>
          <a:off x="1320800" y="1354582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21337</xdr:rowOff>
    </xdr:from>
    <xdr:to>
      <xdr:col>11</xdr:col>
      <xdr:colOff>60325</xdr:colOff>
      <xdr:row>78</xdr:row>
      <xdr:rowOff>122937</xdr:rowOff>
    </xdr:to>
    <xdr:sp macro="" textlink="">
      <xdr:nvSpPr>
        <xdr:cNvPr id="375" name="フローチャート: 判断 374"/>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133114</xdr:rowOff>
    </xdr:from>
    <xdr:ext cx="762000" cy="259045"/>
    <xdr:sp macro="" textlink="">
      <xdr:nvSpPr>
        <xdr:cNvPr id="376" name="テキスト ボックス 375"/>
        <xdr:cNvSpPr txBox="1"/>
      </xdr:nvSpPr>
      <xdr:spPr>
        <a:xfrm>
          <a:off x="1828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21337</xdr:rowOff>
    </xdr:from>
    <xdr:to>
      <xdr:col>6</xdr:col>
      <xdr:colOff>171450</xdr:colOff>
      <xdr:row>78</xdr:row>
      <xdr:rowOff>122937</xdr:rowOff>
    </xdr:to>
    <xdr:sp macro="" textlink="">
      <xdr:nvSpPr>
        <xdr:cNvPr id="377" name="フローチャート: 判断 376"/>
        <xdr:cNvSpPr/>
      </xdr:nvSpPr>
      <xdr:spPr>
        <a:xfrm>
          <a:off x="1270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133114</xdr:rowOff>
    </xdr:from>
    <xdr:ext cx="762000" cy="259045"/>
    <xdr:sp macro="" textlink="">
      <xdr:nvSpPr>
        <xdr:cNvPr id="378" name="テキスト ボックス 377"/>
        <xdr:cNvSpPr txBox="1"/>
      </xdr:nvSpPr>
      <xdr:spPr>
        <a:xfrm>
          <a:off x="939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158496</xdr:rowOff>
    </xdr:from>
    <xdr:to>
      <xdr:col>24</xdr:col>
      <xdr:colOff>76200</xdr:colOff>
      <xdr:row>79</xdr:row>
      <xdr:rowOff>88646</xdr:rowOff>
    </xdr:to>
    <xdr:sp macro="" textlink="">
      <xdr:nvSpPr>
        <xdr:cNvPr id="384" name="楕円 383"/>
        <xdr:cNvSpPr/>
      </xdr:nvSpPr>
      <xdr:spPr>
        <a:xfrm>
          <a:off x="47752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130573</xdr:rowOff>
    </xdr:from>
    <xdr:ext cx="762000" cy="259045"/>
    <xdr:sp macro="" textlink="">
      <xdr:nvSpPr>
        <xdr:cNvPr id="385" name="公債費該当値テキスト"/>
        <xdr:cNvSpPr txBox="1"/>
      </xdr:nvSpPr>
      <xdr:spPr>
        <a:xfrm>
          <a:off x="49149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158496</xdr:rowOff>
    </xdr:from>
    <xdr:to>
      <xdr:col>20</xdr:col>
      <xdr:colOff>38100</xdr:colOff>
      <xdr:row>79</xdr:row>
      <xdr:rowOff>88646</xdr:rowOff>
    </xdr:to>
    <xdr:sp macro="" textlink="">
      <xdr:nvSpPr>
        <xdr:cNvPr id="386" name="楕円 385"/>
        <xdr:cNvSpPr/>
      </xdr:nvSpPr>
      <xdr:spPr>
        <a:xfrm>
          <a:off x="3937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73423</xdr:rowOff>
    </xdr:from>
    <xdr:ext cx="736600" cy="259045"/>
    <xdr:sp macro="" textlink="">
      <xdr:nvSpPr>
        <xdr:cNvPr id="387" name="テキスト ボックス 386"/>
        <xdr:cNvSpPr txBox="1"/>
      </xdr:nvSpPr>
      <xdr:spPr>
        <a:xfrm>
          <a:off x="3606800" y="13617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144780</xdr:rowOff>
    </xdr:from>
    <xdr:to>
      <xdr:col>15</xdr:col>
      <xdr:colOff>149225</xdr:colOff>
      <xdr:row>79</xdr:row>
      <xdr:rowOff>74930</xdr:rowOff>
    </xdr:to>
    <xdr:sp macro="" textlink="">
      <xdr:nvSpPr>
        <xdr:cNvPr id="388" name="楕円 387"/>
        <xdr:cNvSpPr/>
      </xdr:nvSpPr>
      <xdr:spPr>
        <a:xfrm>
          <a:off x="3048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59707</xdr:rowOff>
    </xdr:from>
    <xdr:ext cx="762000" cy="259045"/>
    <xdr:sp macro="" textlink="">
      <xdr:nvSpPr>
        <xdr:cNvPr id="389" name="テキスト ボックス 388"/>
        <xdr:cNvSpPr txBox="1"/>
      </xdr:nvSpPr>
      <xdr:spPr>
        <a:xfrm>
          <a:off x="2717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135637</xdr:rowOff>
    </xdr:from>
    <xdr:to>
      <xdr:col>11</xdr:col>
      <xdr:colOff>60325</xdr:colOff>
      <xdr:row>79</xdr:row>
      <xdr:rowOff>65787</xdr:rowOff>
    </xdr:to>
    <xdr:sp macro="" textlink="">
      <xdr:nvSpPr>
        <xdr:cNvPr id="390" name="楕円 389"/>
        <xdr:cNvSpPr/>
      </xdr:nvSpPr>
      <xdr:spPr>
        <a:xfrm>
          <a:off x="2159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50564</xdr:rowOff>
    </xdr:from>
    <xdr:ext cx="762000" cy="259045"/>
    <xdr:sp macro="" textlink="">
      <xdr:nvSpPr>
        <xdr:cNvPr id="391" name="テキスト ボックス 390"/>
        <xdr:cNvSpPr txBox="1"/>
      </xdr:nvSpPr>
      <xdr:spPr>
        <a:xfrm>
          <a:off x="1828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121920</xdr:rowOff>
    </xdr:from>
    <xdr:to>
      <xdr:col>6</xdr:col>
      <xdr:colOff>171450</xdr:colOff>
      <xdr:row>79</xdr:row>
      <xdr:rowOff>52070</xdr:rowOff>
    </xdr:to>
    <xdr:sp macro="" textlink="">
      <xdr:nvSpPr>
        <xdr:cNvPr id="392" name="楕円 391"/>
        <xdr:cNvSpPr/>
      </xdr:nvSpPr>
      <xdr:spPr>
        <a:xfrm>
          <a:off x="1270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36847</xdr:rowOff>
    </xdr:from>
    <xdr:ext cx="762000" cy="259045"/>
    <xdr:sp macro="" textlink="">
      <xdr:nvSpPr>
        <xdr:cNvPr id="393" name="テキスト ボックス 392"/>
        <xdr:cNvSpPr txBox="1"/>
      </xdr:nvSpPr>
      <xdr:spPr>
        <a:xfrm>
          <a:off x="939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全国平均及び熊本県平均と比較すると低い傾向にある。人件費及び扶助費の減で前年度よりも</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ポイント下がったが、物件費、補助費での伸びが影響し類似団体平均よりも</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ポイント上回った。今後は補助費、扶助費の単独事業について、５％削減等の見直しに努める。</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88900</xdr:rowOff>
    </xdr:from>
    <xdr:to>
      <xdr:col>82</xdr:col>
      <xdr:colOff>107950</xdr:colOff>
      <xdr:row>80</xdr:row>
      <xdr:rowOff>85089</xdr:rowOff>
    </xdr:to>
    <xdr:cxnSp macro="">
      <xdr:nvCxnSpPr>
        <xdr:cNvPr id="421" name="直線コネクタ 420"/>
        <xdr:cNvCxnSpPr/>
      </xdr:nvCxnSpPr>
      <xdr:spPr>
        <a:xfrm flipV="1">
          <a:off x="16510000" y="12604750"/>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57166</xdr:rowOff>
    </xdr:from>
    <xdr:ext cx="762000" cy="259045"/>
    <xdr:sp macro="" textlink="">
      <xdr:nvSpPr>
        <xdr:cNvPr id="422"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85089</xdr:rowOff>
    </xdr:from>
    <xdr:to>
      <xdr:col>82</xdr:col>
      <xdr:colOff>196850</xdr:colOff>
      <xdr:row>80</xdr:row>
      <xdr:rowOff>85089</xdr:rowOff>
    </xdr:to>
    <xdr:cxnSp macro="">
      <xdr:nvCxnSpPr>
        <xdr:cNvPr id="423" name="直線コネクタ 422"/>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3827</xdr:rowOff>
    </xdr:from>
    <xdr:ext cx="762000" cy="259045"/>
    <xdr:sp macro="" textlink="">
      <xdr:nvSpPr>
        <xdr:cNvPr id="424" name="公債費以外最大値テキスト"/>
        <xdr:cNvSpPr txBox="1"/>
      </xdr:nvSpPr>
      <xdr:spPr>
        <a:xfrm>
          <a:off x="16598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88900</xdr:rowOff>
    </xdr:from>
    <xdr:to>
      <xdr:col>82</xdr:col>
      <xdr:colOff>196850</xdr:colOff>
      <xdr:row>73</xdr:row>
      <xdr:rowOff>88900</xdr:rowOff>
    </xdr:to>
    <xdr:cxnSp macro="">
      <xdr:nvCxnSpPr>
        <xdr:cNvPr id="425" name="直線コネクタ 424"/>
        <xdr:cNvCxnSpPr/>
      </xdr:nvCxnSpPr>
      <xdr:spPr>
        <a:xfrm>
          <a:off x="16421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5080</xdr:rowOff>
    </xdr:from>
    <xdr:to>
      <xdr:col>82</xdr:col>
      <xdr:colOff>107950</xdr:colOff>
      <xdr:row>78</xdr:row>
      <xdr:rowOff>12700</xdr:rowOff>
    </xdr:to>
    <xdr:cxnSp macro="">
      <xdr:nvCxnSpPr>
        <xdr:cNvPr id="426" name="直線コネクタ 425"/>
        <xdr:cNvCxnSpPr/>
      </xdr:nvCxnSpPr>
      <xdr:spPr>
        <a:xfrm flipV="1">
          <a:off x="15671800" y="133781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149877</xdr:rowOff>
    </xdr:from>
    <xdr:ext cx="762000" cy="259045"/>
    <xdr:sp macro="" textlink="">
      <xdr:nvSpPr>
        <xdr:cNvPr id="427" name="公債費以外平均値テキスト"/>
        <xdr:cNvSpPr txBox="1"/>
      </xdr:nvSpPr>
      <xdr:spPr>
        <a:xfrm>
          <a:off x="16598900" y="1300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28" name="フローチャート: 判断 427"/>
        <xdr:cNvSpPr/>
      </xdr:nvSpPr>
      <xdr:spPr>
        <a:xfrm>
          <a:off x="16459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54611</xdr:rowOff>
    </xdr:from>
    <xdr:to>
      <xdr:col>78</xdr:col>
      <xdr:colOff>69850</xdr:colOff>
      <xdr:row>78</xdr:row>
      <xdr:rowOff>12700</xdr:rowOff>
    </xdr:to>
    <xdr:cxnSp macro="">
      <xdr:nvCxnSpPr>
        <xdr:cNvPr id="429" name="直線コネクタ 428"/>
        <xdr:cNvCxnSpPr/>
      </xdr:nvCxnSpPr>
      <xdr:spPr>
        <a:xfrm>
          <a:off x="14782800" y="13256261"/>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95250</xdr:rowOff>
    </xdr:from>
    <xdr:to>
      <xdr:col>78</xdr:col>
      <xdr:colOff>120650</xdr:colOff>
      <xdr:row>78</xdr:row>
      <xdr:rowOff>25400</xdr:rowOff>
    </xdr:to>
    <xdr:sp macro="" textlink="">
      <xdr:nvSpPr>
        <xdr:cNvPr id="430" name="フローチャート: 判断 429"/>
        <xdr:cNvSpPr/>
      </xdr:nvSpPr>
      <xdr:spPr>
        <a:xfrm>
          <a:off x="15621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35577</xdr:rowOff>
    </xdr:from>
    <xdr:ext cx="736600" cy="259045"/>
    <xdr:sp macro="" textlink="">
      <xdr:nvSpPr>
        <xdr:cNvPr id="431" name="テキスト ボックス 430"/>
        <xdr:cNvSpPr txBox="1"/>
      </xdr:nvSpPr>
      <xdr:spPr>
        <a:xfrm>
          <a:off x="15290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111761</xdr:rowOff>
    </xdr:from>
    <xdr:to>
      <xdr:col>73</xdr:col>
      <xdr:colOff>180975</xdr:colOff>
      <xdr:row>77</xdr:row>
      <xdr:rowOff>54611</xdr:rowOff>
    </xdr:to>
    <xdr:cxnSp macro="">
      <xdr:nvCxnSpPr>
        <xdr:cNvPr id="432" name="直線コネクタ 431"/>
        <xdr:cNvCxnSpPr/>
      </xdr:nvCxnSpPr>
      <xdr:spPr>
        <a:xfrm>
          <a:off x="13893800" y="131419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68580</xdr:rowOff>
    </xdr:from>
    <xdr:to>
      <xdr:col>74</xdr:col>
      <xdr:colOff>31750</xdr:colOff>
      <xdr:row>77</xdr:row>
      <xdr:rowOff>170180</xdr:rowOff>
    </xdr:to>
    <xdr:sp macro="" textlink="">
      <xdr:nvSpPr>
        <xdr:cNvPr id="433" name="フローチャート: 判断 432"/>
        <xdr:cNvSpPr/>
      </xdr:nvSpPr>
      <xdr:spPr>
        <a:xfrm>
          <a:off x="14732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154957</xdr:rowOff>
    </xdr:from>
    <xdr:ext cx="762000" cy="259045"/>
    <xdr:sp macro="" textlink="">
      <xdr:nvSpPr>
        <xdr:cNvPr id="434" name="テキスト ボックス 433"/>
        <xdr:cNvSpPr txBox="1"/>
      </xdr:nvSpPr>
      <xdr:spPr>
        <a:xfrm>
          <a:off x="14401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27939</xdr:rowOff>
    </xdr:from>
    <xdr:to>
      <xdr:col>69</xdr:col>
      <xdr:colOff>92075</xdr:colOff>
      <xdr:row>76</xdr:row>
      <xdr:rowOff>111761</xdr:rowOff>
    </xdr:to>
    <xdr:cxnSp macro="">
      <xdr:nvCxnSpPr>
        <xdr:cNvPr id="435" name="直線コネクタ 434"/>
        <xdr:cNvCxnSpPr/>
      </xdr:nvCxnSpPr>
      <xdr:spPr>
        <a:xfrm>
          <a:off x="13004800" y="130581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22861</xdr:rowOff>
    </xdr:from>
    <xdr:to>
      <xdr:col>69</xdr:col>
      <xdr:colOff>142875</xdr:colOff>
      <xdr:row>77</xdr:row>
      <xdr:rowOff>124461</xdr:rowOff>
    </xdr:to>
    <xdr:sp macro="" textlink="">
      <xdr:nvSpPr>
        <xdr:cNvPr id="436" name="フローチャート: 判断 435"/>
        <xdr:cNvSpPr/>
      </xdr:nvSpPr>
      <xdr:spPr>
        <a:xfrm>
          <a:off x="13843000" y="1322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109238</xdr:rowOff>
    </xdr:from>
    <xdr:ext cx="762000" cy="259045"/>
    <xdr:sp macro="" textlink="">
      <xdr:nvSpPr>
        <xdr:cNvPr id="437" name="テキスト ボックス 436"/>
        <xdr:cNvSpPr txBox="1"/>
      </xdr:nvSpPr>
      <xdr:spPr>
        <a:xfrm>
          <a:off x="135128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0</xdr:rowOff>
    </xdr:from>
    <xdr:to>
      <xdr:col>65</xdr:col>
      <xdr:colOff>53975</xdr:colOff>
      <xdr:row>77</xdr:row>
      <xdr:rowOff>101600</xdr:rowOff>
    </xdr:to>
    <xdr:sp macro="" textlink="">
      <xdr:nvSpPr>
        <xdr:cNvPr id="438" name="フローチャート: 判断 437"/>
        <xdr:cNvSpPr/>
      </xdr:nvSpPr>
      <xdr:spPr>
        <a:xfrm>
          <a:off x="12954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86377</xdr:rowOff>
    </xdr:from>
    <xdr:ext cx="762000" cy="259045"/>
    <xdr:sp macro="" textlink="">
      <xdr:nvSpPr>
        <xdr:cNvPr id="439" name="テキスト ボックス 438"/>
        <xdr:cNvSpPr txBox="1"/>
      </xdr:nvSpPr>
      <xdr:spPr>
        <a:xfrm>
          <a:off x="12623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45" name="楕円 444"/>
        <xdr:cNvSpPr/>
      </xdr:nvSpPr>
      <xdr:spPr>
        <a:xfrm>
          <a:off x="164592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97807</xdr:rowOff>
    </xdr:from>
    <xdr:ext cx="762000" cy="259045"/>
    <xdr:sp macro="" textlink="">
      <xdr:nvSpPr>
        <xdr:cNvPr id="446" name="公債費以外該当値テキスト"/>
        <xdr:cNvSpPr txBox="1"/>
      </xdr:nvSpPr>
      <xdr:spPr>
        <a:xfrm>
          <a:off x="165989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133350</xdr:rowOff>
    </xdr:from>
    <xdr:to>
      <xdr:col>78</xdr:col>
      <xdr:colOff>120650</xdr:colOff>
      <xdr:row>78</xdr:row>
      <xdr:rowOff>63500</xdr:rowOff>
    </xdr:to>
    <xdr:sp macro="" textlink="">
      <xdr:nvSpPr>
        <xdr:cNvPr id="447" name="楕円 446"/>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48" name="テキスト ボックス 447"/>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3811</xdr:rowOff>
    </xdr:from>
    <xdr:to>
      <xdr:col>74</xdr:col>
      <xdr:colOff>31750</xdr:colOff>
      <xdr:row>77</xdr:row>
      <xdr:rowOff>105411</xdr:rowOff>
    </xdr:to>
    <xdr:sp macro="" textlink="">
      <xdr:nvSpPr>
        <xdr:cNvPr id="449" name="楕円 448"/>
        <xdr:cNvSpPr/>
      </xdr:nvSpPr>
      <xdr:spPr>
        <a:xfrm>
          <a:off x="14732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115588</xdr:rowOff>
    </xdr:from>
    <xdr:ext cx="762000" cy="259045"/>
    <xdr:sp macro="" textlink="">
      <xdr:nvSpPr>
        <xdr:cNvPr id="450" name="テキスト ボックス 449"/>
        <xdr:cNvSpPr txBox="1"/>
      </xdr:nvSpPr>
      <xdr:spPr>
        <a:xfrm>
          <a:off x="14401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60961</xdr:rowOff>
    </xdr:from>
    <xdr:to>
      <xdr:col>69</xdr:col>
      <xdr:colOff>142875</xdr:colOff>
      <xdr:row>76</xdr:row>
      <xdr:rowOff>162561</xdr:rowOff>
    </xdr:to>
    <xdr:sp macro="" textlink="">
      <xdr:nvSpPr>
        <xdr:cNvPr id="451" name="楕円 450"/>
        <xdr:cNvSpPr/>
      </xdr:nvSpPr>
      <xdr:spPr>
        <a:xfrm>
          <a:off x="13843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1287</xdr:rowOff>
    </xdr:from>
    <xdr:ext cx="762000" cy="259045"/>
    <xdr:sp macro="" textlink="">
      <xdr:nvSpPr>
        <xdr:cNvPr id="452" name="テキスト ボックス 451"/>
        <xdr:cNvSpPr txBox="1"/>
      </xdr:nvSpPr>
      <xdr:spPr>
        <a:xfrm>
          <a:off x="13512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148589</xdr:rowOff>
    </xdr:from>
    <xdr:to>
      <xdr:col>65</xdr:col>
      <xdr:colOff>53975</xdr:colOff>
      <xdr:row>76</xdr:row>
      <xdr:rowOff>78739</xdr:rowOff>
    </xdr:to>
    <xdr:sp macro="" textlink="">
      <xdr:nvSpPr>
        <xdr:cNvPr id="453" name="楕円 452"/>
        <xdr:cNvSpPr/>
      </xdr:nvSpPr>
      <xdr:spPr>
        <a:xfrm>
          <a:off x="12954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88917</xdr:rowOff>
    </xdr:from>
    <xdr:ext cx="762000" cy="259045"/>
    <xdr:sp macro="" textlink="">
      <xdr:nvSpPr>
        <xdr:cNvPr id="454" name="テキスト ボックス 453"/>
        <xdr:cNvSpPr txBox="1"/>
      </xdr:nvSpPr>
      <xdr:spPr>
        <a:xfrm>
          <a:off x="12623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熊本県和水町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78930</xdr:rowOff>
    </xdr:from>
    <xdr:to>
      <xdr:col>29</xdr:col>
      <xdr:colOff>127000</xdr:colOff>
      <xdr:row>20</xdr:row>
      <xdr:rowOff>151540</xdr:rowOff>
    </xdr:to>
    <xdr:cxnSp macro="">
      <xdr:nvCxnSpPr>
        <xdr:cNvPr id="47" name="直線コネクタ 46"/>
        <xdr:cNvCxnSpPr/>
      </xdr:nvCxnSpPr>
      <xdr:spPr bwMode="auto">
        <a:xfrm flipV="1">
          <a:off x="5651500" y="2183955"/>
          <a:ext cx="0" cy="14442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123617</xdr:rowOff>
    </xdr:from>
    <xdr:ext cx="762000" cy="259045"/>
    <xdr:sp macro="" textlink="">
      <xdr:nvSpPr>
        <xdr:cNvPr id="48" name="人口1人当たり決算額の推移最小値テキスト130"/>
        <xdr:cNvSpPr txBox="1"/>
      </xdr:nvSpPr>
      <xdr:spPr>
        <a:xfrm>
          <a:off x="5740400" y="360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151540</xdr:rowOff>
    </xdr:from>
    <xdr:to>
      <xdr:col>30</xdr:col>
      <xdr:colOff>25400</xdr:colOff>
      <xdr:row>20</xdr:row>
      <xdr:rowOff>151540</xdr:rowOff>
    </xdr:to>
    <xdr:cxnSp macro="">
      <xdr:nvCxnSpPr>
        <xdr:cNvPr id="49" name="直線コネクタ 48"/>
        <xdr:cNvCxnSpPr/>
      </xdr:nvCxnSpPr>
      <xdr:spPr bwMode="auto">
        <a:xfrm>
          <a:off x="5562600" y="36281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165307</xdr:rowOff>
    </xdr:from>
    <xdr:ext cx="762000" cy="259045"/>
    <xdr:sp macro="" textlink="">
      <xdr:nvSpPr>
        <xdr:cNvPr id="50" name="人口1人当たり決算額の推移最大値テキスト130"/>
        <xdr:cNvSpPr txBox="1"/>
      </xdr:nvSpPr>
      <xdr:spPr>
        <a:xfrm>
          <a:off x="5740400" y="192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78930</xdr:rowOff>
    </xdr:from>
    <xdr:to>
      <xdr:col>30</xdr:col>
      <xdr:colOff>25400</xdr:colOff>
      <xdr:row>12</xdr:row>
      <xdr:rowOff>78930</xdr:rowOff>
    </xdr:to>
    <xdr:cxnSp macro="">
      <xdr:nvCxnSpPr>
        <xdr:cNvPr id="51" name="直線コネクタ 50"/>
        <xdr:cNvCxnSpPr/>
      </xdr:nvCxnSpPr>
      <xdr:spPr bwMode="auto">
        <a:xfrm>
          <a:off x="5562600" y="21839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19788</xdr:rowOff>
    </xdr:from>
    <xdr:to>
      <xdr:col>29</xdr:col>
      <xdr:colOff>127000</xdr:colOff>
      <xdr:row>20</xdr:row>
      <xdr:rowOff>27475</xdr:rowOff>
    </xdr:to>
    <xdr:cxnSp macro="">
      <xdr:nvCxnSpPr>
        <xdr:cNvPr id="52" name="直線コネクタ 51"/>
        <xdr:cNvCxnSpPr/>
      </xdr:nvCxnSpPr>
      <xdr:spPr bwMode="auto">
        <a:xfrm>
          <a:off x="5003800" y="3496413"/>
          <a:ext cx="647700" cy="7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167026</xdr:rowOff>
    </xdr:from>
    <xdr:ext cx="762000" cy="259045"/>
    <xdr:sp macro="" textlink="">
      <xdr:nvSpPr>
        <xdr:cNvPr id="53" name="人口1人当たり決算額の推移平均値テキスト130"/>
        <xdr:cNvSpPr txBox="1"/>
      </xdr:nvSpPr>
      <xdr:spPr>
        <a:xfrm>
          <a:off x="5740400" y="3129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150499</xdr:rowOff>
    </xdr:from>
    <xdr:to>
      <xdr:col>29</xdr:col>
      <xdr:colOff>177800</xdr:colOff>
      <xdr:row>19</xdr:row>
      <xdr:rowOff>80649</xdr:rowOff>
    </xdr:to>
    <xdr:sp macro="" textlink="">
      <xdr:nvSpPr>
        <xdr:cNvPr id="54" name="フローチャート: 判断 53"/>
        <xdr:cNvSpPr/>
      </xdr:nvSpPr>
      <xdr:spPr bwMode="auto">
        <a:xfrm>
          <a:off x="5600700" y="3284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19788</xdr:rowOff>
    </xdr:from>
    <xdr:to>
      <xdr:col>26</xdr:col>
      <xdr:colOff>50800</xdr:colOff>
      <xdr:row>20</xdr:row>
      <xdr:rowOff>37341</xdr:rowOff>
    </xdr:to>
    <xdr:cxnSp macro="">
      <xdr:nvCxnSpPr>
        <xdr:cNvPr id="55" name="直線コネクタ 54"/>
        <xdr:cNvCxnSpPr/>
      </xdr:nvCxnSpPr>
      <xdr:spPr bwMode="auto">
        <a:xfrm flipV="1">
          <a:off x="4305300" y="3496413"/>
          <a:ext cx="698500" cy="17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19</xdr:row>
      <xdr:rowOff>152508</xdr:rowOff>
    </xdr:from>
    <xdr:to>
      <xdr:col>26</xdr:col>
      <xdr:colOff>101600</xdr:colOff>
      <xdr:row>20</xdr:row>
      <xdr:rowOff>82658</xdr:rowOff>
    </xdr:to>
    <xdr:sp macro="" textlink="">
      <xdr:nvSpPr>
        <xdr:cNvPr id="56" name="フローチャート: 判断 55"/>
        <xdr:cNvSpPr/>
      </xdr:nvSpPr>
      <xdr:spPr bwMode="auto">
        <a:xfrm>
          <a:off x="4953000" y="3457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67435</xdr:rowOff>
    </xdr:from>
    <xdr:ext cx="736600" cy="259045"/>
    <xdr:sp macro="" textlink="">
      <xdr:nvSpPr>
        <xdr:cNvPr id="57" name="テキスト ボックス 56"/>
        <xdr:cNvSpPr txBox="1"/>
      </xdr:nvSpPr>
      <xdr:spPr>
        <a:xfrm>
          <a:off x="4622800" y="3544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37341</xdr:rowOff>
    </xdr:from>
    <xdr:to>
      <xdr:col>22</xdr:col>
      <xdr:colOff>114300</xdr:colOff>
      <xdr:row>20</xdr:row>
      <xdr:rowOff>42654</xdr:rowOff>
    </xdr:to>
    <xdr:cxnSp macro="">
      <xdr:nvCxnSpPr>
        <xdr:cNvPr id="58" name="直線コネクタ 57"/>
        <xdr:cNvCxnSpPr/>
      </xdr:nvCxnSpPr>
      <xdr:spPr bwMode="auto">
        <a:xfrm flipV="1">
          <a:off x="3606800" y="3513966"/>
          <a:ext cx="698500" cy="5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169476</xdr:rowOff>
    </xdr:from>
    <xdr:to>
      <xdr:col>22</xdr:col>
      <xdr:colOff>165100</xdr:colOff>
      <xdr:row>20</xdr:row>
      <xdr:rowOff>99626</xdr:rowOff>
    </xdr:to>
    <xdr:sp macro="" textlink="">
      <xdr:nvSpPr>
        <xdr:cNvPr id="59" name="フローチャート: 判断 58"/>
        <xdr:cNvSpPr/>
      </xdr:nvSpPr>
      <xdr:spPr bwMode="auto">
        <a:xfrm>
          <a:off x="4254500" y="34746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84403</xdr:rowOff>
    </xdr:from>
    <xdr:ext cx="762000" cy="259045"/>
    <xdr:sp macro="" textlink="">
      <xdr:nvSpPr>
        <xdr:cNvPr id="60" name="テキスト ボックス 59"/>
        <xdr:cNvSpPr txBox="1"/>
      </xdr:nvSpPr>
      <xdr:spPr>
        <a:xfrm>
          <a:off x="3924300" y="356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42654</xdr:rowOff>
    </xdr:from>
    <xdr:to>
      <xdr:col>18</xdr:col>
      <xdr:colOff>177800</xdr:colOff>
      <xdr:row>20</xdr:row>
      <xdr:rowOff>55335</xdr:rowOff>
    </xdr:to>
    <xdr:cxnSp macro="">
      <xdr:nvCxnSpPr>
        <xdr:cNvPr id="61" name="直線コネクタ 60"/>
        <xdr:cNvCxnSpPr/>
      </xdr:nvCxnSpPr>
      <xdr:spPr bwMode="auto">
        <a:xfrm flipV="1">
          <a:off x="2908300" y="3519279"/>
          <a:ext cx="698500" cy="12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20</xdr:row>
      <xdr:rowOff>5616</xdr:rowOff>
    </xdr:from>
    <xdr:to>
      <xdr:col>19</xdr:col>
      <xdr:colOff>38100</xdr:colOff>
      <xdr:row>20</xdr:row>
      <xdr:rowOff>107216</xdr:rowOff>
    </xdr:to>
    <xdr:sp macro="" textlink="">
      <xdr:nvSpPr>
        <xdr:cNvPr id="62" name="フローチャート: 判断 61"/>
        <xdr:cNvSpPr/>
      </xdr:nvSpPr>
      <xdr:spPr bwMode="auto">
        <a:xfrm>
          <a:off x="3556000" y="3482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91993</xdr:rowOff>
    </xdr:from>
    <xdr:ext cx="762000" cy="259045"/>
    <xdr:sp macro="" textlink="">
      <xdr:nvSpPr>
        <xdr:cNvPr id="63" name="テキスト ボックス 62"/>
        <xdr:cNvSpPr txBox="1"/>
      </xdr:nvSpPr>
      <xdr:spPr>
        <a:xfrm>
          <a:off x="3225800" y="3568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16494</xdr:rowOff>
    </xdr:from>
    <xdr:to>
      <xdr:col>15</xdr:col>
      <xdr:colOff>101600</xdr:colOff>
      <xdr:row>20</xdr:row>
      <xdr:rowOff>118094</xdr:rowOff>
    </xdr:to>
    <xdr:sp macro="" textlink="">
      <xdr:nvSpPr>
        <xdr:cNvPr id="64" name="フローチャート: 判断 63"/>
        <xdr:cNvSpPr/>
      </xdr:nvSpPr>
      <xdr:spPr bwMode="auto">
        <a:xfrm>
          <a:off x="2857500" y="3493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102871</xdr:rowOff>
    </xdr:from>
    <xdr:ext cx="762000" cy="259045"/>
    <xdr:sp macro="" textlink="">
      <xdr:nvSpPr>
        <xdr:cNvPr id="65" name="テキスト ボックス 64"/>
        <xdr:cNvSpPr txBox="1"/>
      </xdr:nvSpPr>
      <xdr:spPr>
        <a:xfrm>
          <a:off x="2527300" y="357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148125</xdr:rowOff>
    </xdr:from>
    <xdr:to>
      <xdr:col>29</xdr:col>
      <xdr:colOff>177800</xdr:colOff>
      <xdr:row>20</xdr:row>
      <xdr:rowOff>78275</xdr:rowOff>
    </xdr:to>
    <xdr:sp macro="" textlink="">
      <xdr:nvSpPr>
        <xdr:cNvPr id="71" name="楕円 70"/>
        <xdr:cNvSpPr/>
      </xdr:nvSpPr>
      <xdr:spPr bwMode="auto">
        <a:xfrm>
          <a:off x="5600700" y="3453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56702</xdr:rowOff>
    </xdr:from>
    <xdr:ext cx="762000" cy="259045"/>
    <xdr:sp macro="" textlink="">
      <xdr:nvSpPr>
        <xdr:cNvPr id="72" name="人口1人当たり決算額の推移該当値テキスト130"/>
        <xdr:cNvSpPr txBox="1"/>
      </xdr:nvSpPr>
      <xdr:spPr>
        <a:xfrm>
          <a:off x="5740400" y="33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140438</xdr:rowOff>
    </xdr:from>
    <xdr:to>
      <xdr:col>26</xdr:col>
      <xdr:colOff>101600</xdr:colOff>
      <xdr:row>20</xdr:row>
      <xdr:rowOff>70588</xdr:rowOff>
    </xdr:to>
    <xdr:sp macro="" textlink="">
      <xdr:nvSpPr>
        <xdr:cNvPr id="73" name="楕円 72"/>
        <xdr:cNvSpPr/>
      </xdr:nvSpPr>
      <xdr:spPr bwMode="auto">
        <a:xfrm>
          <a:off x="4953000" y="3445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80765</xdr:rowOff>
    </xdr:from>
    <xdr:ext cx="736600" cy="259045"/>
    <xdr:sp macro="" textlink="">
      <xdr:nvSpPr>
        <xdr:cNvPr id="74" name="テキスト ボックス 73"/>
        <xdr:cNvSpPr txBox="1"/>
      </xdr:nvSpPr>
      <xdr:spPr>
        <a:xfrm>
          <a:off x="4622800" y="321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157991</xdr:rowOff>
    </xdr:from>
    <xdr:to>
      <xdr:col>22</xdr:col>
      <xdr:colOff>165100</xdr:colOff>
      <xdr:row>20</xdr:row>
      <xdr:rowOff>88141</xdr:rowOff>
    </xdr:to>
    <xdr:sp macro="" textlink="">
      <xdr:nvSpPr>
        <xdr:cNvPr id="75" name="楕円 74"/>
        <xdr:cNvSpPr/>
      </xdr:nvSpPr>
      <xdr:spPr bwMode="auto">
        <a:xfrm>
          <a:off x="4254500" y="3463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98318</xdr:rowOff>
    </xdr:from>
    <xdr:ext cx="762000" cy="259045"/>
    <xdr:sp macro="" textlink="">
      <xdr:nvSpPr>
        <xdr:cNvPr id="76" name="テキスト ボックス 75"/>
        <xdr:cNvSpPr txBox="1"/>
      </xdr:nvSpPr>
      <xdr:spPr>
        <a:xfrm>
          <a:off x="3924300" y="3232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163304</xdr:rowOff>
    </xdr:from>
    <xdr:to>
      <xdr:col>19</xdr:col>
      <xdr:colOff>38100</xdr:colOff>
      <xdr:row>20</xdr:row>
      <xdr:rowOff>93454</xdr:rowOff>
    </xdr:to>
    <xdr:sp macro="" textlink="">
      <xdr:nvSpPr>
        <xdr:cNvPr id="77" name="楕円 76"/>
        <xdr:cNvSpPr/>
      </xdr:nvSpPr>
      <xdr:spPr bwMode="auto">
        <a:xfrm>
          <a:off x="3556000" y="3468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103631</xdr:rowOff>
    </xdr:from>
    <xdr:ext cx="762000" cy="259045"/>
    <xdr:sp macro="" textlink="">
      <xdr:nvSpPr>
        <xdr:cNvPr id="78" name="テキスト ボックス 77"/>
        <xdr:cNvSpPr txBox="1"/>
      </xdr:nvSpPr>
      <xdr:spPr>
        <a:xfrm>
          <a:off x="3225800" y="323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4535</xdr:rowOff>
    </xdr:from>
    <xdr:to>
      <xdr:col>15</xdr:col>
      <xdr:colOff>101600</xdr:colOff>
      <xdr:row>20</xdr:row>
      <xdr:rowOff>106135</xdr:rowOff>
    </xdr:to>
    <xdr:sp macro="" textlink="">
      <xdr:nvSpPr>
        <xdr:cNvPr id="79" name="楕円 78"/>
        <xdr:cNvSpPr/>
      </xdr:nvSpPr>
      <xdr:spPr bwMode="auto">
        <a:xfrm>
          <a:off x="2857500" y="3481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116312</xdr:rowOff>
    </xdr:from>
    <xdr:ext cx="762000" cy="259045"/>
    <xdr:sp macro="" textlink="">
      <xdr:nvSpPr>
        <xdr:cNvPr id="80" name="テキスト ボックス 79"/>
        <xdr:cNvSpPr txBox="1"/>
      </xdr:nvSpPr>
      <xdr:spPr>
        <a:xfrm>
          <a:off x="2527300" y="325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146088</xdr:rowOff>
    </xdr:from>
    <xdr:to>
      <xdr:col>29</xdr:col>
      <xdr:colOff>127000</xdr:colOff>
      <xdr:row>38</xdr:row>
      <xdr:rowOff>161722</xdr:rowOff>
    </xdr:to>
    <xdr:cxnSp macro="">
      <xdr:nvCxnSpPr>
        <xdr:cNvPr id="108" name="直線コネクタ 107"/>
        <xdr:cNvCxnSpPr/>
      </xdr:nvCxnSpPr>
      <xdr:spPr bwMode="auto">
        <a:xfrm flipV="1">
          <a:off x="5651500" y="6070638"/>
          <a:ext cx="0" cy="15586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133799</xdr:rowOff>
    </xdr:from>
    <xdr:ext cx="762000" cy="259045"/>
    <xdr:sp macro="" textlink="">
      <xdr:nvSpPr>
        <xdr:cNvPr id="109" name="人口1人当たり決算額の推移最小値テキスト445"/>
        <xdr:cNvSpPr txBox="1"/>
      </xdr:nvSpPr>
      <xdr:spPr>
        <a:xfrm>
          <a:off x="5740400" y="760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161722</xdr:rowOff>
    </xdr:from>
    <xdr:to>
      <xdr:col>30</xdr:col>
      <xdr:colOff>25400</xdr:colOff>
      <xdr:row>38</xdr:row>
      <xdr:rowOff>161722</xdr:rowOff>
    </xdr:to>
    <xdr:cxnSp macro="">
      <xdr:nvCxnSpPr>
        <xdr:cNvPr id="110" name="直線コネクタ 109"/>
        <xdr:cNvCxnSpPr/>
      </xdr:nvCxnSpPr>
      <xdr:spPr bwMode="auto">
        <a:xfrm>
          <a:off x="5562600" y="7629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61015</xdr:rowOff>
    </xdr:from>
    <xdr:ext cx="762000" cy="259045"/>
    <xdr:sp macro="" textlink="">
      <xdr:nvSpPr>
        <xdr:cNvPr id="111" name="人口1人当たり決算額の推移最大値テキスト445"/>
        <xdr:cNvSpPr txBox="1"/>
      </xdr:nvSpPr>
      <xdr:spPr>
        <a:xfrm>
          <a:off x="5740400" y="581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146088</xdr:rowOff>
    </xdr:from>
    <xdr:to>
      <xdr:col>30</xdr:col>
      <xdr:colOff>25400</xdr:colOff>
      <xdr:row>33</xdr:row>
      <xdr:rowOff>146088</xdr:rowOff>
    </xdr:to>
    <xdr:cxnSp macro="">
      <xdr:nvCxnSpPr>
        <xdr:cNvPr id="112" name="直線コネクタ 111"/>
        <xdr:cNvCxnSpPr/>
      </xdr:nvCxnSpPr>
      <xdr:spPr bwMode="auto">
        <a:xfrm>
          <a:off x="5562600" y="6070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78880</xdr:rowOff>
    </xdr:from>
    <xdr:to>
      <xdr:col>29</xdr:col>
      <xdr:colOff>127000</xdr:colOff>
      <xdr:row>35</xdr:row>
      <xdr:rowOff>86068</xdr:rowOff>
    </xdr:to>
    <xdr:cxnSp macro="">
      <xdr:nvCxnSpPr>
        <xdr:cNvPr id="113" name="直線コネクタ 112"/>
        <xdr:cNvCxnSpPr/>
      </xdr:nvCxnSpPr>
      <xdr:spPr bwMode="auto">
        <a:xfrm flipV="1">
          <a:off x="5003800" y="6689230"/>
          <a:ext cx="647700" cy="7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196563</xdr:rowOff>
    </xdr:from>
    <xdr:ext cx="762000" cy="259045"/>
    <xdr:sp macro="" textlink="">
      <xdr:nvSpPr>
        <xdr:cNvPr id="114" name="人口1人当たり決算額の推移平均値テキスト445"/>
        <xdr:cNvSpPr txBox="1"/>
      </xdr:nvSpPr>
      <xdr:spPr>
        <a:xfrm>
          <a:off x="5740400" y="6464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8586</xdr:rowOff>
    </xdr:from>
    <xdr:to>
      <xdr:col>29</xdr:col>
      <xdr:colOff>177800</xdr:colOff>
      <xdr:row>35</xdr:row>
      <xdr:rowOff>110186</xdr:rowOff>
    </xdr:to>
    <xdr:sp macro="" textlink="">
      <xdr:nvSpPr>
        <xdr:cNvPr id="115" name="フローチャート: 判断 114"/>
        <xdr:cNvSpPr/>
      </xdr:nvSpPr>
      <xdr:spPr bwMode="auto">
        <a:xfrm>
          <a:off x="5600700" y="6618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86068</xdr:rowOff>
    </xdr:from>
    <xdr:to>
      <xdr:col>26</xdr:col>
      <xdr:colOff>50800</xdr:colOff>
      <xdr:row>35</xdr:row>
      <xdr:rowOff>123736</xdr:rowOff>
    </xdr:to>
    <xdr:cxnSp macro="">
      <xdr:nvCxnSpPr>
        <xdr:cNvPr id="116" name="直線コネクタ 115"/>
        <xdr:cNvCxnSpPr/>
      </xdr:nvCxnSpPr>
      <xdr:spPr bwMode="auto">
        <a:xfrm flipV="1">
          <a:off x="4305300" y="6696418"/>
          <a:ext cx="698500" cy="37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82461</xdr:rowOff>
    </xdr:from>
    <xdr:to>
      <xdr:col>26</xdr:col>
      <xdr:colOff>101600</xdr:colOff>
      <xdr:row>35</xdr:row>
      <xdr:rowOff>184061</xdr:rowOff>
    </xdr:to>
    <xdr:sp macro="" textlink="">
      <xdr:nvSpPr>
        <xdr:cNvPr id="117" name="フローチャート: 判断 116"/>
        <xdr:cNvSpPr/>
      </xdr:nvSpPr>
      <xdr:spPr bwMode="auto">
        <a:xfrm>
          <a:off x="4953000" y="66928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168838</xdr:rowOff>
    </xdr:from>
    <xdr:ext cx="736600" cy="259045"/>
    <xdr:sp macro="" textlink="">
      <xdr:nvSpPr>
        <xdr:cNvPr id="118" name="テキスト ボックス 117"/>
        <xdr:cNvSpPr txBox="1"/>
      </xdr:nvSpPr>
      <xdr:spPr>
        <a:xfrm>
          <a:off x="4622800" y="6779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123736</xdr:rowOff>
    </xdr:from>
    <xdr:to>
      <xdr:col>22</xdr:col>
      <xdr:colOff>114300</xdr:colOff>
      <xdr:row>35</xdr:row>
      <xdr:rowOff>143764</xdr:rowOff>
    </xdr:to>
    <xdr:cxnSp macro="">
      <xdr:nvCxnSpPr>
        <xdr:cNvPr id="119" name="直線コネクタ 118"/>
        <xdr:cNvCxnSpPr/>
      </xdr:nvCxnSpPr>
      <xdr:spPr bwMode="auto">
        <a:xfrm flipV="1">
          <a:off x="3606800" y="6734086"/>
          <a:ext cx="698500" cy="20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102070</xdr:rowOff>
    </xdr:from>
    <xdr:to>
      <xdr:col>22</xdr:col>
      <xdr:colOff>165100</xdr:colOff>
      <xdr:row>35</xdr:row>
      <xdr:rowOff>203670</xdr:rowOff>
    </xdr:to>
    <xdr:sp macro="" textlink="">
      <xdr:nvSpPr>
        <xdr:cNvPr id="120" name="フローチャート: 判断 119"/>
        <xdr:cNvSpPr/>
      </xdr:nvSpPr>
      <xdr:spPr bwMode="auto">
        <a:xfrm>
          <a:off x="4254500" y="6712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188447</xdr:rowOff>
    </xdr:from>
    <xdr:ext cx="762000" cy="259045"/>
    <xdr:sp macro="" textlink="">
      <xdr:nvSpPr>
        <xdr:cNvPr id="121" name="テキスト ボックス 120"/>
        <xdr:cNvSpPr txBox="1"/>
      </xdr:nvSpPr>
      <xdr:spPr>
        <a:xfrm>
          <a:off x="3924300" y="679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143764</xdr:rowOff>
    </xdr:from>
    <xdr:to>
      <xdr:col>18</xdr:col>
      <xdr:colOff>177800</xdr:colOff>
      <xdr:row>35</xdr:row>
      <xdr:rowOff>232702</xdr:rowOff>
    </xdr:to>
    <xdr:cxnSp macro="">
      <xdr:nvCxnSpPr>
        <xdr:cNvPr id="122" name="直線コネクタ 121"/>
        <xdr:cNvCxnSpPr/>
      </xdr:nvCxnSpPr>
      <xdr:spPr bwMode="auto">
        <a:xfrm flipV="1">
          <a:off x="2908300" y="6754114"/>
          <a:ext cx="698500" cy="88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104115</xdr:rowOff>
    </xdr:from>
    <xdr:to>
      <xdr:col>19</xdr:col>
      <xdr:colOff>38100</xdr:colOff>
      <xdr:row>35</xdr:row>
      <xdr:rowOff>205715</xdr:rowOff>
    </xdr:to>
    <xdr:sp macro="" textlink="">
      <xdr:nvSpPr>
        <xdr:cNvPr id="123" name="フローチャート: 判断 122"/>
        <xdr:cNvSpPr/>
      </xdr:nvSpPr>
      <xdr:spPr bwMode="auto">
        <a:xfrm>
          <a:off x="3556000" y="67144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190492</xdr:rowOff>
    </xdr:from>
    <xdr:ext cx="762000" cy="259045"/>
    <xdr:sp macro="" textlink="">
      <xdr:nvSpPr>
        <xdr:cNvPr id="124" name="テキスト ボックス 123"/>
        <xdr:cNvSpPr txBox="1"/>
      </xdr:nvSpPr>
      <xdr:spPr>
        <a:xfrm>
          <a:off x="3225800" y="6800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103924</xdr:rowOff>
    </xdr:from>
    <xdr:to>
      <xdr:col>15</xdr:col>
      <xdr:colOff>101600</xdr:colOff>
      <xdr:row>35</xdr:row>
      <xdr:rowOff>205524</xdr:rowOff>
    </xdr:to>
    <xdr:sp macro="" textlink="">
      <xdr:nvSpPr>
        <xdr:cNvPr id="125" name="フローチャート: 判断 124"/>
        <xdr:cNvSpPr/>
      </xdr:nvSpPr>
      <xdr:spPr bwMode="auto">
        <a:xfrm>
          <a:off x="2857500" y="67142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215701</xdr:rowOff>
    </xdr:from>
    <xdr:ext cx="762000" cy="259045"/>
    <xdr:sp macro="" textlink="">
      <xdr:nvSpPr>
        <xdr:cNvPr id="126" name="テキスト ボックス 125"/>
        <xdr:cNvSpPr txBox="1"/>
      </xdr:nvSpPr>
      <xdr:spPr>
        <a:xfrm>
          <a:off x="2527300" y="6483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28080</xdr:rowOff>
    </xdr:from>
    <xdr:to>
      <xdr:col>29</xdr:col>
      <xdr:colOff>177800</xdr:colOff>
      <xdr:row>35</xdr:row>
      <xdr:rowOff>129680</xdr:rowOff>
    </xdr:to>
    <xdr:sp macro="" textlink="">
      <xdr:nvSpPr>
        <xdr:cNvPr id="132" name="楕円 131"/>
        <xdr:cNvSpPr/>
      </xdr:nvSpPr>
      <xdr:spPr bwMode="auto">
        <a:xfrm>
          <a:off x="5600700" y="6638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157</xdr:rowOff>
    </xdr:from>
    <xdr:ext cx="762000" cy="259045"/>
    <xdr:sp macro="" textlink="">
      <xdr:nvSpPr>
        <xdr:cNvPr id="133" name="人口1人当たり決算額の推移該当値テキスト445"/>
        <xdr:cNvSpPr txBox="1"/>
      </xdr:nvSpPr>
      <xdr:spPr>
        <a:xfrm>
          <a:off x="5740400" y="66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35268</xdr:rowOff>
    </xdr:from>
    <xdr:to>
      <xdr:col>26</xdr:col>
      <xdr:colOff>101600</xdr:colOff>
      <xdr:row>35</xdr:row>
      <xdr:rowOff>136868</xdr:rowOff>
    </xdr:to>
    <xdr:sp macro="" textlink="">
      <xdr:nvSpPr>
        <xdr:cNvPr id="134" name="楕円 133"/>
        <xdr:cNvSpPr/>
      </xdr:nvSpPr>
      <xdr:spPr bwMode="auto">
        <a:xfrm>
          <a:off x="4953000" y="6645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147045</xdr:rowOff>
    </xdr:from>
    <xdr:ext cx="736600" cy="259045"/>
    <xdr:sp macro="" textlink="">
      <xdr:nvSpPr>
        <xdr:cNvPr id="135" name="テキスト ボックス 134"/>
        <xdr:cNvSpPr txBox="1"/>
      </xdr:nvSpPr>
      <xdr:spPr>
        <a:xfrm>
          <a:off x="4622800" y="6414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72936</xdr:rowOff>
    </xdr:from>
    <xdr:to>
      <xdr:col>22</xdr:col>
      <xdr:colOff>165100</xdr:colOff>
      <xdr:row>35</xdr:row>
      <xdr:rowOff>174536</xdr:rowOff>
    </xdr:to>
    <xdr:sp macro="" textlink="">
      <xdr:nvSpPr>
        <xdr:cNvPr id="136" name="楕円 135"/>
        <xdr:cNvSpPr/>
      </xdr:nvSpPr>
      <xdr:spPr bwMode="auto">
        <a:xfrm>
          <a:off x="4254500" y="6683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184713</xdr:rowOff>
    </xdr:from>
    <xdr:ext cx="762000" cy="259045"/>
    <xdr:sp macro="" textlink="">
      <xdr:nvSpPr>
        <xdr:cNvPr id="137" name="テキスト ボックス 136"/>
        <xdr:cNvSpPr txBox="1"/>
      </xdr:nvSpPr>
      <xdr:spPr>
        <a:xfrm>
          <a:off x="3924300" y="645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92964</xdr:rowOff>
    </xdr:from>
    <xdr:to>
      <xdr:col>19</xdr:col>
      <xdr:colOff>38100</xdr:colOff>
      <xdr:row>35</xdr:row>
      <xdr:rowOff>194564</xdr:rowOff>
    </xdr:to>
    <xdr:sp macro="" textlink="">
      <xdr:nvSpPr>
        <xdr:cNvPr id="138" name="楕円 137"/>
        <xdr:cNvSpPr/>
      </xdr:nvSpPr>
      <xdr:spPr bwMode="auto">
        <a:xfrm>
          <a:off x="3556000" y="6703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204741</xdr:rowOff>
    </xdr:from>
    <xdr:ext cx="762000" cy="259045"/>
    <xdr:sp macro="" textlink="">
      <xdr:nvSpPr>
        <xdr:cNvPr id="139" name="テキスト ボックス 138"/>
        <xdr:cNvSpPr txBox="1"/>
      </xdr:nvSpPr>
      <xdr:spPr>
        <a:xfrm>
          <a:off x="3225800" y="6472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181902</xdr:rowOff>
    </xdr:from>
    <xdr:to>
      <xdr:col>15</xdr:col>
      <xdr:colOff>101600</xdr:colOff>
      <xdr:row>35</xdr:row>
      <xdr:rowOff>283502</xdr:rowOff>
    </xdr:to>
    <xdr:sp macro="" textlink="">
      <xdr:nvSpPr>
        <xdr:cNvPr id="140" name="楕円 139"/>
        <xdr:cNvSpPr/>
      </xdr:nvSpPr>
      <xdr:spPr bwMode="auto">
        <a:xfrm>
          <a:off x="2857500" y="6792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268279</xdr:rowOff>
    </xdr:from>
    <xdr:ext cx="762000" cy="259045"/>
    <xdr:sp macro="" textlink="">
      <xdr:nvSpPr>
        <xdr:cNvPr id="141" name="テキスト ボックス 140"/>
        <xdr:cNvSpPr txBox="1"/>
      </xdr:nvSpPr>
      <xdr:spPr>
        <a:xfrm>
          <a:off x="2527300" y="687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熊本県和水町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9,692
9,634
98.78
11,047,152
10,100,538
567,746
4,345,577
8,323,936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115108</xdr:rowOff>
    </xdr:from>
    <xdr:to>
      <xdr:col>24</xdr:col>
      <xdr:colOff>62865</xdr:colOff>
      <xdr:row>38</xdr:row>
      <xdr:rowOff>149450</xdr:rowOff>
    </xdr:to>
    <xdr:cxnSp macro="">
      <xdr:nvCxnSpPr>
        <xdr:cNvPr id="52" name="直線コネクタ 51"/>
        <xdr:cNvCxnSpPr/>
      </xdr:nvCxnSpPr>
      <xdr:spPr>
        <a:xfrm flipV="1">
          <a:off x="4633595" y="5430058"/>
          <a:ext cx="1270" cy="1234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153277</xdr:rowOff>
    </xdr:from>
    <xdr:ext cx="534377" cy="259045"/>
    <xdr:sp macro="" textlink="">
      <xdr:nvSpPr>
        <xdr:cNvPr id="53" name="人件費最小値テキスト"/>
        <xdr:cNvSpPr txBox="1"/>
      </xdr:nvSpPr>
      <xdr:spPr>
        <a:xfrm>
          <a:off x="4686300" y="666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149450</xdr:rowOff>
    </xdr:from>
    <xdr:to>
      <xdr:col>24</xdr:col>
      <xdr:colOff>152400</xdr:colOff>
      <xdr:row>38</xdr:row>
      <xdr:rowOff>149450</xdr:rowOff>
    </xdr:to>
    <xdr:cxnSp macro="">
      <xdr:nvCxnSpPr>
        <xdr:cNvPr id="54" name="直線コネクタ 53"/>
        <xdr:cNvCxnSpPr/>
      </xdr:nvCxnSpPr>
      <xdr:spPr>
        <a:xfrm>
          <a:off x="4546600" y="666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61785</xdr:rowOff>
    </xdr:from>
    <xdr:ext cx="599010" cy="259045"/>
    <xdr:sp macro="" textlink="">
      <xdr:nvSpPr>
        <xdr:cNvPr id="55" name="人件費最大値テキスト"/>
        <xdr:cNvSpPr txBox="1"/>
      </xdr:nvSpPr>
      <xdr:spPr>
        <a:xfrm>
          <a:off x="4686300" y="520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115108</xdr:rowOff>
    </xdr:from>
    <xdr:to>
      <xdr:col>24</xdr:col>
      <xdr:colOff>152400</xdr:colOff>
      <xdr:row>31</xdr:row>
      <xdr:rowOff>115108</xdr:rowOff>
    </xdr:to>
    <xdr:cxnSp macro="">
      <xdr:nvCxnSpPr>
        <xdr:cNvPr id="56" name="直線コネクタ 55"/>
        <xdr:cNvCxnSpPr/>
      </xdr:nvCxnSpPr>
      <xdr:spPr>
        <a:xfrm>
          <a:off x="4546600" y="543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148438</xdr:rowOff>
    </xdr:from>
    <xdr:to>
      <xdr:col>24</xdr:col>
      <xdr:colOff>63500</xdr:colOff>
      <xdr:row>37</xdr:row>
      <xdr:rowOff>150873</xdr:rowOff>
    </xdr:to>
    <xdr:cxnSp macro="">
      <xdr:nvCxnSpPr>
        <xdr:cNvPr id="57" name="直線コネクタ 56"/>
        <xdr:cNvCxnSpPr/>
      </xdr:nvCxnSpPr>
      <xdr:spPr>
        <a:xfrm>
          <a:off x="3797300" y="6492088"/>
          <a:ext cx="838200" cy="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19966</xdr:rowOff>
    </xdr:from>
    <xdr:ext cx="599010" cy="259045"/>
    <xdr:sp macro="" textlink="">
      <xdr:nvSpPr>
        <xdr:cNvPr id="58" name="人件費平均値テキスト"/>
        <xdr:cNvSpPr txBox="1"/>
      </xdr:nvSpPr>
      <xdr:spPr>
        <a:xfrm>
          <a:off x="4686300" y="6020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168539</xdr:rowOff>
    </xdr:from>
    <xdr:to>
      <xdr:col>24</xdr:col>
      <xdr:colOff>114300</xdr:colOff>
      <xdr:row>36</xdr:row>
      <xdr:rowOff>98689</xdr:rowOff>
    </xdr:to>
    <xdr:sp macro="" textlink="">
      <xdr:nvSpPr>
        <xdr:cNvPr id="59" name="フローチャート: 判断 58"/>
        <xdr:cNvSpPr/>
      </xdr:nvSpPr>
      <xdr:spPr>
        <a:xfrm>
          <a:off x="45847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144632</xdr:rowOff>
    </xdr:from>
    <xdr:to>
      <xdr:col>19</xdr:col>
      <xdr:colOff>177800</xdr:colOff>
      <xdr:row>37</xdr:row>
      <xdr:rowOff>148438</xdr:rowOff>
    </xdr:to>
    <xdr:cxnSp macro="">
      <xdr:nvCxnSpPr>
        <xdr:cNvPr id="60" name="直線コネクタ 59"/>
        <xdr:cNvCxnSpPr/>
      </xdr:nvCxnSpPr>
      <xdr:spPr>
        <a:xfrm>
          <a:off x="2908300" y="6488282"/>
          <a:ext cx="889000" cy="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150611</xdr:rowOff>
    </xdr:from>
    <xdr:to>
      <xdr:col>20</xdr:col>
      <xdr:colOff>38100</xdr:colOff>
      <xdr:row>38</xdr:row>
      <xdr:rowOff>80761</xdr:rowOff>
    </xdr:to>
    <xdr:sp macro="" textlink="">
      <xdr:nvSpPr>
        <xdr:cNvPr id="61" name="フローチャート: 判断 60"/>
        <xdr:cNvSpPr/>
      </xdr:nvSpPr>
      <xdr:spPr>
        <a:xfrm>
          <a:off x="3746500" y="6494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71887</xdr:rowOff>
    </xdr:from>
    <xdr:ext cx="534377" cy="259045"/>
    <xdr:sp macro="" textlink="">
      <xdr:nvSpPr>
        <xdr:cNvPr id="62" name="テキスト ボックス 61"/>
        <xdr:cNvSpPr txBox="1"/>
      </xdr:nvSpPr>
      <xdr:spPr>
        <a:xfrm>
          <a:off x="3530111" y="658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144632</xdr:rowOff>
    </xdr:from>
    <xdr:to>
      <xdr:col>15</xdr:col>
      <xdr:colOff>50800</xdr:colOff>
      <xdr:row>37</xdr:row>
      <xdr:rowOff>156479</xdr:rowOff>
    </xdr:to>
    <xdr:cxnSp macro="">
      <xdr:nvCxnSpPr>
        <xdr:cNvPr id="63" name="直線コネクタ 62"/>
        <xdr:cNvCxnSpPr/>
      </xdr:nvCxnSpPr>
      <xdr:spPr>
        <a:xfrm flipV="1">
          <a:off x="2019300" y="6488282"/>
          <a:ext cx="889000" cy="1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2021</xdr:rowOff>
    </xdr:from>
    <xdr:to>
      <xdr:col>15</xdr:col>
      <xdr:colOff>101600</xdr:colOff>
      <xdr:row>38</xdr:row>
      <xdr:rowOff>103621</xdr:rowOff>
    </xdr:to>
    <xdr:sp macro="" textlink="">
      <xdr:nvSpPr>
        <xdr:cNvPr id="64" name="フローチャート: 判断 63"/>
        <xdr:cNvSpPr/>
      </xdr:nvSpPr>
      <xdr:spPr>
        <a:xfrm>
          <a:off x="2857500" y="651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94748</xdr:rowOff>
    </xdr:from>
    <xdr:ext cx="534377" cy="259045"/>
    <xdr:sp macro="" textlink="">
      <xdr:nvSpPr>
        <xdr:cNvPr id="65" name="テキスト ボックス 64"/>
        <xdr:cNvSpPr txBox="1"/>
      </xdr:nvSpPr>
      <xdr:spPr>
        <a:xfrm>
          <a:off x="2641111" y="660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156479</xdr:rowOff>
    </xdr:from>
    <xdr:to>
      <xdr:col>10</xdr:col>
      <xdr:colOff>114300</xdr:colOff>
      <xdr:row>37</xdr:row>
      <xdr:rowOff>156931</xdr:rowOff>
    </xdr:to>
    <xdr:cxnSp macro="">
      <xdr:nvCxnSpPr>
        <xdr:cNvPr id="66" name="直線コネクタ 65"/>
        <xdr:cNvCxnSpPr/>
      </xdr:nvCxnSpPr>
      <xdr:spPr>
        <a:xfrm flipV="1">
          <a:off x="1130300" y="6500129"/>
          <a:ext cx="889000" cy="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5324</xdr:rowOff>
    </xdr:from>
    <xdr:to>
      <xdr:col>10</xdr:col>
      <xdr:colOff>165100</xdr:colOff>
      <xdr:row>38</xdr:row>
      <xdr:rowOff>106924</xdr:rowOff>
    </xdr:to>
    <xdr:sp macro="" textlink="">
      <xdr:nvSpPr>
        <xdr:cNvPr id="67" name="フローチャート: 判断 66"/>
        <xdr:cNvSpPr/>
      </xdr:nvSpPr>
      <xdr:spPr>
        <a:xfrm>
          <a:off x="1968500" y="652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98051</xdr:rowOff>
    </xdr:from>
    <xdr:ext cx="534377" cy="259045"/>
    <xdr:sp macro="" textlink="">
      <xdr:nvSpPr>
        <xdr:cNvPr id="68" name="テキスト ボックス 67"/>
        <xdr:cNvSpPr txBox="1"/>
      </xdr:nvSpPr>
      <xdr:spPr>
        <a:xfrm>
          <a:off x="1752111" y="661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20228</xdr:rowOff>
    </xdr:from>
    <xdr:to>
      <xdr:col>6</xdr:col>
      <xdr:colOff>38100</xdr:colOff>
      <xdr:row>38</xdr:row>
      <xdr:rowOff>121828</xdr:rowOff>
    </xdr:to>
    <xdr:sp macro="" textlink="">
      <xdr:nvSpPr>
        <xdr:cNvPr id="69" name="フローチャート: 判断 68"/>
        <xdr:cNvSpPr/>
      </xdr:nvSpPr>
      <xdr:spPr>
        <a:xfrm>
          <a:off x="1079500" y="6535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112955</xdr:rowOff>
    </xdr:from>
    <xdr:ext cx="534377" cy="259045"/>
    <xdr:sp macro="" textlink="">
      <xdr:nvSpPr>
        <xdr:cNvPr id="70" name="テキスト ボックス 69"/>
        <xdr:cNvSpPr txBox="1"/>
      </xdr:nvSpPr>
      <xdr:spPr>
        <a:xfrm>
          <a:off x="863111" y="6628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100073</xdr:rowOff>
    </xdr:from>
    <xdr:to>
      <xdr:col>24</xdr:col>
      <xdr:colOff>114300</xdr:colOff>
      <xdr:row>38</xdr:row>
      <xdr:rowOff>30223</xdr:rowOff>
    </xdr:to>
    <xdr:sp macro="" textlink="">
      <xdr:nvSpPr>
        <xdr:cNvPr id="76" name="楕円 75"/>
        <xdr:cNvSpPr/>
      </xdr:nvSpPr>
      <xdr:spPr>
        <a:xfrm>
          <a:off x="4584700" y="644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78500</xdr:rowOff>
    </xdr:from>
    <xdr:ext cx="599010" cy="259045"/>
    <xdr:sp macro="" textlink="">
      <xdr:nvSpPr>
        <xdr:cNvPr id="77" name="人件費該当値テキスト"/>
        <xdr:cNvSpPr txBox="1"/>
      </xdr:nvSpPr>
      <xdr:spPr>
        <a:xfrm>
          <a:off x="4686300" y="6422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97638</xdr:rowOff>
    </xdr:from>
    <xdr:to>
      <xdr:col>20</xdr:col>
      <xdr:colOff>38100</xdr:colOff>
      <xdr:row>38</xdr:row>
      <xdr:rowOff>27788</xdr:rowOff>
    </xdr:to>
    <xdr:sp macro="" textlink="">
      <xdr:nvSpPr>
        <xdr:cNvPr id="78" name="楕円 77"/>
        <xdr:cNvSpPr/>
      </xdr:nvSpPr>
      <xdr:spPr>
        <a:xfrm>
          <a:off x="3746500" y="644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44315</xdr:rowOff>
    </xdr:from>
    <xdr:ext cx="599010" cy="259045"/>
    <xdr:sp macro="" textlink="">
      <xdr:nvSpPr>
        <xdr:cNvPr id="79" name="テキスト ボックス 78"/>
        <xdr:cNvSpPr txBox="1"/>
      </xdr:nvSpPr>
      <xdr:spPr>
        <a:xfrm>
          <a:off x="3497795" y="6216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93832</xdr:rowOff>
    </xdr:from>
    <xdr:to>
      <xdr:col>15</xdr:col>
      <xdr:colOff>101600</xdr:colOff>
      <xdr:row>38</xdr:row>
      <xdr:rowOff>23981</xdr:rowOff>
    </xdr:to>
    <xdr:sp macro="" textlink="">
      <xdr:nvSpPr>
        <xdr:cNvPr id="80" name="楕円 79"/>
        <xdr:cNvSpPr/>
      </xdr:nvSpPr>
      <xdr:spPr>
        <a:xfrm>
          <a:off x="2857500" y="64374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40509</xdr:rowOff>
    </xdr:from>
    <xdr:ext cx="599010" cy="259045"/>
    <xdr:sp macro="" textlink="">
      <xdr:nvSpPr>
        <xdr:cNvPr id="81" name="テキスト ボックス 80"/>
        <xdr:cNvSpPr txBox="1"/>
      </xdr:nvSpPr>
      <xdr:spPr>
        <a:xfrm>
          <a:off x="2608795" y="621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105679</xdr:rowOff>
    </xdr:from>
    <xdr:to>
      <xdr:col>10</xdr:col>
      <xdr:colOff>165100</xdr:colOff>
      <xdr:row>38</xdr:row>
      <xdr:rowOff>35829</xdr:rowOff>
    </xdr:to>
    <xdr:sp macro="" textlink="">
      <xdr:nvSpPr>
        <xdr:cNvPr id="82" name="楕円 81"/>
        <xdr:cNvSpPr/>
      </xdr:nvSpPr>
      <xdr:spPr>
        <a:xfrm>
          <a:off x="1968500" y="644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52356</xdr:rowOff>
    </xdr:from>
    <xdr:ext cx="599010" cy="259045"/>
    <xdr:sp macro="" textlink="">
      <xdr:nvSpPr>
        <xdr:cNvPr id="83" name="テキスト ボックス 82"/>
        <xdr:cNvSpPr txBox="1"/>
      </xdr:nvSpPr>
      <xdr:spPr>
        <a:xfrm>
          <a:off x="1719795" y="6224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106131</xdr:rowOff>
    </xdr:from>
    <xdr:to>
      <xdr:col>6</xdr:col>
      <xdr:colOff>38100</xdr:colOff>
      <xdr:row>38</xdr:row>
      <xdr:rowOff>36281</xdr:rowOff>
    </xdr:to>
    <xdr:sp macro="" textlink="">
      <xdr:nvSpPr>
        <xdr:cNvPr id="84" name="楕円 83"/>
        <xdr:cNvSpPr/>
      </xdr:nvSpPr>
      <xdr:spPr>
        <a:xfrm>
          <a:off x="1079500" y="644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52808</xdr:rowOff>
    </xdr:from>
    <xdr:ext cx="599010" cy="259045"/>
    <xdr:sp macro="" textlink="">
      <xdr:nvSpPr>
        <xdr:cNvPr id="85" name="テキスト ボックス 84"/>
        <xdr:cNvSpPr txBox="1"/>
      </xdr:nvSpPr>
      <xdr:spPr>
        <a:xfrm>
          <a:off x="830795" y="6225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6" name="直線コネクタ 95"/>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7" name="テキスト ボックス 96"/>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8" name="直線コネクタ 97"/>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0" name="直線コネクタ 99"/>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2" name="直線コネクタ 101"/>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4" name="直線コネクタ 10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7565</xdr:rowOff>
    </xdr:from>
    <xdr:to>
      <xdr:col>24</xdr:col>
      <xdr:colOff>62865</xdr:colOff>
      <xdr:row>57</xdr:row>
      <xdr:rowOff>138260</xdr:rowOff>
    </xdr:to>
    <xdr:cxnSp macro="">
      <xdr:nvCxnSpPr>
        <xdr:cNvPr id="107" name="直線コネクタ 106"/>
        <xdr:cNvCxnSpPr/>
      </xdr:nvCxnSpPr>
      <xdr:spPr>
        <a:xfrm flipV="1">
          <a:off x="4633595" y="8751515"/>
          <a:ext cx="1270" cy="11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142087</xdr:rowOff>
    </xdr:from>
    <xdr:ext cx="534377" cy="259045"/>
    <xdr:sp macro="" textlink="">
      <xdr:nvSpPr>
        <xdr:cNvPr id="108" name="物件費最小値テキスト"/>
        <xdr:cNvSpPr txBox="1"/>
      </xdr:nvSpPr>
      <xdr:spPr>
        <a:xfrm>
          <a:off x="4686300" y="99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138260</xdr:rowOff>
    </xdr:from>
    <xdr:to>
      <xdr:col>24</xdr:col>
      <xdr:colOff>152400</xdr:colOff>
      <xdr:row>57</xdr:row>
      <xdr:rowOff>138260</xdr:rowOff>
    </xdr:to>
    <xdr:cxnSp macro="">
      <xdr:nvCxnSpPr>
        <xdr:cNvPr id="109" name="直線コネクタ 108"/>
        <xdr:cNvCxnSpPr/>
      </xdr:nvCxnSpPr>
      <xdr:spPr>
        <a:xfrm>
          <a:off x="4546600" y="991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125692</xdr:rowOff>
    </xdr:from>
    <xdr:ext cx="599010" cy="259045"/>
    <xdr:sp macro="" textlink="">
      <xdr:nvSpPr>
        <xdr:cNvPr id="110" name="物件費最大値テキスト"/>
        <xdr:cNvSpPr txBox="1"/>
      </xdr:nvSpPr>
      <xdr:spPr>
        <a:xfrm>
          <a:off x="4686300" y="852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7565</xdr:rowOff>
    </xdr:from>
    <xdr:to>
      <xdr:col>24</xdr:col>
      <xdr:colOff>152400</xdr:colOff>
      <xdr:row>51</xdr:row>
      <xdr:rowOff>7565</xdr:rowOff>
    </xdr:to>
    <xdr:cxnSp macro="">
      <xdr:nvCxnSpPr>
        <xdr:cNvPr id="111" name="直線コネクタ 110"/>
        <xdr:cNvCxnSpPr/>
      </xdr:nvCxnSpPr>
      <xdr:spPr>
        <a:xfrm>
          <a:off x="4546600" y="875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106896</xdr:rowOff>
    </xdr:from>
    <xdr:to>
      <xdr:col>24</xdr:col>
      <xdr:colOff>63500</xdr:colOff>
      <xdr:row>57</xdr:row>
      <xdr:rowOff>158722</xdr:rowOff>
    </xdr:to>
    <xdr:cxnSp macro="">
      <xdr:nvCxnSpPr>
        <xdr:cNvPr id="112" name="直線コネクタ 111"/>
        <xdr:cNvCxnSpPr/>
      </xdr:nvCxnSpPr>
      <xdr:spPr>
        <a:xfrm flipV="1">
          <a:off x="3797300" y="9879546"/>
          <a:ext cx="838200" cy="5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104798</xdr:rowOff>
    </xdr:from>
    <xdr:ext cx="599010" cy="259045"/>
    <xdr:sp macro="" textlink="">
      <xdr:nvSpPr>
        <xdr:cNvPr id="113" name="物件費平均値テキスト"/>
        <xdr:cNvSpPr txBox="1"/>
      </xdr:nvSpPr>
      <xdr:spPr>
        <a:xfrm>
          <a:off x="4686300" y="9534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81921</xdr:rowOff>
    </xdr:from>
    <xdr:to>
      <xdr:col>24</xdr:col>
      <xdr:colOff>114300</xdr:colOff>
      <xdr:row>57</xdr:row>
      <xdr:rowOff>12071</xdr:rowOff>
    </xdr:to>
    <xdr:sp macro="" textlink="">
      <xdr:nvSpPr>
        <xdr:cNvPr id="114" name="フローチャート: 判断 113"/>
        <xdr:cNvSpPr/>
      </xdr:nvSpPr>
      <xdr:spPr>
        <a:xfrm>
          <a:off x="4584700" y="968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158722</xdr:rowOff>
    </xdr:from>
    <xdr:to>
      <xdr:col>19</xdr:col>
      <xdr:colOff>177800</xdr:colOff>
      <xdr:row>57</xdr:row>
      <xdr:rowOff>168449</xdr:rowOff>
    </xdr:to>
    <xdr:cxnSp macro="">
      <xdr:nvCxnSpPr>
        <xdr:cNvPr id="115" name="直線コネクタ 114"/>
        <xdr:cNvCxnSpPr/>
      </xdr:nvCxnSpPr>
      <xdr:spPr>
        <a:xfrm flipV="1">
          <a:off x="2908300" y="9931372"/>
          <a:ext cx="889000" cy="9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722</xdr:rowOff>
    </xdr:from>
    <xdr:to>
      <xdr:col>20</xdr:col>
      <xdr:colOff>38100</xdr:colOff>
      <xdr:row>57</xdr:row>
      <xdr:rowOff>102322</xdr:rowOff>
    </xdr:to>
    <xdr:sp macro="" textlink="">
      <xdr:nvSpPr>
        <xdr:cNvPr id="116" name="フローチャート: 判断 115"/>
        <xdr:cNvSpPr/>
      </xdr:nvSpPr>
      <xdr:spPr>
        <a:xfrm>
          <a:off x="3746500" y="977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118849</xdr:rowOff>
    </xdr:from>
    <xdr:ext cx="599010" cy="259045"/>
    <xdr:sp macro="" textlink="">
      <xdr:nvSpPr>
        <xdr:cNvPr id="117" name="テキスト ボックス 116"/>
        <xdr:cNvSpPr txBox="1"/>
      </xdr:nvSpPr>
      <xdr:spPr>
        <a:xfrm>
          <a:off x="3497795" y="9548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168449</xdr:rowOff>
    </xdr:from>
    <xdr:to>
      <xdr:col>15</xdr:col>
      <xdr:colOff>50800</xdr:colOff>
      <xdr:row>58</xdr:row>
      <xdr:rowOff>5871</xdr:rowOff>
    </xdr:to>
    <xdr:cxnSp macro="">
      <xdr:nvCxnSpPr>
        <xdr:cNvPr id="118" name="直線コネクタ 117"/>
        <xdr:cNvCxnSpPr/>
      </xdr:nvCxnSpPr>
      <xdr:spPr>
        <a:xfrm flipV="1">
          <a:off x="2019300" y="9941099"/>
          <a:ext cx="889000" cy="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21047</xdr:rowOff>
    </xdr:from>
    <xdr:to>
      <xdr:col>15</xdr:col>
      <xdr:colOff>101600</xdr:colOff>
      <xdr:row>57</xdr:row>
      <xdr:rowOff>122647</xdr:rowOff>
    </xdr:to>
    <xdr:sp macro="" textlink="">
      <xdr:nvSpPr>
        <xdr:cNvPr id="119" name="フローチャート: 判断 118"/>
        <xdr:cNvSpPr/>
      </xdr:nvSpPr>
      <xdr:spPr>
        <a:xfrm>
          <a:off x="2857500" y="97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139174</xdr:rowOff>
    </xdr:from>
    <xdr:ext cx="599010" cy="259045"/>
    <xdr:sp macro="" textlink="">
      <xdr:nvSpPr>
        <xdr:cNvPr id="120" name="テキスト ボックス 119"/>
        <xdr:cNvSpPr txBox="1"/>
      </xdr:nvSpPr>
      <xdr:spPr>
        <a:xfrm>
          <a:off x="2608795" y="9568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162875</xdr:rowOff>
    </xdr:from>
    <xdr:to>
      <xdr:col>10</xdr:col>
      <xdr:colOff>114300</xdr:colOff>
      <xdr:row>58</xdr:row>
      <xdr:rowOff>5871</xdr:rowOff>
    </xdr:to>
    <xdr:cxnSp macro="">
      <xdr:nvCxnSpPr>
        <xdr:cNvPr id="121" name="直線コネクタ 120"/>
        <xdr:cNvCxnSpPr/>
      </xdr:nvCxnSpPr>
      <xdr:spPr>
        <a:xfrm>
          <a:off x="1130300" y="9935525"/>
          <a:ext cx="889000" cy="14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24204</xdr:rowOff>
    </xdr:from>
    <xdr:to>
      <xdr:col>10</xdr:col>
      <xdr:colOff>165100</xdr:colOff>
      <xdr:row>57</xdr:row>
      <xdr:rowOff>125804</xdr:rowOff>
    </xdr:to>
    <xdr:sp macro="" textlink="">
      <xdr:nvSpPr>
        <xdr:cNvPr id="122" name="フローチャート: 判断 121"/>
        <xdr:cNvSpPr/>
      </xdr:nvSpPr>
      <xdr:spPr>
        <a:xfrm>
          <a:off x="1968500" y="979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142331</xdr:rowOff>
    </xdr:from>
    <xdr:ext cx="599010" cy="259045"/>
    <xdr:sp macro="" textlink="">
      <xdr:nvSpPr>
        <xdr:cNvPr id="123" name="テキスト ボックス 122"/>
        <xdr:cNvSpPr txBox="1"/>
      </xdr:nvSpPr>
      <xdr:spPr>
        <a:xfrm>
          <a:off x="1719795" y="9572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23971</xdr:rowOff>
    </xdr:from>
    <xdr:to>
      <xdr:col>6</xdr:col>
      <xdr:colOff>38100</xdr:colOff>
      <xdr:row>57</xdr:row>
      <xdr:rowOff>125571</xdr:rowOff>
    </xdr:to>
    <xdr:sp macro="" textlink="">
      <xdr:nvSpPr>
        <xdr:cNvPr id="124" name="フローチャート: 判断 123"/>
        <xdr:cNvSpPr/>
      </xdr:nvSpPr>
      <xdr:spPr>
        <a:xfrm>
          <a:off x="1079500" y="979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142098</xdr:rowOff>
    </xdr:from>
    <xdr:ext cx="599010" cy="259045"/>
    <xdr:sp macro="" textlink="">
      <xdr:nvSpPr>
        <xdr:cNvPr id="125" name="テキスト ボックス 124"/>
        <xdr:cNvSpPr txBox="1"/>
      </xdr:nvSpPr>
      <xdr:spPr>
        <a:xfrm>
          <a:off x="830795" y="957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6" name="テキスト ボックス 12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7" name="テキスト ボックス 12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8" name="テキスト ボックス 12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9" name="テキスト ボックス 12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0" name="テキスト ボックス 12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56096</xdr:rowOff>
    </xdr:from>
    <xdr:to>
      <xdr:col>24</xdr:col>
      <xdr:colOff>114300</xdr:colOff>
      <xdr:row>57</xdr:row>
      <xdr:rowOff>157696</xdr:rowOff>
    </xdr:to>
    <xdr:sp macro="" textlink="">
      <xdr:nvSpPr>
        <xdr:cNvPr id="131" name="楕円 130"/>
        <xdr:cNvSpPr/>
      </xdr:nvSpPr>
      <xdr:spPr>
        <a:xfrm>
          <a:off x="4584700" y="982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142473</xdr:rowOff>
    </xdr:from>
    <xdr:ext cx="534377" cy="259045"/>
    <xdr:sp macro="" textlink="">
      <xdr:nvSpPr>
        <xdr:cNvPr id="132" name="物件費該当値テキスト"/>
        <xdr:cNvSpPr txBox="1"/>
      </xdr:nvSpPr>
      <xdr:spPr>
        <a:xfrm>
          <a:off x="4686300" y="974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107922</xdr:rowOff>
    </xdr:from>
    <xdr:to>
      <xdr:col>20</xdr:col>
      <xdr:colOff>38100</xdr:colOff>
      <xdr:row>58</xdr:row>
      <xdr:rowOff>38072</xdr:rowOff>
    </xdr:to>
    <xdr:sp macro="" textlink="">
      <xdr:nvSpPr>
        <xdr:cNvPr id="133" name="楕円 132"/>
        <xdr:cNvSpPr/>
      </xdr:nvSpPr>
      <xdr:spPr>
        <a:xfrm>
          <a:off x="3746500" y="988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29199</xdr:rowOff>
    </xdr:from>
    <xdr:ext cx="534377" cy="259045"/>
    <xdr:sp macro="" textlink="">
      <xdr:nvSpPr>
        <xdr:cNvPr id="134" name="テキスト ボックス 133"/>
        <xdr:cNvSpPr txBox="1"/>
      </xdr:nvSpPr>
      <xdr:spPr>
        <a:xfrm>
          <a:off x="3530111" y="997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117649</xdr:rowOff>
    </xdr:from>
    <xdr:to>
      <xdr:col>15</xdr:col>
      <xdr:colOff>101600</xdr:colOff>
      <xdr:row>58</xdr:row>
      <xdr:rowOff>47799</xdr:rowOff>
    </xdr:to>
    <xdr:sp macro="" textlink="">
      <xdr:nvSpPr>
        <xdr:cNvPr id="135" name="楕円 134"/>
        <xdr:cNvSpPr/>
      </xdr:nvSpPr>
      <xdr:spPr>
        <a:xfrm>
          <a:off x="2857500" y="989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38926</xdr:rowOff>
    </xdr:from>
    <xdr:ext cx="534377" cy="259045"/>
    <xdr:sp macro="" textlink="">
      <xdr:nvSpPr>
        <xdr:cNvPr id="136" name="テキスト ボックス 135"/>
        <xdr:cNvSpPr txBox="1"/>
      </xdr:nvSpPr>
      <xdr:spPr>
        <a:xfrm>
          <a:off x="2641111" y="998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126521</xdr:rowOff>
    </xdr:from>
    <xdr:to>
      <xdr:col>10</xdr:col>
      <xdr:colOff>165100</xdr:colOff>
      <xdr:row>58</xdr:row>
      <xdr:rowOff>56671</xdr:rowOff>
    </xdr:to>
    <xdr:sp macro="" textlink="">
      <xdr:nvSpPr>
        <xdr:cNvPr id="137" name="楕円 136"/>
        <xdr:cNvSpPr/>
      </xdr:nvSpPr>
      <xdr:spPr>
        <a:xfrm>
          <a:off x="1968500" y="989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47798</xdr:rowOff>
    </xdr:from>
    <xdr:ext cx="534377" cy="259045"/>
    <xdr:sp macro="" textlink="">
      <xdr:nvSpPr>
        <xdr:cNvPr id="138" name="テキスト ボックス 137"/>
        <xdr:cNvSpPr txBox="1"/>
      </xdr:nvSpPr>
      <xdr:spPr>
        <a:xfrm>
          <a:off x="1752111" y="999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112075</xdr:rowOff>
    </xdr:from>
    <xdr:to>
      <xdr:col>6</xdr:col>
      <xdr:colOff>38100</xdr:colOff>
      <xdr:row>58</xdr:row>
      <xdr:rowOff>42225</xdr:rowOff>
    </xdr:to>
    <xdr:sp macro="" textlink="">
      <xdr:nvSpPr>
        <xdr:cNvPr id="139" name="楕円 138"/>
        <xdr:cNvSpPr/>
      </xdr:nvSpPr>
      <xdr:spPr>
        <a:xfrm>
          <a:off x="1079500" y="988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33352</xdr:rowOff>
    </xdr:from>
    <xdr:ext cx="534377" cy="259045"/>
    <xdr:sp macro="" textlink="">
      <xdr:nvSpPr>
        <xdr:cNvPr id="140" name="テキスト ボックス 139"/>
        <xdr:cNvSpPr txBox="1"/>
      </xdr:nvSpPr>
      <xdr:spPr>
        <a:xfrm>
          <a:off x="863111" y="997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1" name="正方形/長方形 14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2" name="正方形/長方形 14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3" name="正方形/長方形 14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4" name="正方形/長方形 14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5" name="正方形/長方形 14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6" name="正方形/長方形 14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7" name="正方形/長方形 14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1" name="直線コネクタ 15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2" name="テキスト ボックス 151"/>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3" name="直線コネクタ 15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4" name="テキスト ボックス 153"/>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5" name="直線コネクタ 15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6" name="テキスト ボックス 155"/>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7" name="直線コネクタ 15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58" name="テキスト ボックス 157"/>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9" name="直線コネクタ 15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0" name="テキスト ボックス 15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130213</xdr:rowOff>
    </xdr:from>
    <xdr:to>
      <xdr:col>24</xdr:col>
      <xdr:colOff>62865</xdr:colOff>
      <xdr:row>78</xdr:row>
      <xdr:rowOff>108153</xdr:rowOff>
    </xdr:to>
    <xdr:cxnSp macro="">
      <xdr:nvCxnSpPr>
        <xdr:cNvPr id="162" name="直線コネクタ 161"/>
        <xdr:cNvCxnSpPr/>
      </xdr:nvCxnSpPr>
      <xdr:spPr>
        <a:xfrm flipV="1">
          <a:off x="4633595" y="12131713"/>
          <a:ext cx="1270" cy="134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111980</xdr:rowOff>
    </xdr:from>
    <xdr:ext cx="469744" cy="259045"/>
    <xdr:sp macro="" textlink="">
      <xdr:nvSpPr>
        <xdr:cNvPr id="163" name="維持補修費最小値テキスト"/>
        <xdr:cNvSpPr txBox="1"/>
      </xdr:nvSpPr>
      <xdr:spPr>
        <a:xfrm>
          <a:off x="4686300" y="134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108153</xdr:rowOff>
    </xdr:from>
    <xdr:to>
      <xdr:col>24</xdr:col>
      <xdr:colOff>152400</xdr:colOff>
      <xdr:row>78</xdr:row>
      <xdr:rowOff>108153</xdr:rowOff>
    </xdr:to>
    <xdr:cxnSp macro="">
      <xdr:nvCxnSpPr>
        <xdr:cNvPr id="164" name="直線コネクタ 163"/>
        <xdr:cNvCxnSpPr/>
      </xdr:nvCxnSpPr>
      <xdr:spPr>
        <a:xfrm>
          <a:off x="4546600" y="13481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76890</xdr:rowOff>
    </xdr:from>
    <xdr:ext cx="534377" cy="259045"/>
    <xdr:sp macro="" textlink="">
      <xdr:nvSpPr>
        <xdr:cNvPr id="165" name="維持補修費最大値テキスト"/>
        <xdr:cNvSpPr txBox="1"/>
      </xdr:nvSpPr>
      <xdr:spPr>
        <a:xfrm>
          <a:off x="4686300" y="1190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130213</xdr:rowOff>
    </xdr:from>
    <xdr:to>
      <xdr:col>24</xdr:col>
      <xdr:colOff>152400</xdr:colOff>
      <xdr:row>70</xdr:row>
      <xdr:rowOff>130213</xdr:rowOff>
    </xdr:to>
    <xdr:cxnSp macro="">
      <xdr:nvCxnSpPr>
        <xdr:cNvPr id="166" name="直線コネクタ 165"/>
        <xdr:cNvCxnSpPr/>
      </xdr:nvCxnSpPr>
      <xdr:spPr>
        <a:xfrm>
          <a:off x="4546600" y="1213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108496</xdr:rowOff>
    </xdr:from>
    <xdr:to>
      <xdr:col>24</xdr:col>
      <xdr:colOff>63500</xdr:colOff>
      <xdr:row>78</xdr:row>
      <xdr:rowOff>46363</xdr:rowOff>
    </xdr:to>
    <xdr:cxnSp macro="">
      <xdr:nvCxnSpPr>
        <xdr:cNvPr id="167" name="直線コネクタ 166"/>
        <xdr:cNvCxnSpPr/>
      </xdr:nvCxnSpPr>
      <xdr:spPr>
        <a:xfrm flipV="1">
          <a:off x="3797300" y="13310146"/>
          <a:ext cx="838200" cy="10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41231</xdr:rowOff>
    </xdr:from>
    <xdr:ext cx="534377" cy="259045"/>
    <xdr:sp macro="" textlink="">
      <xdr:nvSpPr>
        <xdr:cNvPr id="168" name="維持補修費平均値テキスト"/>
        <xdr:cNvSpPr txBox="1"/>
      </xdr:nvSpPr>
      <xdr:spPr>
        <a:xfrm>
          <a:off x="4686300" y="12899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18354</xdr:rowOff>
    </xdr:from>
    <xdr:to>
      <xdr:col>24</xdr:col>
      <xdr:colOff>114300</xdr:colOff>
      <xdr:row>76</xdr:row>
      <xdr:rowOff>119954</xdr:rowOff>
    </xdr:to>
    <xdr:sp macro="" textlink="">
      <xdr:nvSpPr>
        <xdr:cNvPr id="169" name="フローチャート: 判断 168"/>
        <xdr:cNvSpPr/>
      </xdr:nvSpPr>
      <xdr:spPr>
        <a:xfrm>
          <a:off x="45847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17810</xdr:rowOff>
    </xdr:from>
    <xdr:to>
      <xdr:col>19</xdr:col>
      <xdr:colOff>177800</xdr:colOff>
      <xdr:row>78</xdr:row>
      <xdr:rowOff>46363</xdr:rowOff>
    </xdr:to>
    <xdr:cxnSp macro="">
      <xdr:nvCxnSpPr>
        <xdr:cNvPr id="170" name="直線コネクタ 169"/>
        <xdr:cNvCxnSpPr/>
      </xdr:nvCxnSpPr>
      <xdr:spPr>
        <a:xfrm>
          <a:off x="2908300" y="13390910"/>
          <a:ext cx="889000" cy="2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35568</xdr:rowOff>
    </xdr:from>
    <xdr:to>
      <xdr:col>20</xdr:col>
      <xdr:colOff>38100</xdr:colOff>
      <xdr:row>77</xdr:row>
      <xdr:rowOff>137168</xdr:rowOff>
    </xdr:to>
    <xdr:sp macro="" textlink="">
      <xdr:nvSpPr>
        <xdr:cNvPr id="171" name="フローチャート: 判断 170"/>
        <xdr:cNvSpPr/>
      </xdr:nvSpPr>
      <xdr:spPr>
        <a:xfrm>
          <a:off x="3746500" y="1323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153695</xdr:rowOff>
    </xdr:from>
    <xdr:ext cx="469744" cy="259045"/>
    <xdr:sp macro="" textlink="">
      <xdr:nvSpPr>
        <xdr:cNvPr id="172" name="テキスト ボックス 171"/>
        <xdr:cNvSpPr txBox="1"/>
      </xdr:nvSpPr>
      <xdr:spPr>
        <a:xfrm>
          <a:off x="3562428" y="1301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29287</xdr:rowOff>
    </xdr:from>
    <xdr:to>
      <xdr:col>15</xdr:col>
      <xdr:colOff>50800</xdr:colOff>
      <xdr:row>78</xdr:row>
      <xdr:rowOff>17810</xdr:rowOff>
    </xdr:to>
    <xdr:cxnSp macro="">
      <xdr:nvCxnSpPr>
        <xdr:cNvPr id="173" name="直線コネクタ 172"/>
        <xdr:cNvCxnSpPr/>
      </xdr:nvCxnSpPr>
      <xdr:spPr>
        <a:xfrm>
          <a:off x="2019300" y="13230937"/>
          <a:ext cx="889000" cy="159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163354</xdr:rowOff>
    </xdr:from>
    <xdr:to>
      <xdr:col>15</xdr:col>
      <xdr:colOff>101600</xdr:colOff>
      <xdr:row>77</xdr:row>
      <xdr:rowOff>93504</xdr:rowOff>
    </xdr:to>
    <xdr:sp macro="" textlink="">
      <xdr:nvSpPr>
        <xdr:cNvPr id="174" name="フローチャート: 判断 173"/>
        <xdr:cNvSpPr/>
      </xdr:nvSpPr>
      <xdr:spPr>
        <a:xfrm>
          <a:off x="2857500" y="13193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110032</xdr:rowOff>
    </xdr:from>
    <xdr:ext cx="534377" cy="259045"/>
    <xdr:sp macro="" textlink="">
      <xdr:nvSpPr>
        <xdr:cNvPr id="175" name="テキスト ボックス 174"/>
        <xdr:cNvSpPr txBox="1"/>
      </xdr:nvSpPr>
      <xdr:spPr>
        <a:xfrm>
          <a:off x="2641111" y="1296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169258</xdr:rowOff>
    </xdr:from>
    <xdr:to>
      <xdr:col>10</xdr:col>
      <xdr:colOff>114300</xdr:colOff>
      <xdr:row>77</xdr:row>
      <xdr:rowOff>29287</xdr:rowOff>
    </xdr:to>
    <xdr:cxnSp macro="">
      <xdr:nvCxnSpPr>
        <xdr:cNvPr id="176" name="直線コネクタ 175"/>
        <xdr:cNvCxnSpPr/>
      </xdr:nvCxnSpPr>
      <xdr:spPr>
        <a:xfrm>
          <a:off x="1130300" y="13199458"/>
          <a:ext cx="889000" cy="3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161184</xdr:rowOff>
    </xdr:from>
    <xdr:to>
      <xdr:col>10</xdr:col>
      <xdr:colOff>165100</xdr:colOff>
      <xdr:row>77</xdr:row>
      <xdr:rowOff>91334</xdr:rowOff>
    </xdr:to>
    <xdr:sp macro="" textlink="">
      <xdr:nvSpPr>
        <xdr:cNvPr id="177" name="フローチャート: 判断 176"/>
        <xdr:cNvSpPr/>
      </xdr:nvSpPr>
      <xdr:spPr>
        <a:xfrm>
          <a:off x="1968500" y="1319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82461</xdr:rowOff>
    </xdr:from>
    <xdr:ext cx="534377" cy="259045"/>
    <xdr:sp macro="" textlink="">
      <xdr:nvSpPr>
        <xdr:cNvPr id="178" name="テキスト ボックス 177"/>
        <xdr:cNvSpPr txBox="1"/>
      </xdr:nvSpPr>
      <xdr:spPr>
        <a:xfrm>
          <a:off x="1752111" y="1328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5873</xdr:rowOff>
    </xdr:from>
    <xdr:to>
      <xdr:col>6</xdr:col>
      <xdr:colOff>38100</xdr:colOff>
      <xdr:row>77</xdr:row>
      <xdr:rowOff>107473</xdr:rowOff>
    </xdr:to>
    <xdr:sp macro="" textlink="">
      <xdr:nvSpPr>
        <xdr:cNvPr id="179" name="フローチャート: 判断 178"/>
        <xdr:cNvSpPr/>
      </xdr:nvSpPr>
      <xdr:spPr>
        <a:xfrm>
          <a:off x="1079500" y="13207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98600</xdr:rowOff>
    </xdr:from>
    <xdr:ext cx="534377" cy="259045"/>
    <xdr:sp macro="" textlink="">
      <xdr:nvSpPr>
        <xdr:cNvPr id="180" name="テキスト ボックス 179"/>
        <xdr:cNvSpPr txBox="1"/>
      </xdr:nvSpPr>
      <xdr:spPr>
        <a:xfrm>
          <a:off x="863111" y="1330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1" name="テキスト ボックス 18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2" name="テキスト ボックス 18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3" name="テキスト ボックス 18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4" name="テキスト ボックス 18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5" name="テキスト ボックス 18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57696</xdr:rowOff>
    </xdr:from>
    <xdr:to>
      <xdr:col>24</xdr:col>
      <xdr:colOff>114300</xdr:colOff>
      <xdr:row>77</xdr:row>
      <xdr:rowOff>159296</xdr:rowOff>
    </xdr:to>
    <xdr:sp macro="" textlink="">
      <xdr:nvSpPr>
        <xdr:cNvPr id="186" name="楕円 185"/>
        <xdr:cNvSpPr/>
      </xdr:nvSpPr>
      <xdr:spPr>
        <a:xfrm>
          <a:off x="4584700" y="1325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36123</xdr:rowOff>
    </xdr:from>
    <xdr:ext cx="469744" cy="259045"/>
    <xdr:sp macro="" textlink="">
      <xdr:nvSpPr>
        <xdr:cNvPr id="187" name="維持補修費該当値テキスト"/>
        <xdr:cNvSpPr txBox="1"/>
      </xdr:nvSpPr>
      <xdr:spPr>
        <a:xfrm>
          <a:off x="4686300" y="1323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167013</xdr:rowOff>
    </xdr:from>
    <xdr:to>
      <xdr:col>20</xdr:col>
      <xdr:colOff>38100</xdr:colOff>
      <xdr:row>78</xdr:row>
      <xdr:rowOff>97163</xdr:rowOff>
    </xdr:to>
    <xdr:sp macro="" textlink="">
      <xdr:nvSpPr>
        <xdr:cNvPr id="188" name="楕円 187"/>
        <xdr:cNvSpPr/>
      </xdr:nvSpPr>
      <xdr:spPr>
        <a:xfrm>
          <a:off x="3746500" y="1336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88290</xdr:rowOff>
    </xdr:from>
    <xdr:ext cx="469744" cy="259045"/>
    <xdr:sp macro="" textlink="">
      <xdr:nvSpPr>
        <xdr:cNvPr id="189" name="テキスト ボックス 188"/>
        <xdr:cNvSpPr txBox="1"/>
      </xdr:nvSpPr>
      <xdr:spPr>
        <a:xfrm>
          <a:off x="3562428" y="13461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138460</xdr:rowOff>
    </xdr:from>
    <xdr:to>
      <xdr:col>15</xdr:col>
      <xdr:colOff>101600</xdr:colOff>
      <xdr:row>78</xdr:row>
      <xdr:rowOff>68610</xdr:rowOff>
    </xdr:to>
    <xdr:sp macro="" textlink="">
      <xdr:nvSpPr>
        <xdr:cNvPr id="190" name="楕円 189"/>
        <xdr:cNvSpPr/>
      </xdr:nvSpPr>
      <xdr:spPr>
        <a:xfrm>
          <a:off x="2857500" y="1334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59737</xdr:rowOff>
    </xdr:from>
    <xdr:ext cx="469744" cy="259045"/>
    <xdr:sp macro="" textlink="">
      <xdr:nvSpPr>
        <xdr:cNvPr id="191" name="テキスト ボックス 190"/>
        <xdr:cNvSpPr txBox="1"/>
      </xdr:nvSpPr>
      <xdr:spPr>
        <a:xfrm>
          <a:off x="2673428" y="1343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149937</xdr:rowOff>
    </xdr:from>
    <xdr:to>
      <xdr:col>10</xdr:col>
      <xdr:colOff>165100</xdr:colOff>
      <xdr:row>77</xdr:row>
      <xdr:rowOff>80087</xdr:rowOff>
    </xdr:to>
    <xdr:sp macro="" textlink="">
      <xdr:nvSpPr>
        <xdr:cNvPr id="192" name="楕円 191"/>
        <xdr:cNvSpPr/>
      </xdr:nvSpPr>
      <xdr:spPr>
        <a:xfrm>
          <a:off x="1968500" y="131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96614</xdr:rowOff>
    </xdr:from>
    <xdr:ext cx="534377" cy="259045"/>
    <xdr:sp macro="" textlink="">
      <xdr:nvSpPr>
        <xdr:cNvPr id="193" name="テキスト ボックス 192"/>
        <xdr:cNvSpPr txBox="1"/>
      </xdr:nvSpPr>
      <xdr:spPr>
        <a:xfrm>
          <a:off x="1752111" y="1295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118458</xdr:rowOff>
    </xdr:from>
    <xdr:to>
      <xdr:col>6</xdr:col>
      <xdr:colOff>38100</xdr:colOff>
      <xdr:row>77</xdr:row>
      <xdr:rowOff>48608</xdr:rowOff>
    </xdr:to>
    <xdr:sp macro="" textlink="">
      <xdr:nvSpPr>
        <xdr:cNvPr id="194" name="楕円 193"/>
        <xdr:cNvSpPr/>
      </xdr:nvSpPr>
      <xdr:spPr>
        <a:xfrm>
          <a:off x="1079500" y="1314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65135</xdr:rowOff>
    </xdr:from>
    <xdr:ext cx="534377" cy="259045"/>
    <xdr:sp macro="" textlink="">
      <xdr:nvSpPr>
        <xdr:cNvPr id="195" name="テキスト ボックス 194"/>
        <xdr:cNvSpPr txBox="1"/>
      </xdr:nvSpPr>
      <xdr:spPr>
        <a:xfrm>
          <a:off x="863111" y="1292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6" name="正方形/長方形 19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7" name="正方形/長方形 19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8" name="正方形/長方形 19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199" name="正方形/長方形 19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0" name="正方形/長方形 19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1" name="正方形/長方形 20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2" name="正方形/長方形 20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08" name="テキスト ボックス 20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0" name="テキスト ボックス 20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2" name="テキスト ボックス 21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4" name="テキスト ボックス 21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6" name="テキスト ボックス 21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127482</xdr:rowOff>
    </xdr:from>
    <xdr:to>
      <xdr:col>24</xdr:col>
      <xdr:colOff>62865</xdr:colOff>
      <xdr:row>98</xdr:row>
      <xdr:rowOff>112522</xdr:rowOff>
    </xdr:to>
    <xdr:cxnSp macro="">
      <xdr:nvCxnSpPr>
        <xdr:cNvPr id="220" name="直線コネクタ 219"/>
        <xdr:cNvCxnSpPr/>
      </xdr:nvCxnSpPr>
      <xdr:spPr>
        <a:xfrm flipV="1">
          <a:off x="4633595" y="15386532"/>
          <a:ext cx="1270" cy="1528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116349</xdr:rowOff>
    </xdr:from>
    <xdr:ext cx="534377" cy="259045"/>
    <xdr:sp macro="" textlink="">
      <xdr:nvSpPr>
        <xdr:cNvPr id="221" name="扶助費最小値テキスト"/>
        <xdr:cNvSpPr txBox="1"/>
      </xdr:nvSpPr>
      <xdr:spPr>
        <a:xfrm>
          <a:off x="4686300" y="169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112522</xdr:rowOff>
    </xdr:from>
    <xdr:to>
      <xdr:col>24</xdr:col>
      <xdr:colOff>152400</xdr:colOff>
      <xdr:row>98</xdr:row>
      <xdr:rowOff>112522</xdr:rowOff>
    </xdr:to>
    <xdr:cxnSp macro="">
      <xdr:nvCxnSpPr>
        <xdr:cNvPr id="222" name="直線コネクタ 221"/>
        <xdr:cNvCxnSpPr/>
      </xdr:nvCxnSpPr>
      <xdr:spPr>
        <a:xfrm>
          <a:off x="4546600" y="16914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74159</xdr:rowOff>
    </xdr:from>
    <xdr:ext cx="599010" cy="259045"/>
    <xdr:sp macro="" textlink="">
      <xdr:nvSpPr>
        <xdr:cNvPr id="223" name="扶助費最大値テキスト"/>
        <xdr:cNvSpPr txBox="1"/>
      </xdr:nvSpPr>
      <xdr:spPr>
        <a:xfrm>
          <a:off x="4686300" y="1516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127482</xdr:rowOff>
    </xdr:from>
    <xdr:to>
      <xdr:col>24</xdr:col>
      <xdr:colOff>152400</xdr:colOff>
      <xdr:row>89</xdr:row>
      <xdr:rowOff>127482</xdr:rowOff>
    </xdr:to>
    <xdr:cxnSp macro="">
      <xdr:nvCxnSpPr>
        <xdr:cNvPr id="224" name="直線コネクタ 223"/>
        <xdr:cNvCxnSpPr/>
      </xdr:nvCxnSpPr>
      <xdr:spPr>
        <a:xfrm>
          <a:off x="4546600" y="1538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37731</xdr:rowOff>
    </xdr:from>
    <xdr:to>
      <xdr:col>24</xdr:col>
      <xdr:colOff>63500</xdr:colOff>
      <xdr:row>96</xdr:row>
      <xdr:rowOff>38315</xdr:rowOff>
    </xdr:to>
    <xdr:cxnSp macro="">
      <xdr:nvCxnSpPr>
        <xdr:cNvPr id="225" name="直線コネクタ 224"/>
        <xdr:cNvCxnSpPr/>
      </xdr:nvCxnSpPr>
      <xdr:spPr>
        <a:xfrm>
          <a:off x="3797300" y="16325481"/>
          <a:ext cx="838200" cy="17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112247</xdr:rowOff>
    </xdr:from>
    <xdr:ext cx="534377" cy="259045"/>
    <xdr:sp macro="" textlink="">
      <xdr:nvSpPr>
        <xdr:cNvPr id="226" name="扶助費平均値テキスト"/>
        <xdr:cNvSpPr txBox="1"/>
      </xdr:nvSpPr>
      <xdr:spPr>
        <a:xfrm>
          <a:off x="4686300" y="16228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89370</xdr:rowOff>
    </xdr:from>
    <xdr:to>
      <xdr:col>24</xdr:col>
      <xdr:colOff>114300</xdr:colOff>
      <xdr:row>96</xdr:row>
      <xdr:rowOff>19520</xdr:rowOff>
    </xdr:to>
    <xdr:sp macro="" textlink="">
      <xdr:nvSpPr>
        <xdr:cNvPr id="227" name="フローチャート: 判断 226"/>
        <xdr:cNvSpPr/>
      </xdr:nvSpPr>
      <xdr:spPr>
        <a:xfrm>
          <a:off x="4584700" y="163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7035</xdr:rowOff>
    </xdr:from>
    <xdr:to>
      <xdr:col>19</xdr:col>
      <xdr:colOff>177800</xdr:colOff>
      <xdr:row>95</xdr:row>
      <xdr:rowOff>37731</xdr:rowOff>
    </xdr:to>
    <xdr:cxnSp macro="">
      <xdr:nvCxnSpPr>
        <xdr:cNvPr id="228" name="直線コネクタ 227"/>
        <xdr:cNvCxnSpPr/>
      </xdr:nvCxnSpPr>
      <xdr:spPr>
        <a:xfrm>
          <a:off x="2908300" y="16294785"/>
          <a:ext cx="889000" cy="3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52197</xdr:rowOff>
    </xdr:from>
    <xdr:to>
      <xdr:col>20</xdr:col>
      <xdr:colOff>38100</xdr:colOff>
      <xdr:row>95</xdr:row>
      <xdr:rowOff>153797</xdr:rowOff>
    </xdr:to>
    <xdr:sp macro="" textlink="">
      <xdr:nvSpPr>
        <xdr:cNvPr id="229" name="フローチャート: 判断 228"/>
        <xdr:cNvSpPr/>
      </xdr:nvSpPr>
      <xdr:spPr>
        <a:xfrm>
          <a:off x="3746500" y="1633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144924</xdr:rowOff>
    </xdr:from>
    <xdr:ext cx="534377" cy="259045"/>
    <xdr:sp macro="" textlink="">
      <xdr:nvSpPr>
        <xdr:cNvPr id="230" name="テキスト ボックス 229"/>
        <xdr:cNvSpPr txBox="1"/>
      </xdr:nvSpPr>
      <xdr:spPr>
        <a:xfrm>
          <a:off x="3530111" y="1643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169926</xdr:rowOff>
    </xdr:from>
    <xdr:to>
      <xdr:col>15</xdr:col>
      <xdr:colOff>50800</xdr:colOff>
      <xdr:row>95</xdr:row>
      <xdr:rowOff>7035</xdr:rowOff>
    </xdr:to>
    <xdr:cxnSp macro="">
      <xdr:nvCxnSpPr>
        <xdr:cNvPr id="231" name="直線コネクタ 230"/>
        <xdr:cNvCxnSpPr/>
      </xdr:nvCxnSpPr>
      <xdr:spPr>
        <a:xfrm>
          <a:off x="2019300" y="16286226"/>
          <a:ext cx="889000" cy="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63615</xdr:rowOff>
    </xdr:from>
    <xdr:to>
      <xdr:col>15</xdr:col>
      <xdr:colOff>101600</xdr:colOff>
      <xdr:row>95</xdr:row>
      <xdr:rowOff>165215</xdr:rowOff>
    </xdr:to>
    <xdr:sp macro="" textlink="">
      <xdr:nvSpPr>
        <xdr:cNvPr id="232" name="フローチャート: 判断 231"/>
        <xdr:cNvSpPr/>
      </xdr:nvSpPr>
      <xdr:spPr>
        <a:xfrm>
          <a:off x="28575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156342</xdr:rowOff>
    </xdr:from>
    <xdr:ext cx="534377" cy="259045"/>
    <xdr:sp macro="" textlink="">
      <xdr:nvSpPr>
        <xdr:cNvPr id="233" name="テキスト ボックス 232"/>
        <xdr:cNvSpPr txBox="1"/>
      </xdr:nvSpPr>
      <xdr:spPr>
        <a:xfrm>
          <a:off x="2641111" y="164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169926</xdr:rowOff>
    </xdr:from>
    <xdr:to>
      <xdr:col>10</xdr:col>
      <xdr:colOff>114300</xdr:colOff>
      <xdr:row>95</xdr:row>
      <xdr:rowOff>16802</xdr:rowOff>
    </xdr:to>
    <xdr:cxnSp macro="">
      <xdr:nvCxnSpPr>
        <xdr:cNvPr id="234" name="直線コネクタ 233"/>
        <xdr:cNvCxnSpPr/>
      </xdr:nvCxnSpPr>
      <xdr:spPr>
        <a:xfrm flipV="1">
          <a:off x="1130300" y="16286226"/>
          <a:ext cx="889000" cy="1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70078</xdr:rowOff>
    </xdr:from>
    <xdr:to>
      <xdr:col>10</xdr:col>
      <xdr:colOff>165100</xdr:colOff>
      <xdr:row>96</xdr:row>
      <xdr:rowOff>228</xdr:rowOff>
    </xdr:to>
    <xdr:sp macro="" textlink="">
      <xdr:nvSpPr>
        <xdr:cNvPr id="235" name="フローチャート: 判断 234"/>
        <xdr:cNvSpPr/>
      </xdr:nvSpPr>
      <xdr:spPr>
        <a:xfrm>
          <a:off x="19685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162805</xdr:rowOff>
    </xdr:from>
    <xdr:ext cx="534377" cy="259045"/>
    <xdr:sp macro="" textlink="">
      <xdr:nvSpPr>
        <xdr:cNvPr id="236" name="テキスト ボックス 235"/>
        <xdr:cNvSpPr txBox="1"/>
      </xdr:nvSpPr>
      <xdr:spPr>
        <a:xfrm>
          <a:off x="1752111" y="1645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65608</xdr:rowOff>
    </xdr:from>
    <xdr:to>
      <xdr:col>6</xdr:col>
      <xdr:colOff>38100</xdr:colOff>
      <xdr:row>95</xdr:row>
      <xdr:rowOff>167208</xdr:rowOff>
    </xdr:to>
    <xdr:sp macro="" textlink="">
      <xdr:nvSpPr>
        <xdr:cNvPr id="237" name="フローチャート: 判断 236"/>
        <xdr:cNvSpPr/>
      </xdr:nvSpPr>
      <xdr:spPr>
        <a:xfrm>
          <a:off x="1079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158335</xdr:rowOff>
    </xdr:from>
    <xdr:ext cx="534377" cy="259045"/>
    <xdr:sp macro="" textlink="">
      <xdr:nvSpPr>
        <xdr:cNvPr id="238" name="テキスト ボックス 237"/>
        <xdr:cNvSpPr txBox="1"/>
      </xdr:nvSpPr>
      <xdr:spPr>
        <a:xfrm>
          <a:off x="863111" y="1644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158965</xdr:rowOff>
    </xdr:from>
    <xdr:to>
      <xdr:col>24</xdr:col>
      <xdr:colOff>114300</xdr:colOff>
      <xdr:row>96</xdr:row>
      <xdr:rowOff>89115</xdr:rowOff>
    </xdr:to>
    <xdr:sp macro="" textlink="">
      <xdr:nvSpPr>
        <xdr:cNvPr id="244" name="楕円 243"/>
        <xdr:cNvSpPr/>
      </xdr:nvSpPr>
      <xdr:spPr>
        <a:xfrm>
          <a:off x="4584700" y="1644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137392</xdr:rowOff>
    </xdr:from>
    <xdr:ext cx="534377" cy="259045"/>
    <xdr:sp macro="" textlink="">
      <xdr:nvSpPr>
        <xdr:cNvPr id="245" name="扶助費該当値テキスト"/>
        <xdr:cNvSpPr txBox="1"/>
      </xdr:nvSpPr>
      <xdr:spPr>
        <a:xfrm>
          <a:off x="4686300" y="1642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158381</xdr:rowOff>
    </xdr:from>
    <xdr:to>
      <xdr:col>20</xdr:col>
      <xdr:colOff>38100</xdr:colOff>
      <xdr:row>95</xdr:row>
      <xdr:rowOff>88531</xdr:rowOff>
    </xdr:to>
    <xdr:sp macro="" textlink="">
      <xdr:nvSpPr>
        <xdr:cNvPr id="246" name="楕円 245"/>
        <xdr:cNvSpPr/>
      </xdr:nvSpPr>
      <xdr:spPr>
        <a:xfrm>
          <a:off x="3746500" y="1627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105058</xdr:rowOff>
    </xdr:from>
    <xdr:ext cx="534377" cy="259045"/>
    <xdr:sp macro="" textlink="">
      <xdr:nvSpPr>
        <xdr:cNvPr id="247" name="テキスト ボックス 246"/>
        <xdr:cNvSpPr txBox="1"/>
      </xdr:nvSpPr>
      <xdr:spPr>
        <a:xfrm>
          <a:off x="3530111" y="1604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127685</xdr:rowOff>
    </xdr:from>
    <xdr:to>
      <xdr:col>15</xdr:col>
      <xdr:colOff>101600</xdr:colOff>
      <xdr:row>95</xdr:row>
      <xdr:rowOff>57835</xdr:rowOff>
    </xdr:to>
    <xdr:sp macro="" textlink="">
      <xdr:nvSpPr>
        <xdr:cNvPr id="248" name="楕円 247"/>
        <xdr:cNvSpPr/>
      </xdr:nvSpPr>
      <xdr:spPr>
        <a:xfrm>
          <a:off x="2857500" y="1624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74362</xdr:rowOff>
    </xdr:from>
    <xdr:ext cx="534377" cy="259045"/>
    <xdr:sp macro="" textlink="">
      <xdr:nvSpPr>
        <xdr:cNvPr id="249" name="テキスト ボックス 248"/>
        <xdr:cNvSpPr txBox="1"/>
      </xdr:nvSpPr>
      <xdr:spPr>
        <a:xfrm>
          <a:off x="2641111" y="1601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119126</xdr:rowOff>
    </xdr:from>
    <xdr:to>
      <xdr:col>10</xdr:col>
      <xdr:colOff>165100</xdr:colOff>
      <xdr:row>95</xdr:row>
      <xdr:rowOff>49276</xdr:rowOff>
    </xdr:to>
    <xdr:sp macro="" textlink="">
      <xdr:nvSpPr>
        <xdr:cNvPr id="250" name="楕円 249"/>
        <xdr:cNvSpPr/>
      </xdr:nvSpPr>
      <xdr:spPr>
        <a:xfrm>
          <a:off x="1968500" y="1623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65803</xdr:rowOff>
    </xdr:from>
    <xdr:ext cx="534377" cy="259045"/>
    <xdr:sp macro="" textlink="">
      <xdr:nvSpPr>
        <xdr:cNvPr id="251" name="テキスト ボックス 250"/>
        <xdr:cNvSpPr txBox="1"/>
      </xdr:nvSpPr>
      <xdr:spPr>
        <a:xfrm>
          <a:off x="1752111" y="1601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137452</xdr:rowOff>
    </xdr:from>
    <xdr:to>
      <xdr:col>6</xdr:col>
      <xdr:colOff>38100</xdr:colOff>
      <xdr:row>95</xdr:row>
      <xdr:rowOff>67602</xdr:rowOff>
    </xdr:to>
    <xdr:sp macro="" textlink="">
      <xdr:nvSpPr>
        <xdr:cNvPr id="252" name="楕円 251"/>
        <xdr:cNvSpPr/>
      </xdr:nvSpPr>
      <xdr:spPr>
        <a:xfrm>
          <a:off x="1079500" y="1625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84129</xdr:rowOff>
    </xdr:from>
    <xdr:ext cx="534377" cy="259045"/>
    <xdr:sp macro="" textlink="">
      <xdr:nvSpPr>
        <xdr:cNvPr id="253" name="テキスト ボックス 252"/>
        <xdr:cNvSpPr txBox="1"/>
      </xdr:nvSpPr>
      <xdr:spPr>
        <a:xfrm>
          <a:off x="863111" y="1602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4" name="テキスト ボックス 26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66" name="テキスト ボックス 265"/>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8" name="テキスト ボックス 26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2" name="テキスト ボックス 27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4" name="テキスト ボックス 27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130331</xdr:rowOff>
    </xdr:from>
    <xdr:to>
      <xdr:col>54</xdr:col>
      <xdr:colOff>189865</xdr:colOff>
      <xdr:row>37</xdr:row>
      <xdr:rowOff>74118</xdr:rowOff>
    </xdr:to>
    <xdr:cxnSp macro="">
      <xdr:nvCxnSpPr>
        <xdr:cNvPr id="278" name="直線コネクタ 277"/>
        <xdr:cNvCxnSpPr/>
      </xdr:nvCxnSpPr>
      <xdr:spPr>
        <a:xfrm flipV="1">
          <a:off x="10475595" y="5273831"/>
          <a:ext cx="1270" cy="1143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77945</xdr:rowOff>
    </xdr:from>
    <xdr:ext cx="599010" cy="259045"/>
    <xdr:sp macro="" textlink="">
      <xdr:nvSpPr>
        <xdr:cNvPr id="279" name="補助費等最小値テキスト"/>
        <xdr:cNvSpPr txBox="1"/>
      </xdr:nvSpPr>
      <xdr:spPr>
        <a:xfrm>
          <a:off x="10528300" y="6421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74118</xdr:rowOff>
    </xdr:from>
    <xdr:to>
      <xdr:col>55</xdr:col>
      <xdr:colOff>88900</xdr:colOff>
      <xdr:row>37</xdr:row>
      <xdr:rowOff>74118</xdr:rowOff>
    </xdr:to>
    <xdr:cxnSp macro="">
      <xdr:nvCxnSpPr>
        <xdr:cNvPr id="280" name="直線コネクタ 279"/>
        <xdr:cNvCxnSpPr/>
      </xdr:nvCxnSpPr>
      <xdr:spPr>
        <a:xfrm>
          <a:off x="10388600" y="64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77008</xdr:rowOff>
    </xdr:from>
    <xdr:ext cx="599010" cy="259045"/>
    <xdr:sp macro="" textlink="">
      <xdr:nvSpPr>
        <xdr:cNvPr id="281" name="補助費等最大値テキスト"/>
        <xdr:cNvSpPr txBox="1"/>
      </xdr:nvSpPr>
      <xdr:spPr>
        <a:xfrm>
          <a:off x="10528300" y="504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130331</xdr:rowOff>
    </xdr:from>
    <xdr:to>
      <xdr:col>55</xdr:col>
      <xdr:colOff>88900</xdr:colOff>
      <xdr:row>30</xdr:row>
      <xdr:rowOff>130331</xdr:rowOff>
    </xdr:to>
    <xdr:cxnSp macro="">
      <xdr:nvCxnSpPr>
        <xdr:cNvPr id="282" name="直線コネクタ 281"/>
        <xdr:cNvCxnSpPr/>
      </xdr:nvCxnSpPr>
      <xdr:spPr>
        <a:xfrm>
          <a:off x="10388600" y="527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157116</xdr:rowOff>
    </xdr:from>
    <xdr:to>
      <xdr:col>55</xdr:col>
      <xdr:colOff>0</xdr:colOff>
      <xdr:row>39</xdr:row>
      <xdr:rowOff>17041</xdr:rowOff>
    </xdr:to>
    <xdr:cxnSp macro="">
      <xdr:nvCxnSpPr>
        <xdr:cNvPr id="283" name="直線コネクタ 282"/>
        <xdr:cNvCxnSpPr/>
      </xdr:nvCxnSpPr>
      <xdr:spPr>
        <a:xfrm flipV="1">
          <a:off x="9639300" y="6157866"/>
          <a:ext cx="838200" cy="54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21385</xdr:rowOff>
    </xdr:from>
    <xdr:ext cx="599010" cy="259045"/>
    <xdr:sp macro="" textlink="">
      <xdr:nvSpPr>
        <xdr:cNvPr id="284" name="補助費等平均値テキスト"/>
        <xdr:cNvSpPr txBox="1"/>
      </xdr:nvSpPr>
      <xdr:spPr>
        <a:xfrm>
          <a:off x="10528300" y="58506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169958</xdr:rowOff>
    </xdr:from>
    <xdr:to>
      <xdr:col>55</xdr:col>
      <xdr:colOff>50800</xdr:colOff>
      <xdr:row>35</xdr:row>
      <xdr:rowOff>100108</xdr:rowOff>
    </xdr:to>
    <xdr:sp macro="" textlink="">
      <xdr:nvSpPr>
        <xdr:cNvPr id="285" name="フローチャート: 判断 284"/>
        <xdr:cNvSpPr/>
      </xdr:nvSpPr>
      <xdr:spPr>
        <a:xfrm>
          <a:off x="104267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158366</xdr:rowOff>
    </xdr:from>
    <xdr:to>
      <xdr:col>50</xdr:col>
      <xdr:colOff>114300</xdr:colOff>
      <xdr:row>39</xdr:row>
      <xdr:rowOff>17041</xdr:rowOff>
    </xdr:to>
    <xdr:cxnSp macro="">
      <xdr:nvCxnSpPr>
        <xdr:cNvPr id="286" name="直線コネクタ 285"/>
        <xdr:cNvCxnSpPr/>
      </xdr:nvCxnSpPr>
      <xdr:spPr>
        <a:xfrm>
          <a:off x="8750300" y="6673466"/>
          <a:ext cx="889000" cy="3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61689</xdr:rowOff>
    </xdr:from>
    <xdr:to>
      <xdr:col>50</xdr:col>
      <xdr:colOff>165100</xdr:colOff>
      <xdr:row>38</xdr:row>
      <xdr:rowOff>163289</xdr:rowOff>
    </xdr:to>
    <xdr:sp macro="" textlink="">
      <xdr:nvSpPr>
        <xdr:cNvPr id="287" name="フローチャート: 判断 286"/>
        <xdr:cNvSpPr/>
      </xdr:nvSpPr>
      <xdr:spPr>
        <a:xfrm>
          <a:off x="9588500" y="657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8366</xdr:rowOff>
    </xdr:from>
    <xdr:ext cx="599010" cy="259045"/>
    <xdr:sp macro="" textlink="">
      <xdr:nvSpPr>
        <xdr:cNvPr id="288" name="テキスト ボックス 287"/>
        <xdr:cNvSpPr txBox="1"/>
      </xdr:nvSpPr>
      <xdr:spPr>
        <a:xfrm>
          <a:off x="9339795" y="6352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158366</xdr:rowOff>
    </xdr:from>
    <xdr:to>
      <xdr:col>45</xdr:col>
      <xdr:colOff>177800</xdr:colOff>
      <xdr:row>39</xdr:row>
      <xdr:rowOff>15437</xdr:rowOff>
    </xdr:to>
    <xdr:cxnSp macro="">
      <xdr:nvCxnSpPr>
        <xdr:cNvPr id="289" name="直線コネクタ 288"/>
        <xdr:cNvCxnSpPr/>
      </xdr:nvCxnSpPr>
      <xdr:spPr>
        <a:xfrm flipV="1">
          <a:off x="7861300" y="6673466"/>
          <a:ext cx="889000" cy="2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38040</xdr:rowOff>
    </xdr:from>
    <xdr:to>
      <xdr:col>46</xdr:col>
      <xdr:colOff>38100</xdr:colOff>
      <xdr:row>38</xdr:row>
      <xdr:rowOff>139640</xdr:rowOff>
    </xdr:to>
    <xdr:sp macro="" textlink="">
      <xdr:nvSpPr>
        <xdr:cNvPr id="290" name="フローチャート: 判断 289"/>
        <xdr:cNvSpPr/>
      </xdr:nvSpPr>
      <xdr:spPr>
        <a:xfrm>
          <a:off x="8699500" y="655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156167</xdr:rowOff>
    </xdr:from>
    <xdr:ext cx="599010" cy="259045"/>
    <xdr:sp macro="" textlink="">
      <xdr:nvSpPr>
        <xdr:cNvPr id="291" name="テキスト ボックス 290"/>
        <xdr:cNvSpPr txBox="1"/>
      </xdr:nvSpPr>
      <xdr:spPr>
        <a:xfrm>
          <a:off x="8450795" y="6328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15437</xdr:rowOff>
    </xdr:from>
    <xdr:to>
      <xdr:col>41</xdr:col>
      <xdr:colOff>50800</xdr:colOff>
      <xdr:row>39</xdr:row>
      <xdr:rowOff>64570</xdr:rowOff>
    </xdr:to>
    <xdr:cxnSp macro="">
      <xdr:nvCxnSpPr>
        <xdr:cNvPr id="292" name="直線コネクタ 291"/>
        <xdr:cNvCxnSpPr/>
      </xdr:nvCxnSpPr>
      <xdr:spPr>
        <a:xfrm flipV="1">
          <a:off x="6972300" y="6701987"/>
          <a:ext cx="889000" cy="4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44578</xdr:rowOff>
    </xdr:from>
    <xdr:to>
      <xdr:col>41</xdr:col>
      <xdr:colOff>101600</xdr:colOff>
      <xdr:row>38</xdr:row>
      <xdr:rowOff>146178</xdr:rowOff>
    </xdr:to>
    <xdr:sp macro="" textlink="">
      <xdr:nvSpPr>
        <xdr:cNvPr id="293" name="フローチャート: 判断 292"/>
        <xdr:cNvSpPr/>
      </xdr:nvSpPr>
      <xdr:spPr>
        <a:xfrm>
          <a:off x="7810500" y="655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162705</xdr:rowOff>
    </xdr:from>
    <xdr:ext cx="599010" cy="259045"/>
    <xdr:sp macro="" textlink="">
      <xdr:nvSpPr>
        <xdr:cNvPr id="294" name="テキスト ボックス 293"/>
        <xdr:cNvSpPr txBox="1"/>
      </xdr:nvSpPr>
      <xdr:spPr>
        <a:xfrm>
          <a:off x="7561795" y="6334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102833</xdr:rowOff>
    </xdr:from>
    <xdr:to>
      <xdr:col>36</xdr:col>
      <xdr:colOff>165100</xdr:colOff>
      <xdr:row>39</xdr:row>
      <xdr:rowOff>32983</xdr:rowOff>
    </xdr:to>
    <xdr:sp macro="" textlink="">
      <xdr:nvSpPr>
        <xdr:cNvPr id="295" name="フローチャート: 判断 294"/>
        <xdr:cNvSpPr/>
      </xdr:nvSpPr>
      <xdr:spPr>
        <a:xfrm>
          <a:off x="6921500" y="661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49510</xdr:rowOff>
    </xdr:from>
    <xdr:ext cx="599010" cy="259045"/>
    <xdr:sp macro="" textlink="">
      <xdr:nvSpPr>
        <xdr:cNvPr id="296" name="テキスト ボックス 295"/>
        <xdr:cNvSpPr txBox="1"/>
      </xdr:nvSpPr>
      <xdr:spPr>
        <a:xfrm>
          <a:off x="6672795" y="639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106316</xdr:rowOff>
    </xdr:from>
    <xdr:to>
      <xdr:col>55</xdr:col>
      <xdr:colOff>50800</xdr:colOff>
      <xdr:row>36</xdr:row>
      <xdr:rowOff>36466</xdr:rowOff>
    </xdr:to>
    <xdr:sp macro="" textlink="">
      <xdr:nvSpPr>
        <xdr:cNvPr id="302" name="楕円 301"/>
        <xdr:cNvSpPr/>
      </xdr:nvSpPr>
      <xdr:spPr>
        <a:xfrm>
          <a:off x="10426700" y="610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84743</xdr:rowOff>
    </xdr:from>
    <xdr:ext cx="599010" cy="259045"/>
    <xdr:sp macro="" textlink="">
      <xdr:nvSpPr>
        <xdr:cNvPr id="303" name="補助費等該当値テキスト"/>
        <xdr:cNvSpPr txBox="1"/>
      </xdr:nvSpPr>
      <xdr:spPr>
        <a:xfrm>
          <a:off x="10528300" y="6085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137691</xdr:rowOff>
    </xdr:from>
    <xdr:to>
      <xdr:col>50</xdr:col>
      <xdr:colOff>165100</xdr:colOff>
      <xdr:row>39</xdr:row>
      <xdr:rowOff>67841</xdr:rowOff>
    </xdr:to>
    <xdr:sp macro="" textlink="">
      <xdr:nvSpPr>
        <xdr:cNvPr id="304" name="楕円 303"/>
        <xdr:cNvSpPr/>
      </xdr:nvSpPr>
      <xdr:spPr>
        <a:xfrm>
          <a:off x="9588500" y="665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58968</xdr:rowOff>
    </xdr:from>
    <xdr:ext cx="599010" cy="259045"/>
    <xdr:sp macro="" textlink="">
      <xdr:nvSpPr>
        <xdr:cNvPr id="305" name="テキスト ボックス 304"/>
        <xdr:cNvSpPr txBox="1"/>
      </xdr:nvSpPr>
      <xdr:spPr>
        <a:xfrm>
          <a:off x="9339795" y="6745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107566</xdr:rowOff>
    </xdr:from>
    <xdr:to>
      <xdr:col>46</xdr:col>
      <xdr:colOff>38100</xdr:colOff>
      <xdr:row>39</xdr:row>
      <xdr:rowOff>37716</xdr:rowOff>
    </xdr:to>
    <xdr:sp macro="" textlink="">
      <xdr:nvSpPr>
        <xdr:cNvPr id="306" name="楕円 305"/>
        <xdr:cNvSpPr/>
      </xdr:nvSpPr>
      <xdr:spPr>
        <a:xfrm>
          <a:off x="8699500" y="662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28843</xdr:rowOff>
    </xdr:from>
    <xdr:ext cx="599010" cy="259045"/>
    <xdr:sp macro="" textlink="">
      <xdr:nvSpPr>
        <xdr:cNvPr id="307" name="テキスト ボックス 306"/>
        <xdr:cNvSpPr txBox="1"/>
      </xdr:nvSpPr>
      <xdr:spPr>
        <a:xfrm>
          <a:off x="8450795" y="6715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136087</xdr:rowOff>
    </xdr:from>
    <xdr:to>
      <xdr:col>41</xdr:col>
      <xdr:colOff>101600</xdr:colOff>
      <xdr:row>39</xdr:row>
      <xdr:rowOff>66237</xdr:rowOff>
    </xdr:to>
    <xdr:sp macro="" textlink="">
      <xdr:nvSpPr>
        <xdr:cNvPr id="308" name="楕円 307"/>
        <xdr:cNvSpPr/>
      </xdr:nvSpPr>
      <xdr:spPr>
        <a:xfrm>
          <a:off x="7810500" y="665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57364</xdr:rowOff>
    </xdr:from>
    <xdr:ext cx="599010" cy="259045"/>
    <xdr:sp macro="" textlink="">
      <xdr:nvSpPr>
        <xdr:cNvPr id="309" name="テキスト ボックス 308"/>
        <xdr:cNvSpPr txBox="1"/>
      </xdr:nvSpPr>
      <xdr:spPr>
        <a:xfrm>
          <a:off x="7561795" y="6743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13770</xdr:rowOff>
    </xdr:from>
    <xdr:to>
      <xdr:col>36</xdr:col>
      <xdr:colOff>165100</xdr:colOff>
      <xdr:row>39</xdr:row>
      <xdr:rowOff>115370</xdr:rowOff>
    </xdr:to>
    <xdr:sp macro="" textlink="">
      <xdr:nvSpPr>
        <xdr:cNvPr id="310" name="楕円 309"/>
        <xdr:cNvSpPr/>
      </xdr:nvSpPr>
      <xdr:spPr>
        <a:xfrm>
          <a:off x="6921500" y="670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106497</xdr:rowOff>
    </xdr:from>
    <xdr:ext cx="534377" cy="259045"/>
    <xdr:sp macro="" textlink="">
      <xdr:nvSpPr>
        <xdr:cNvPr id="311" name="テキスト ボックス 310"/>
        <xdr:cNvSpPr txBox="1"/>
      </xdr:nvSpPr>
      <xdr:spPr>
        <a:xfrm>
          <a:off x="6705111" y="67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3" name="テキスト ボックス 332"/>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12743</xdr:rowOff>
    </xdr:from>
    <xdr:to>
      <xdr:col>54</xdr:col>
      <xdr:colOff>189865</xdr:colOff>
      <xdr:row>59</xdr:row>
      <xdr:rowOff>47677</xdr:rowOff>
    </xdr:to>
    <xdr:cxnSp macro="">
      <xdr:nvCxnSpPr>
        <xdr:cNvPr id="337" name="直線コネクタ 336"/>
        <xdr:cNvCxnSpPr/>
      </xdr:nvCxnSpPr>
      <xdr:spPr>
        <a:xfrm flipV="1">
          <a:off x="10475595" y="8756693"/>
          <a:ext cx="1270" cy="1406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51504</xdr:rowOff>
    </xdr:from>
    <xdr:ext cx="534377" cy="259045"/>
    <xdr:sp macro="" textlink="">
      <xdr:nvSpPr>
        <xdr:cNvPr id="338" name="普通建設事業費最小値テキスト"/>
        <xdr:cNvSpPr txBox="1"/>
      </xdr:nvSpPr>
      <xdr:spPr>
        <a:xfrm>
          <a:off x="10528300" y="1016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47677</xdr:rowOff>
    </xdr:from>
    <xdr:to>
      <xdr:col>55</xdr:col>
      <xdr:colOff>88900</xdr:colOff>
      <xdr:row>59</xdr:row>
      <xdr:rowOff>47677</xdr:rowOff>
    </xdr:to>
    <xdr:cxnSp macro="">
      <xdr:nvCxnSpPr>
        <xdr:cNvPr id="339" name="直線コネクタ 338"/>
        <xdr:cNvCxnSpPr/>
      </xdr:nvCxnSpPr>
      <xdr:spPr>
        <a:xfrm>
          <a:off x="10388600" y="101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130870</xdr:rowOff>
    </xdr:from>
    <xdr:ext cx="599010" cy="259045"/>
    <xdr:sp macro="" textlink="">
      <xdr:nvSpPr>
        <xdr:cNvPr id="340" name="普通建設事業費最大値テキスト"/>
        <xdr:cNvSpPr txBox="1"/>
      </xdr:nvSpPr>
      <xdr:spPr>
        <a:xfrm>
          <a:off x="10528300" y="853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12743</xdr:rowOff>
    </xdr:from>
    <xdr:to>
      <xdr:col>55</xdr:col>
      <xdr:colOff>88900</xdr:colOff>
      <xdr:row>51</xdr:row>
      <xdr:rowOff>12743</xdr:rowOff>
    </xdr:to>
    <xdr:cxnSp macro="">
      <xdr:nvCxnSpPr>
        <xdr:cNvPr id="341" name="直線コネクタ 340"/>
        <xdr:cNvCxnSpPr/>
      </xdr:nvCxnSpPr>
      <xdr:spPr>
        <a:xfrm>
          <a:off x="10388600" y="875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102528</xdr:rowOff>
    </xdr:from>
    <xdr:to>
      <xdr:col>55</xdr:col>
      <xdr:colOff>0</xdr:colOff>
      <xdr:row>57</xdr:row>
      <xdr:rowOff>109499</xdr:rowOff>
    </xdr:to>
    <xdr:cxnSp macro="">
      <xdr:nvCxnSpPr>
        <xdr:cNvPr id="342" name="直線コネクタ 341"/>
        <xdr:cNvCxnSpPr/>
      </xdr:nvCxnSpPr>
      <xdr:spPr>
        <a:xfrm>
          <a:off x="9639300" y="9875178"/>
          <a:ext cx="838200" cy="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42518</xdr:rowOff>
    </xdr:from>
    <xdr:ext cx="599010" cy="259045"/>
    <xdr:sp macro="" textlink="">
      <xdr:nvSpPr>
        <xdr:cNvPr id="343" name="普通建設事業費平均値テキスト"/>
        <xdr:cNvSpPr txBox="1"/>
      </xdr:nvSpPr>
      <xdr:spPr>
        <a:xfrm>
          <a:off x="10528300" y="9815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64091</xdr:rowOff>
    </xdr:from>
    <xdr:to>
      <xdr:col>55</xdr:col>
      <xdr:colOff>50800</xdr:colOff>
      <xdr:row>57</xdr:row>
      <xdr:rowOff>165691</xdr:rowOff>
    </xdr:to>
    <xdr:sp macro="" textlink="">
      <xdr:nvSpPr>
        <xdr:cNvPr id="344" name="フローチャート: 判断 343"/>
        <xdr:cNvSpPr/>
      </xdr:nvSpPr>
      <xdr:spPr>
        <a:xfrm>
          <a:off x="10426700" y="983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102528</xdr:rowOff>
    </xdr:from>
    <xdr:to>
      <xdr:col>50</xdr:col>
      <xdr:colOff>114300</xdr:colOff>
      <xdr:row>58</xdr:row>
      <xdr:rowOff>51143</xdr:rowOff>
    </xdr:to>
    <xdr:cxnSp macro="">
      <xdr:nvCxnSpPr>
        <xdr:cNvPr id="345" name="直線コネクタ 344"/>
        <xdr:cNvCxnSpPr/>
      </xdr:nvCxnSpPr>
      <xdr:spPr>
        <a:xfrm flipV="1">
          <a:off x="8750300" y="9875178"/>
          <a:ext cx="889000" cy="120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26440</xdr:rowOff>
    </xdr:from>
    <xdr:to>
      <xdr:col>50</xdr:col>
      <xdr:colOff>165100</xdr:colOff>
      <xdr:row>58</xdr:row>
      <xdr:rowOff>128040</xdr:rowOff>
    </xdr:to>
    <xdr:sp macro="" textlink="">
      <xdr:nvSpPr>
        <xdr:cNvPr id="346" name="フローチャート: 判断 345"/>
        <xdr:cNvSpPr/>
      </xdr:nvSpPr>
      <xdr:spPr>
        <a:xfrm>
          <a:off x="9588500" y="99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119167</xdr:rowOff>
    </xdr:from>
    <xdr:ext cx="599010" cy="259045"/>
    <xdr:sp macro="" textlink="">
      <xdr:nvSpPr>
        <xdr:cNvPr id="347" name="テキスト ボックス 346"/>
        <xdr:cNvSpPr txBox="1"/>
      </xdr:nvSpPr>
      <xdr:spPr>
        <a:xfrm>
          <a:off x="9339795" y="1006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51143</xdr:rowOff>
    </xdr:from>
    <xdr:to>
      <xdr:col>45</xdr:col>
      <xdr:colOff>177800</xdr:colOff>
      <xdr:row>58</xdr:row>
      <xdr:rowOff>89173</xdr:rowOff>
    </xdr:to>
    <xdr:cxnSp macro="">
      <xdr:nvCxnSpPr>
        <xdr:cNvPr id="348" name="直線コネクタ 347"/>
        <xdr:cNvCxnSpPr/>
      </xdr:nvCxnSpPr>
      <xdr:spPr>
        <a:xfrm flipV="1">
          <a:off x="7861300" y="9995243"/>
          <a:ext cx="889000" cy="3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31669</xdr:rowOff>
    </xdr:from>
    <xdr:to>
      <xdr:col>46</xdr:col>
      <xdr:colOff>38100</xdr:colOff>
      <xdr:row>58</xdr:row>
      <xdr:rowOff>133269</xdr:rowOff>
    </xdr:to>
    <xdr:sp macro="" textlink="">
      <xdr:nvSpPr>
        <xdr:cNvPr id="349" name="フローチャート: 判断 348"/>
        <xdr:cNvSpPr/>
      </xdr:nvSpPr>
      <xdr:spPr>
        <a:xfrm>
          <a:off x="8699500" y="997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124396</xdr:rowOff>
    </xdr:from>
    <xdr:ext cx="599010" cy="259045"/>
    <xdr:sp macro="" textlink="">
      <xdr:nvSpPr>
        <xdr:cNvPr id="350" name="テキスト ボックス 349"/>
        <xdr:cNvSpPr txBox="1"/>
      </xdr:nvSpPr>
      <xdr:spPr>
        <a:xfrm>
          <a:off x="8450795" y="1006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89173</xdr:rowOff>
    </xdr:from>
    <xdr:to>
      <xdr:col>41</xdr:col>
      <xdr:colOff>50800</xdr:colOff>
      <xdr:row>58</xdr:row>
      <xdr:rowOff>162558</xdr:rowOff>
    </xdr:to>
    <xdr:cxnSp macro="">
      <xdr:nvCxnSpPr>
        <xdr:cNvPr id="351" name="直線コネクタ 350"/>
        <xdr:cNvCxnSpPr/>
      </xdr:nvCxnSpPr>
      <xdr:spPr>
        <a:xfrm flipV="1">
          <a:off x="6972300" y="10033273"/>
          <a:ext cx="889000" cy="7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33525</xdr:rowOff>
    </xdr:from>
    <xdr:to>
      <xdr:col>41</xdr:col>
      <xdr:colOff>101600</xdr:colOff>
      <xdr:row>58</xdr:row>
      <xdr:rowOff>135125</xdr:rowOff>
    </xdr:to>
    <xdr:sp macro="" textlink="">
      <xdr:nvSpPr>
        <xdr:cNvPr id="352" name="フローチャート: 判断 351"/>
        <xdr:cNvSpPr/>
      </xdr:nvSpPr>
      <xdr:spPr>
        <a:xfrm>
          <a:off x="7810500" y="997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151652</xdr:rowOff>
    </xdr:from>
    <xdr:ext cx="599010" cy="259045"/>
    <xdr:sp macro="" textlink="">
      <xdr:nvSpPr>
        <xdr:cNvPr id="353" name="テキスト ボックス 352"/>
        <xdr:cNvSpPr txBox="1"/>
      </xdr:nvSpPr>
      <xdr:spPr>
        <a:xfrm>
          <a:off x="7561795" y="9752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43936</xdr:rowOff>
    </xdr:from>
    <xdr:to>
      <xdr:col>36</xdr:col>
      <xdr:colOff>165100</xdr:colOff>
      <xdr:row>58</xdr:row>
      <xdr:rowOff>145536</xdr:rowOff>
    </xdr:to>
    <xdr:sp macro="" textlink="">
      <xdr:nvSpPr>
        <xdr:cNvPr id="354" name="フローチャート: 判断 353"/>
        <xdr:cNvSpPr/>
      </xdr:nvSpPr>
      <xdr:spPr>
        <a:xfrm>
          <a:off x="6921500" y="998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162063</xdr:rowOff>
    </xdr:from>
    <xdr:ext cx="599010" cy="259045"/>
    <xdr:sp macro="" textlink="">
      <xdr:nvSpPr>
        <xdr:cNvPr id="355" name="テキスト ボックス 354"/>
        <xdr:cNvSpPr txBox="1"/>
      </xdr:nvSpPr>
      <xdr:spPr>
        <a:xfrm>
          <a:off x="6672795" y="976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58699</xdr:rowOff>
    </xdr:from>
    <xdr:to>
      <xdr:col>55</xdr:col>
      <xdr:colOff>50800</xdr:colOff>
      <xdr:row>57</xdr:row>
      <xdr:rowOff>160299</xdr:rowOff>
    </xdr:to>
    <xdr:sp macro="" textlink="">
      <xdr:nvSpPr>
        <xdr:cNvPr id="361" name="楕円 360"/>
        <xdr:cNvSpPr/>
      </xdr:nvSpPr>
      <xdr:spPr>
        <a:xfrm>
          <a:off x="10426700" y="983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81576</xdr:rowOff>
    </xdr:from>
    <xdr:ext cx="599010" cy="259045"/>
    <xdr:sp macro="" textlink="">
      <xdr:nvSpPr>
        <xdr:cNvPr id="362" name="普通建設事業費該当値テキスト"/>
        <xdr:cNvSpPr txBox="1"/>
      </xdr:nvSpPr>
      <xdr:spPr>
        <a:xfrm>
          <a:off x="10528300" y="9682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51728</xdr:rowOff>
    </xdr:from>
    <xdr:to>
      <xdr:col>50</xdr:col>
      <xdr:colOff>165100</xdr:colOff>
      <xdr:row>57</xdr:row>
      <xdr:rowOff>153328</xdr:rowOff>
    </xdr:to>
    <xdr:sp macro="" textlink="">
      <xdr:nvSpPr>
        <xdr:cNvPr id="363" name="楕円 362"/>
        <xdr:cNvSpPr/>
      </xdr:nvSpPr>
      <xdr:spPr>
        <a:xfrm>
          <a:off x="9588500" y="982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169855</xdr:rowOff>
    </xdr:from>
    <xdr:ext cx="599010" cy="259045"/>
    <xdr:sp macro="" textlink="">
      <xdr:nvSpPr>
        <xdr:cNvPr id="364" name="テキスト ボックス 363"/>
        <xdr:cNvSpPr txBox="1"/>
      </xdr:nvSpPr>
      <xdr:spPr>
        <a:xfrm>
          <a:off x="9339795" y="9599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343</xdr:rowOff>
    </xdr:from>
    <xdr:to>
      <xdr:col>46</xdr:col>
      <xdr:colOff>38100</xdr:colOff>
      <xdr:row>58</xdr:row>
      <xdr:rowOff>101943</xdr:rowOff>
    </xdr:to>
    <xdr:sp macro="" textlink="">
      <xdr:nvSpPr>
        <xdr:cNvPr id="365" name="楕円 364"/>
        <xdr:cNvSpPr/>
      </xdr:nvSpPr>
      <xdr:spPr>
        <a:xfrm>
          <a:off x="8699500" y="99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118470</xdr:rowOff>
    </xdr:from>
    <xdr:ext cx="599010" cy="259045"/>
    <xdr:sp macro="" textlink="">
      <xdr:nvSpPr>
        <xdr:cNvPr id="366" name="テキスト ボックス 365"/>
        <xdr:cNvSpPr txBox="1"/>
      </xdr:nvSpPr>
      <xdr:spPr>
        <a:xfrm>
          <a:off x="8450795" y="9719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38373</xdr:rowOff>
    </xdr:from>
    <xdr:to>
      <xdr:col>41</xdr:col>
      <xdr:colOff>101600</xdr:colOff>
      <xdr:row>58</xdr:row>
      <xdr:rowOff>139973</xdr:rowOff>
    </xdr:to>
    <xdr:sp macro="" textlink="">
      <xdr:nvSpPr>
        <xdr:cNvPr id="367" name="楕円 366"/>
        <xdr:cNvSpPr/>
      </xdr:nvSpPr>
      <xdr:spPr>
        <a:xfrm>
          <a:off x="7810500" y="998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131100</xdr:rowOff>
    </xdr:from>
    <xdr:ext cx="599010" cy="259045"/>
    <xdr:sp macro="" textlink="">
      <xdr:nvSpPr>
        <xdr:cNvPr id="368" name="テキスト ボックス 367"/>
        <xdr:cNvSpPr txBox="1"/>
      </xdr:nvSpPr>
      <xdr:spPr>
        <a:xfrm>
          <a:off x="7561795" y="10075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111758</xdr:rowOff>
    </xdr:from>
    <xdr:to>
      <xdr:col>36</xdr:col>
      <xdr:colOff>165100</xdr:colOff>
      <xdr:row>59</xdr:row>
      <xdr:rowOff>41908</xdr:rowOff>
    </xdr:to>
    <xdr:sp macro="" textlink="">
      <xdr:nvSpPr>
        <xdr:cNvPr id="369" name="楕円 368"/>
        <xdr:cNvSpPr/>
      </xdr:nvSpPr>
      <xdr:spPr>
        <a:xfrm>
          <a:off x="6921500" y="1005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33035</xdr:rowOff>
    </xdr:from>
    <xdr:ext cx="534377" cy="259045"/>
    <xdr:sp macro="" textlink="">
      <xdr:nvSpPr>
        <xdr:cNvPr id="370" name="テキスト ボックス 369"/>
        <xdr:cNvSpPr txBox="1"/>
      </xdr:nvSpPr>
      <xdr:spPr>
        <a:xfrm>
          <a:off x="6705111" y="1014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1" name="直線コネクタ 380"/>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2" name="テキスト ボックス 381"/>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5" name="直線コネクタ 384"/>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6" name="テキスト ボックス 385"/>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106370</xdr:rowOff>
    </xdr:from>
    <xdr:to>
      <xdr:col>54</xdr:col>
      <xdr:colOff>189865</xdr:colOff>
      <xdr:row>78</xdr:row>
      <xdr:rowOff>25400</xdr:rowOff>
    </xdr:to>
    <xdr:cxnSp macro="">
      <xdr:nvCxnSpPr>
        <xdr:cNvPr id="390" name="直線コネクタ 389"/>
        <xdr:cNvCxnSpPr/>
      </xdr:nvCxnSpPr>
      <xdr:spPr>
        <a:xfrm flipV="1">
          <a:off x="10475595" y="12107870"/>
          <a:ext cx="1270" cy="129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1"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2" name="直線コネクタ 391"/>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53047</xdr:rowOff>
    </xdr:from>
    <xdr:ext cx="599010" cy="259045"/>
    <xdr:sp macro="" textlink="">
      <xdr:nvSpPr>
        <xdr:cNvPr id="393" name="普通建設事業費 （ うち新規整備　）最大値テキスト"/>
        <xdr:cNvSpPr txBox="1"/>
      </xdr:nvSpPr>
      <xdr:spPr>
        <a:xfrm>
          <a:off x="10528300" y="1188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106370</xdr:rowOff>
    </xdr:from>
    <xdr:to>
      <xdr:col>55</xdr:col>
      <xdr:colOff>88900</xdr:colOff>
      <xdr:row>70</xdr:row>
      <xdr:rowOff>106370</xdr:rowOff>
    </xdr:to>
    <xdr:cxnSp macro="">
      <xdr:nvCxnSpPr>
        <xdr:cNvPr id="394" name="直線コネクタ 393"/>
        <xdr:cNvCxnSpPr/>
      </xdr:nvCxnSpPr>
      <xdr:spPr>
        <a:xfrm>
          <a:off x="10388600" y="1210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110731</xdr:rowOff>
    </xdr:from>
    <xdr:to>
      <xdr:col>55</xdr:col>
      <xdr:colOff>0</xdr:colOff>
      <xdr:row>77</xdr:row>
      <xdr:rowOff>73681</xdr:rowOff>
    </xdr:to>
    <xdr:cxnSp macro="">
      <xdr:nvCxnSpPr>
        <xdr:cNvPr id="395" name="直線コネクタ 394"/>
        <xdr:cNvCxnSpPr/>
      </xdr:nvCxnSpPr>
      <xdr:spPr>
        <a:xfrm flipV="1">
          <a:off x="9639300" y="13140931"/>
          <a:ext cx="838200" cy="13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75533</xdr:rowOff>
    </xdr:from>
    <xdr:ext cx="534377" cy="259045"/>
    <xdr:sp macro="" textlink="">
      <xdr:nvSpPr>
        <xdr:cNvPr id="396" name="普通建設事業費 （ うち新規整備　）平均値テキスト"/>
        <xdr:cNvSpPr txBox="1"/>
      </xdr:nvSpPr>
      <xdr:spPr>
        <a:xfrm>
          <a:off x="10528300" y="12934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52656</xdr:rowOff>
    </xdr:from>
    <xdr:to>
      <xdr:col>55</xdr:col>
      <xdr:colOff>50800</xdr:colOff>
      <xdr:row>76</xdr:row>
      <xdr:rowOff>154256</xdr:rowOff>
    </xdr:to>
    <xdr:sp macro="" textlink="">
      <xdr:nvSpPr>
        <xdr:cNvPr id="397" name="フローチャート: 判断 396"/>
        <xdr:cNvSpPr/>
      </xdr:nvSpPr>
      <xdr:spPr>
        <a:xfrm>
          <a:off x="104267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73681</xdr:rowOff>
    </xdr:from>
    <xdr:to>
      <xdr:col>50</xdr:col>
      <xdr:colOff>114300</xdr:colOff>
      <xdr:row>77</xdr:row>
      <xdr:rowOff>143404</xdr:rowOff>
    </xdr:to>
    <xdr:cxnSp macro="">
      <xdr:nvCxnSpPr>
        <xdr:cNvPr id="398" name="直線コネクタ 397"/>
        <xdr:cNvCxnSpPr/>
      </xdr:nvCxnSpPr>
      <xdr:spPr>
        <a:xfrm flipV="1">
          <a:off x="8750300" y="13275331"/>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14616</xdr:rowOff>
    </xdr:from>
    <xdr:to>
      <xdr:col>50</xdr:col>
      <xdr:colOff>165100</xdr:colOff>
      <xdr:row>77</xdr:row>
      <xdr:rowOff>116216</xdr:rowOff>
    </xdr:to>
    <xdr:sp macro="" textlink="">
      <xdr:nvSpPr>
        <xdr:cNvPr id="399" name="フローチャート: 判断 398"/>
        <xdr:cNvSpPr/>
      </xdr:nvSpPr>
      <xdr:spPr>
        <a:xfrm>
          <a:off x="9588500" y="1321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132743</xdr:rowOff>
    </xdr:from>
    <xdr:ext cx="534377" cy="259045"/>
    <xdr:sp macro="" textlink="">
      <xdr:nvSpPr>
        <xdr:cNvPr id="400" name="テキスト ボックス 399"/>
        <xdr:cNvSpPr txBox="1"/>
      </xdr:nvSpPr>
      <xdr:spPr>
        <a:xfrm>
          <a:off x="9372111" y="1299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143404</xdr:rowOff>
    </xdr:from>
    <xdr:to>
      <xdr:col>45</xdr:col>
      <xdr:colOff>177800</xdr:colOff>
      <xdr:row>77</xdr:row>
      <xdr:rowOff>153777</xdr:rowOff>
    </xdr:to>
    <xdr:cxnSp macro="">
      <xdr:nvCxnSpPr>
        <xdr:cNvPr id="401" name="直線コネクタ 400"/>
        <xdr:cNvCxnSpPr/>
      </xdr:nvCxnSpPr>
      <xdr:spPr>
        <a:xfrm flipV="1">
          <a:off x="7861300" y="13345054"/>
          <a:ext cx="889000" cy="10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137585</xdr:rowOff>
    </xdr:from>
    <xdr:to>
      <xdr:col>46</xdr:col>
      <xdr:colOff>38100</xdr:colOff>
      <xdr:row>77</xdr:row>
      <xdr:rowOff>67735</xdr:rowOff>
    </xdr:to>
    <xdr:sp macro="" textlink="">
      <xdr:nvSpPr>
        <xdr:cNvPr id="402" name="フローチャート: 判断 401"/>
        <xdr:cNvSpPr/>
      </xdr:nvSpPr>
      <xdr:spPr>
        <a:xfrm>
          <a:off x="8699500" y="1316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84263</xdr:rowOff>
    </xdr:from>
    <xdr:ext cx="534377" cy="259045"/>
    <xdr:sp macro="" textlink="">
      <xdr:nvSpPr>
        <xdr:cNvPr id="403" name="テキスト ボックス 402"/>
        <xdr:cNvSpPr txBox="1"/>
      </xdr:nvSpPr>
      <xdr:spPr>
        <a:xfrm>
          <a:off x="8483111" y="1294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145746</xdr:rowOff>
    </xdr:from>
    <xdr:to>
      <xdr:col>41</xdr:col>
      <xdr:colOff>50800</xdr:colOff>
      <xdr:row>77</xdr:row>
      <xdr:rowOff>153777</xdr:rowOff>
    </xdr:to>
    <xdr:cxnSp macro="">
      <xdr:nvCxnSpPr>
        <xdr:cNvPr id="404" name="直線コネクタ 403"/>
        <xdr:cNvCxnSpPr/>
      </xdr:nvCxnSpPr>
      <xdr:spPr>
        <a:xfrm>
          <a:off x="6972300" y="13175946"/>
          <a:ext cx="889000" cy="17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142489</xdr:rowOff>
    </xdr:from>
    <xdr:to>
      <xdr:col>41</xdr:col>
      <xdr:colOff>101600</xdr:colOff>
      <xdr:row>77</xdr:row>
      <xdr:rowOff>72639</xdr:rowOff>
    </xdr:to>
    <xdr:sp macro="" textlink="">
      <xdr:nvSpPr>
        <xdr:cNvPr id="405" name="フローチャート: 判断 404"/>
        <xdr:cNvSpPr/>
      </xdr:nvSpPr>
      <xdr:spPr>
        <a:xfrm>
          <a:off x="7810500" y="131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89167</xdr:rowOff>
    </xdr:from>
    <xdr:ext cx="534377" cy="259045"/>
    <xdr:sp macro="" textlink="">
      <xdr:nvSpPr>
        <xdr:cNvPr id="406" name="テキスト ボックス 405"/>
        <xdr:cNvSpPr txBox="1"/>
      </xdr:nvSpPr>
      <xdr:spPr>
        <a:xfrm>
          <a:off x="7594111" y="1294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116909</xdr:rowOff>
    </xdr:from>
    <xdr:to>
      <xdr:col>36</xdr:col>
      <xdr:colOff>165100</xdr:colOff>
      <xdr:row>77</xdr:row>
      <xdr:rowOff>47059</xdr:rowOff>
    </xdr:to>
    <xdr:sp macro="" textlink="">
      <xdr:nvSpPr>
        <xdr:cNvPr id="407" name="フローチャート: 判断 406"/>
        <xdr:cNvSpPr/>
      </xdr:nvSpPr>
      <xdr:spPr>
        <a:xfrm>
          <a:off x="6921500" y="1314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38186</xdr:rowOff>
    </xdr:from>
    <xdr:ext cx="534377" cy="259045"/>
    <xdr:sp macro="" textlink="">
      <xdr:nvSpPr>
        <xdr:cNvPr id="408" name="テキスト ボックス 407"/>
        <xdr:cNvSpPr txBox="1"/>
      </xdr:nvSpPr>
      <xdr:spPr>
        <a:xfrm>
          <a:off x="6705111" y="1323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59931</xdr:rowOff>
    </xdr:from>
    <xdr:to>
      <xdr:col>55</xdr:col>
      <xdr:colOff>50800</xdr:colOff>
      <xdr:row>76</xdr:row>
      <xdr:rowOff>161531</xdr:rowOff>
    </xdr:to>
    <xdr:sp macro="" textlink="">
      <xdr:nvSpPr>
        <xdr:cNvPr id="414" name="楕円 413"/>
        <xdr:cNvSpPr/>
      </xdr:nvSpPr>
      <xdr:spPr>
        <a:xfrm>
          <a:off x="10426700" y="1309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38358</xdr:rowOff>
    </xdr:from>
    <xdr:ext cx="534377" cy="259045"/>
    <xdr:sp macro="" textlink="">
      <xdr:nvSpPr>
        <xdr:cNvPr id="415" name="普通建設事業費 （ うち新規整備　）該当値テキスト"/>
        <xdr:cNvSpPr txBox="1"/>
      </xdr:nvSpPr>
      <xdr:spPr>
        <a:xfrm>
          <a:off x="10528300" y="1306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22881</xdr:rowOff>
    </xdr:from>
    <xdr:to>
      <xdr:col>50</xdr:col>
      <xdr:colOff>165100</xdr:colOff>
      <xdr:row>77</xdr:row>
      <xdr:rowOff>124481</xdr:rowOff>
    </xdr:to>
    <xdr:sp macro="" textlink="">
      <xdr:nvSpPr>
        <xdr:cNvPr id="416" name="楕円 415"/>
        <xdr:cNvSpPr/>
      </xdr:nvSpPr>
      <xdr:spPr>
        <a:xfrm>
          <a:off x="9588500" y="1322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115608</xdr:rowOff>
    </xdr:from>
    <xdr:ext cx="534377" cy="259045"/>
    <xdr:sp macro="" textlink="">
      <xdr:nvSpPr>
        <xdr:cNvPr id="417" name="テキスト ボックス 416"/>
        <xdr:cNvSpPr txBox="1"/>
      </xdr:nvSpPr>
      <xdr:spPr>
        <a:xfrm>
          <a:off x="9372111" y="1331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92604</xdr:rowOff>
    </xdr:from>
    <xdr:to>
      <xdr:col>46</xdr:col>
      <xdr:colOff>38100</xdr:colOff>
      <xdr:row>78</xdr:row>
      <xdr:rowOff>22754</xdr:rowOff>
    </xdr:to>
    <xdr:sp macro="" textlink="">
      <xdr:nvSpPr>
        <xdr:cNvPr id="418" name="楕円 417"/>
        <xdr:cNvSpPr/>
      </xdr:nvSpPr>
      <xdr:spPr>
        <a:xfrm>
          <a:off x="8699500" y="1329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13881</xdr:rowOff>
    </xdr:from>
    <xdr:ext cx="469744" cy="259045"/>
    <xdr:sp macro="" textlink="">
      <xdr:nvSpPr>
        <xdr:cNvPr id="419" name="テキスト ボックス 418"/>
        <xdr:cNvSpPr txBox="1"/>
      </xdr:nvSpPr>
      <xdr:spPr>
        <a:xfrm>
          <a:off x="8515428" y="13386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102977</xdr:rowOff>
    </xdr:from>
    <xdr:to>
      <xdr:col>41</xdr:col>
      <xdr:colOff>101600</xdr:colOff>
      <xdr:row>78</xdr:row>
      <xdr:rowOff>33127</xdr:rowOff>
    </xdr:to>
    <xdr:sp macro="" textlink="">
      <xdr:nvSpPr>
        <xdr:cNvPr id="420" name="楕円 419"/>
        <xdr:cNvSpPr/>
      </xdr:nvSpPr>
      <xdr:spPr>
        <a:xfrm>
          <a:off x="7810500" y="133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24254</xdr:rowOff>
    </xdr:from>
    <xdr:ext cx="469744" cy="259045"/>
    <xdr:sp macro="" textlink="">
      <xdr:nvSpPr>
        <xdr:cNvPr id="421" name="テキスト ボックス 420"/>
        <xdr:cNvSpPr txBox="1"/>
      </xdr:nvSpPr>
      <xdr:spPr>
        <a:xfrm>
          <a:off x="7626428" y="1339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94946</xdr:rowOff>
    </xdr:from>
    <xdr:to>
      <xdr:col>36</xdr:col>
      <xdr:colOff>165100</xdr:colOff>
      <xdr:row>77</xdr:row>
      <xdr:rowOff>25096</xdr:rowOff>
    </xdr:to>
    <xdr:sp macro="" textlink="">
      <xdr:nvSpPr>
        <xdr:cNvPr id="422" name="楕円 421"/>
        <xdr:cNvSpPr/>
      </xdr:nvSpPr>
      <xdr:spPr>
        <a:xfrm>
          <a:off x="6921500" y="1312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41623</xdr:rowOff>
    </xdr:from>
    <xdr:ext cx="534377" cy="259045"/>
    <xdr:sp macro="" textlink="">
      <xdr:nvSpPr>
        <xdr:cNvPr id="423" name="テキスト ボックス 422"/>
        <xdr:cNvSpPr txBox="1"/>
      </xdr:nvSpPr>
      <xdr:spPr>
        <a:xfrm>
          <a:off x="6705111" y="1290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12261</xdr:rowOff>
    </xdr:from>
    <xdr:to>
      <xdr:col>54</xdr:col>
      <xdr:colOff>189865</xdr:colOff>
      <xdr:row>99</xdr:row>
      <xdr:rowOff>28533</xdr:rowOff>
    </xdr:to>
    <xdr:cxnSp macro="">
      <xdr:nvCxnSpPr>
        <xdr:cNvPr id="447" name="直線コネクタ 446"/>
        <xdr:cNvCxnSpPr/>
      </xdr:nvCxnSpPr>
      <xdr:spPr>
        <a:xfrm flipV="1">
          <a:off x="10475595" y="15614211"/>
          <a:ext cx="1270" cy="1387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32360</xdr:rowOff>
    </xdr:from>
    <xdr:ext cx="469744" cy="259045"/>
    <xdr:sp macro="" textlink="">
      <xdr:nvSpPr>
        <xdr:cNvPr id="448" name="普通建設事業費 （ うち更新整備　）最小値テキスト"/>
        <xdr:cNvSpPr txBox="1"/>
      </xdr:nvSpPr>
      <xdr:spPr>
        <a:xfrm>
          <a:off x="10528300" y="1700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28533</xdr:rowOff>
    </xdr:from>
    <xdr:to>
      <xdr:col>55</xdr:col>
      <xdr:colOff>88900</xdr:colOff>
      <xdr:row>99</xdr:row>
      <xdr:rowOff>28533</xdr:rowOff>
    </xdr:to>
    <xdr:cxnSp macro="">
      <xdr:nvCxnSpPr>
        <xdr:cNvPr id="449" name="直線コネクタ 448"/>
        <xdr:cNvCxnSpPr/>
      </xdr:nvCxnSpPr>
      <xdr:spPr>
        <a:xfrm>
          <a:off x="10388600" y="1700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130388</xdr:rowOff>
    </xdr:from>
    <xdr:ext cx="599010" cy="259045"/>
    <xdr:sp macro="" textlink="">
      <xdr:nvSpPr>
        <xdr:cNvPr id="450" name="普通建設事業費 （ うち更新整備　）最大値テキスト"/>
        <xdr:cNvSpPr txBox="1"/>
      </xdr:nvSpPr>
      <xdr:spPr>
        <a:xfrm>
          <a:off x="10528300" y="153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12261</xdr:rowOff>
    </xdr:from>
    <xdr:to>
      <xdr:col>55</xdr:col>
      <xdr:colOff>88900</xdr:colOff>
      <xdr:row>91</xdr:row>
      <xdr:rowOff>12261</xdr:rowOff>
    </xdr:to>
    <xdr:cxnSp macro="">
      <xdr:nvCxnSpPr>
        <xdr:cNvPr id="451" name="直線コネクタ 450"/>
        <xdr:cNvCxnSpPr/>
      </xdr:nvCxnSpPr>
      <xdr:spPr>
        <a:xfrm>
          <a:off x="10388600" y="156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38112</xdr:rowOff>
    </xdr:from>
    <xdr:to>
      <xdr:col>55</xdr:col>
      <xdr:colOff>0</xdr:colOff>
      <xdr:row>97</xdr:row>
      <xdr:rowOff>140224</xdr:rowOff>
    </xdr:to>
    <xdr:cxnSp macro="">
      <xdr:nvCxnSpPr>
        <xdr:cNvPr id="452" name="直線コネクタ 451"/>
        <xdr:cNvCxnSpPr/>
      </xdr:nvCxnSpPr>
      <xdr:spPr>
        <a:xfrm>
          <a:off x="9639300" y="16668762"/>
          <a:ext cx="838200" cy="10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79339</xdr:rowOff>
    </xdr:from>
    <xdr:ext cx="599010" cy="259045"/>
    <xdr:sp macro="" textlink="">
      <xdr:nvSpPr>
        <xdr:cNvPr id="453" name="普通建設事業費 （ うち更新整備　）平均値テキスト"/>
        <xdr:cNvSpPr txBox="1"/>
      </xdr:nvSpPr>
      <xdr:spPr>
        <a:xfrm>
          <a:off x="10528300" y="167099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100912</xdr:rowOff>
    </xdr:from>
    <xdr:to>
      <xdr:col>55</xdr:col>
      <xdr:colOff>50800</xdr:colOff>
      <xdr:row>98</xdr:row>
      <xdr:rowOff>31062</xdr:rowOff>
    </xdr:to>
    <xdr:sp macro="" textlink="">
      <xdr:nvSpPr>
        <xdr:cNvPr id="454" name="フローチャート: 判断 453"/>
        <xdr:cNvSpPr/>
      </xdr:nvSpPr>
      <xdr:spPr>
        <a:xfrm>
          <a:off x="10426700" y="1673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38112</xdr:rowOff>
    </xdr:from>
    <xdr:to>
      <xdr:col>50</xdr:col>
      <xdr:colOff>114300</xdr:colOff>
      <xdr:row>97</xdr:row>
      <xdr:rowOff>154187</xdr:rowOff>
    </xdr:to>
    <xdr:cxnSp macro="">
      <xdr:nvCxnSpPr>
        <xdr:cNvPr id="455" name="直線コネクタ 454"/>
        <xdr:cNvCxnSpPr/>
      </xdr:nvCxnSpPr>
      <xdr:spPr>
        <a:xfrm flipV="1">
          <a:off x="8750300" y="16668762"/>
          <a:ext cx="889000" cy="116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28229</xdr:rowOff>
    </xdr:from>
    <xdr:to>
      <xdr:col>50</xdr:col>
      <xdr:colOff>165100</xdr:colOff>
      <xdr:row>98</xdr:row>
      <xdr:rowOff>129829</xdr:rowOff>
    </xdr:to>
    <xdr:sp macro="" textlink="">
      <xdr:nvSpPr>
        <xdr:cNvPr id="456" name="フローチャート: 判断 455"/>
        <xdr:cNvSpPr/>
      </xdr:nvSpPr>
      <xdr:spPr>
        <a:xfrm>
          <a:off x="9588500" y="1683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120956</xdr:rowOff>
    </xdr:from>
    <xdr:ext cx="534377" cy="259045"/>
    <xdr:sp macro="" textlink="">
      <xdr:nvSpPr>
        <xdr:cNvPr id="457" name="テキスト ボックス 456"/>
        <xdr:cNvSpPr txBox="1"/>
      </xdr:nvSpPr>
      <xdr:spPr>
        <a:xfrm>
          <a:off x="9372111" y="169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154187</xdr:rowOff>
    </xdr:from>
    <xdr:to>
      <xdr:col>45</xdr:col>
      <xdr:colOff>177800</xdr:colOff>
      <xdr:row>98</xdr:row>
      <xdr:rowOff>57758</xdr:rowOff>
    </xdr:to>
    <xdr:cxnSp macro="">
      <xdr:nvCxnSpPr>
        <xdr:cNvPr id="458" name="直線コネクタ 457"/>
        <xdr:cNvCxnSpPr/>
      </xdr:nvCxnSpPr>
      <xdr:spPr>
        <a:xfrm flipV="1">
          <a:off x="7861300" y="16784837"/>
          <a:ext cx="889000" cy="7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41952</xdr:rowOff>
    </xdr:from>
    <xdr:to>
      <xdr:col>46</xdr:col>
      <xdr:colOff>38100</xdr:colOff>
      <xdr:row>98</xdr:row>
      <xdr:rowOff>143552</xdr:rowOff>
    </xdr:to>
    <xdr:sp macro="" textlink="">
      <xdr:nvSpPr>
        <xdr:cNvPr id="459" name="フローチャート: 判断 458"/>
        <xdr:cNvSpPr/>
      </xdr:nvSpPr>
      <xdr:spPr>
        <a:xfrm>
          <a:off x="8699500" y="1684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134679</xdr:rowOff>
    </xdr:from>
    <xdr:ext cx="534377" cy="259045"/>
    <xdr:sp macro="" textlink="">
      <xdr:nvSpPr>
        <xdr:cNvPr id="460" name="テキスト ボックス 459"/>
        <xdr:cNvSpPr txBox="1"/>
      </xdr:nvSpPr>
      <xdr:spPr>
        <a:xfrm>
          <a:off x="8483111" y="1693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57758</xdr:rowOff>
    </xdr:from>
    <xdr:to>
      <xdr:col>41</xdr:col>
      <xdr:colOff>50800</xdr:colOff>
      <xdr:row>99</xdr:row>
      <xdr:rowOff>3400</xdr:rowOff>
    </xdr:to>
    <xdr:cxnSp macro="">
      <xdr:nvCxnSpPr>
        <xdr:cNvPr id="461" name="直線コネクタ 460"/>
        <xdr:cNvCxnSpPr/>
      </xdr:nvCxnSpPr>
      <xdr:spPr>
        <a:xfrm flipV="1">
          <a:off x="6972300" y="16859858"/>
          <a:ext cx="889000" cy="11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50526</xdr:rowOff>
    </xdr:from>
    <xdr:to>
      <xdr:col>41</xdr:col>
      <xdr:colOff>101600</xdr:colOff>
      <xdr:row>98</xdr:row>
      <xdr:rowOff>152126</xdr:rowOff>
    </xdr:to>
    <xdr:sp macro="" textlink="">
      <xdr:nvSpPr>
        <xdr:cNvPr id="462" name="フローチャート: 判断 461"/>
        <xdr:cNvSpPr/>
      </xdr:nvSpPr>
      <xdr:spPr>
        <a:xfrm>
          <a:off x="7810500" y="1685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143253</xdr:rowOff>
    </xdr:from>
    <xdr:ext cx="534377" cy="259045"/>
    <xdr:sp macro="" textlink="">
      <xdr:nvSpPr>
        <xdr:cNvPr id="463" name="テキスト ボックス 462"/>
        <xdr:cNvSpPr txBox="1"/>
      </xdr:nvSpPr>
      <xdr:spPr>
        <a:xfrm>
          <a:off x="7594111" y="1694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62147</xdr:rowOff>
    </xdr:from>
    <xdr:to>
      <xdr:col>36</xdr:col>
      <xdr:colOff>165100</xdr:colOff>
      <xdr:row>98</xdr:row>
      <xdr:rowOff>163747</xdr:rowOff>
    </xdr:to>
    <xdr:sp macro="" textlink="">
      <xdr:nvSpPr>
        <xdr:cNvPr id="464" name="フローチャート: 判断 463"/>
        <xdr:cNvSpPr/>
      </xdr:nvSpPr>
      <xdr:spPr>
        <a:xfrm>
          <a:off x="6921500" y="1686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8824</xdr:rowOff>
    </xdr:from>
    <xdr:ext cx="534377" cy="259045"/>
    <xdr:sp macro="" textlink="">
      <xdr:nvSpPr>
        <xdr:cNvPr id="465" name="テキスト ボックス 464"/>
        <xdr:cNvSpPr txBox="1"/>
      </xdr:nvSpPr>
      <xdr:spPr>
        <a:xfrm>
          <a:off x="6705111" y="1663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89424</xdr:rowOff>
    </xdr:from>
    <xdr:to>
      <xdr:col>55</xdr:col>
      <xdr:colOff>50800</xdr:colOff>
      <xdr:row>98</xdr:row>
      <xdr:rowOff>19574</xdr:rowOff>
    </xdr:to>
    <xdr:sp macro="" textlink="">
      <xdr:nvSpPr>
        <xdr:cNvPr id="471" name="楕円 470"/>
        <xdr:cNvSpPr/>
      </xdr:nvSpPr>
      <xdr:spPr>
        <a:xfrm>
          <a:off x="10426700" y="1672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112301</xdr:rowOff>
    </xdr:from>
    <xdr:ext cx="599010" cy="259045"/>
    <xdr:sp macro="" textlink="">
      <xdr:nvSpPr>
        <xdr:cNvPr id="472" name="普通建設事業費 （ うち更新整備　）該当値テキスト"/>
        <xdr:cNvSpPr txBox="1"/>
      </xdr:nvSpPr>
      <xdr:spPr>
        <a:xfrm>
          <a:off x="10528300" y="16571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158762</xdr:rowOff>
    </xdr:from>
    <xdr:to>
      <xdr:col>50</xdr:col>
      <xdr:colOff>165100</xdr:colOff>
      <xdr:row>97</xdr:row>
      <xdr:rowOff>88912</xdr:rowOff>
    </xdr:to>
    <xdr:sp macro="" textlink="">
      <xdr:nvSpPr>
        <xdr:cNvPr id="473" name="楕円 472"/>
        <xdr:cNvSpPr/>
      </xdr:nvSpPr>
      <xdr:spPr>
        <a:xfrm>
          <a:off x="9588500" y="1661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105439</xdr:rowOff>
    </xdr:from>
    <xdr:ext cx="599010" cy="259045"/>
    <xdr:sp macro="" textlink="">
      <xdr:nvSpPr>
        <xdr:cNvPr id="474" name="テキスト ボックス 473"/>
        <xdr:cNvSpPr txBox="1"/>
      </xdr:nvSpPr>
      <xdr:spPr>
        <a:xfrm>
          <a:off x="9339795" y="16393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103387</xdr:rowOff>
    </xdr:from>
    <xdr:to>
      <xdr:col>46</xdr:col>
      <xdr:colOff>38100</xdr:colOff>
      <xdr:row>98</xdr:row>
      <xdr:rowOff>33537</xdr:rowOff>
    </xdr:to>
    <xdr:sp macro="" textlink="">
      <xdr:nvSpPr>
        <xdr:cNvPr id="475" name="楕円 474"/>
        <xdr:cNvSpPr/>
      </xdr:nvSpPr>
      <xdr:spPr>
        <a:xfrm>
          <a:off x="8699500" y="1673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50064</xdr:rowOff>
    </xdr:from>
    <xdr:ext cx="599010" cy="259045"/>
    <xdr:sp macro="" textlink="">
      <xdr:nvSpPr>
        <xdr:cNvPr id="476" name="テキスト ボックス 475"/>
        <xdr:cNvSpPr txBox="1"/>
      </xdr:nvSpPr>
      <xdr:spPr>
        <a:xfrm>
          <a:off x="8450795" y="16509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6958</xdr:rowOff>
    </xdr:from>
    <xdr:to>
      <xdr:col>41</xdr:col>
      <xdr:colOff>101600</xdr:colOff>
      <xdr:row>98</xdr:row>
      <xdr:rowOff>108558</xdr:rowOff>
    </xdr:to>
    <xdr:sp macro="" textlink="">
      <xdr:nvSpPr>
        <xdr:cNvPr id="477" name="楕円 476"/>
        <xdr:cNvSpPr/>
      </xdr:nvSpPr>
      <xdr:spPr>
        <a:xfrm>
          <a:off x="7810500" y="1680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125085</xdr:rowOff>
    </xdr:from>
    <xdr:ext cx="534377" cy="259045"/>
    <xdr:sp macro="" textlink="">
      <xdr:nvSpPr>
        <xdr:cNvPr id="478" name="テキスト ボックス 477"/>
        <xdr:cNvSpPr txBox="1"/>
      </xdr:nvSpPr>
      <xdr:spPr>
        <a:xfrm>
          <a:off x="7594111" y="1658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124050</xdr:rowOff>
    </xdr:from>
    <xdr:to>
      <xdr:col>36</xdr:col>
      <xdr:colOff>165100</xdr:colOff>
      <xdr:row>99</xdr:row>
      <xdr:rowOff>54200</xdr:rowOff>
    </xdr:to>
    <xdr:sp macro="" textlink="">
      <xdr:nvSpPr>
        <xdr:cNvPr id="479" name="楕円 478"/>
        <xdr:cNvSpPr/>
      </xdr:nvSpPr>
      <xdr:spPr>
        <a:xfrm>
          <a:off x="6921500" y="169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45327</xdr:rowOff>
    </xdr:from>
    <xdr:ext cx="534377" cy="259045"/>
    <xdr:sp macro="" textlink="">
      <xdr:nvSpPr>
        <xdr:cNvPr id="480" name="テキスト ボックス 479"/>
        <xdr:cNvSpPr txBox="1"/>
      </xdr:nvSpPr>
      <xdr:spPr>
        <a:xfrm>
          <a:off x="6705111" y="1701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1" name="直線コネクタ 490"/>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2" name="テキスト ボックス 491"/>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4" name="テキスト ボックス 49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5" name="直線コネクタ 494"/>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6" name="テキスト ボックス 495"/>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8" name="テキスト ボックス 49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52181</xdr:rowOff>
    </xdr:from>
    <xdr:to>
      <xdr:col>85</xdr:col>
      <xdr:colOff>126364</xdr:colOff>
      <xdr:row>38</xdr:row>
      <xdr:rowOff>25400</xdr:rowOff>
    </xdr:to>
    <xdr:cxnSp macro="">
      <xdr:nvCxnSpPr>
        <xdr:cNvPr id="500" name="直線コネクタ 499"/>
        <xdr:cNvCxnSpPr/>
      </xdr:nvCxnSpPr>
      <xdr:spPr>
        <a:xfrm flipV="1">
          <a:off x="16317595" y="5367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1"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2" name="直線コネクタ 501"/>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170308</xdr:rowOff>
    </xdr:from>
    <xdr:ext cx="599010" cy="259045"/>
    <xdr:sp macro="" textlink="">
      <xdr:nvSpPr>
        <xdr:cNvPr id="503" name="災害復旧事業費最大値テキスト"/>
        <xdr:cNvSpPr txBox="1"/>
      </xdr:nvSpPr>
      <xdr:spPr>
        <a:xfrm>
          <a:off x="16370300" y="514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52181</xdr:rowOff>
    </xdr:from>
    <xdr:to>
      <xdr:col>86</xdr:col>
      <xdr:colOff>25400</xdr:colOff>
      <xdr:row>31</xdr:row>
      <xdr:rowOff>52181</xdr:rowOff>
    </xdr:to>
    <xdr:cxnSp macro="">
      <xdr:nvCxnSpPr>
        <xdr:cNvPr id="504" name="直線コネクタ 503"/>
        <xdr:cNvCxnSpPr/>
      </xdr:nvCxnSpPr>
      <xdr:spPr>
        <a:xfrm>
          <a:off x="16230600" y="536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146495</xdr:rowOff>
    </xdr:from>
    <xdr:to>
      <xdr:col>85</xdr:col>
      <xdr:colOff>127000</xdr:colOff>
      <xdr:row>37</xdr:row>
      <xdr:rowOff>88093</xdr:rowOff>
    </xdr:to>
    <xdr:cxnSp macro="">
      <xdr:nvCxnSpPr>
        <xdr:cNvPr id="505" name="直線コネクタ 504"/>
        <xdr:cNvCxnSpPr/>
      </xdr:nvCxnSpPr>
      <xdr:spPr>
        <a:xfrm flipV="1">
          <a:off x="15481300" y="6318695"/>
          <a:ext cx="838200" cy="11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19321</xdr:rowOff>
    </xdr:from>
    <xdr:ext cx="534377" cy="259045"/>
    <xdr:sp macro="" textlink="">
      <xdr:nvSpPr>
        <xdr:cNvPr id="506" name="災害復旧事業費平均値テキスト"/>
        <xdr:cNvSpPr txBox="1"/>
      </xdr:nvSpPr>
      <xdr:spPr>
        <a:xfrm>
          <a:off x="16370300" y="6362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40894</xdr:rowOff>
    </xdr:from>
    <xdr:to>
      <xdr:col>85</xdr:col>
      <xdr:colOff>177800</xdr:colOff>
      <xdr:row>37</xdr:row>
      <xdr:rowOff>142494</xdr:rowOff>
    </xdr:to>
    <xdr:sp macro="" textlink="">
      <xdr:nvSpPr>
        <xdr:cNvPr id="507" name="フローチャート: 判断 506"/>
        <xdr:cNvSpPr/>
      </xdr:nvSpPr>
      <xdr:spPr>
        <a:xfrm>
          <a:off x="16268700" y="638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88093</xdr:rowOff>
    </xdr:from>
    <xdr:to>
      <xdr:col>81</xdr:col>
      <xdr:colOff>50800</xdr:colOff>
      <xdr:row>37</xdr:row>
      <xdr:rowOff>140426</xdr:rowOff>
    </xdr:to>
    <xdr:cxnSp macro="">
      <xdr:nvCxnSpPr>
        <xdr:cNvPr id="508" name="直線コネクタ 507"/>
        <xdr:cNvCxnSpPr/>
      </xdr:nvCxnSpPr>
      <xdr:spPr>
        <a:xfrm flipV="1">
          <a:off x="14592300" y="6431743"/>
          <a:ext cx="889000" cy="5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52444</xdr:rowOff>
    </xdr:from>
    <xdr:to>
      <xdr:col>81</xdr:col>
      <xdr:colOff>101600</xdr:colOff>
      <xdr:row>37</xdr:row>
      <xdr:rowOff>154044</xdr:rowOff>
    </xdr:to>
    <xdr:sp macro="" textlink="">
      <xdr:nvSpPr>
        <xdr:cNvPr id="509" name="フローチャート: 判断 508"/>
        <xdr:cNvSpPr/>
      </xdr:nvSpPr>
      <xdr:spPr>
        <a:xfrm>
          <a:off x="15430500" y="639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145171</xdr:rowOff>
    </xdr:from>
    <xdr:ext cx="534377" cy="259045"/>
    <xdr:sp macro="" textlink="">
      <xdr:nvSpPr>
        <xdr:cNvPr id="510" name="テキスト ボックス 509"/>
        <xdr:cNvSpPr txBox="1"/>
      </xdr:nvSpPr>
      <xdr:spPr>
        <a:xfrm>
          <a:off x="15214111" y="648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52123</xdr:rowOff>
    </xdr:from>
    <xdr:to>
      <xdr:col>76</xdr:col>
      <xdr:colOff>114300</xdr:colOff>
      <xdr:row>37</xdr:row>
      <xdr:rowOff>140426</xdr:rowOff>
    </xdr:to>
    <xdr:cxnSp macro="">
      <xdr:nvCxnSpPr>
        <xdr:cNvPr id="511" name="直線コネクタ 510"/>
        <xdr:cNvCxnSpPr/>
      </xdr:nvCxnSpPr>
      <xdr:spPr>
        <a:xfrm>
          <a:off x="13703300" y="6395773"/>
          <a:ext cx="889000" cy="8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88477</xdr:rowOff>
    </xdr:from>
    <xdr:to>
      <xdr:col>76</xdr:col>
      <xdr:colOff>165100</xdr:colOff>
      <xdr:row>38</xdr:row>
      <xdr:rowOff>18627</xdr:rowOff>
    </xdr:to>
    <xdr:sp macro="" textlink="">
      <xdr:nvSpPr>
        <xdr:cNvPr id="512" name="フローチャート: 判断 511"/>
        <xdr:cNvSpPr/>
      </xdr:nvSpPr>
      <xdr:spPr>
        <a:xfrm>
          <a:off x="14541500" y="643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35154</xdr:rowOff>
    </xdr:from>
    <xdr:ext cx="534377" cy="259045"/>
    <xdr:sp macro="" textlink="">
      <xdr:nvSpPr>
        <xdr:cNvPr id="513" name="テキスト ボックス 512"/>
        <xdr:cNvSpPr txBox="1"/>
      </xdr:nvSpPr>
      <xdr:spPr>
        <a:xfrm>
          <a:off x="14325111" y="620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52123</xdr:rowOff>
    </xdr:from>
    <xdr:to>
      <xdr:col>71</xdr:col>
      <xdr:colOff>177800</xdr:colOff>
      <xdr:row>37</xdr:row>
      <xdr:rowOff>139077</xdr:rowOff>
    </xdr:to>
    <xdr:cxnSp macro="">
      <xdr:nvCxnSpPr>
        <xdr:cNvPr id="514" name="直線コネクタ 513"/>
        <xdr:cNvCxnSpPr/>
      </xdr:nvCxnSpPr>
      <xdr:spPr>
        <a:xfrm flipV="1">
          <a:off x="12814300" y="6395773"/>
          <a:ext cx="889000" cy="8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58016</xdr:rowOff>
    </xdr:from>
    <xdr:to>
      <xdr:col>72</xdr:col>
      <xdr:colOff>38100</xdr:colOff>
      <xdr:row>37</xdr:row>
      <xdr:rowOff>159617</xdr:rowOff>
    </xdr:to>
    <xdr:sp macro="" textlink="">
      <xdr:nvSpPr>
        <xdr:cNvPr id="515" name="フローチャート: 判断 514"/>
        <xdr:cNvSpPr/>
      </xdr:nvSpPr>
      <xdr:spPr>
        <a:xfrm>
          <a:off x="13652500" y="64016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150743</xdr:rowOff>
    </xdr:from>
    <xdr:ext cx="534377" cy="259045"/>
    <xdr:sp macro="" textlink="">
      <xdr:nvSpPr>
        <xdr:cNvPr id="516" name="テキスト ボックス 515"/>
        <xdr:cNvSpPr txBox="1"/>
      </xdr:nvSpPr>
      <xdr:spPr>
        <a:xfrm>
          <a:off x="13436111" y="649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90089</xdr:rowOff>
    </xdr:from>
    <xdr:to>
      <xdr:col>67</xdr:col>
      <xdr:colOff>101600</xdr:colOff>
      <xdr:row>38</xdr:row>
      <xdr:rowOff>20239</xdr:rowOff>
    </xdr:to>
    <xdr:sp macro="" textlink="">
      <xdr:nvSpPr>
        <xdr:cNvPr id="517" name="フローチャート: 判断 516"/>
        <xdr:cNvSpPr/>
      </xdr:nvSpPr>
      <xdr:spPr>
        <a:xfrm>
          <a:off x="12763500" y="643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11366</xdr:rowOff>
    </xdr:from>
    <xdr:ext cx="469744" cy="259045"/>
    <xdr:sp macro="" textlink="">
      <xdr:nvSpPr>
        <xdr:cNvPr id="518" name="テキスト ボックス 517"/>
        <xdr:cNvSpPr txBox="1"/>
      </xdr:nvSpPr>
      <xdr:spPr>
        <a:xfrm>
          <a:off x="12579428" y="6526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95695</xdr:rowOff>
    </xdr:from>
    <xdr:to>
      <xdr:col>85</xdr:col>
      <xdr:colOff>177800</xdr:colOff>
      <xdr:row>37</xdr:row>
      <xdr:rowOff>25845</xdr:rowOff>
    </xdr:to>
    <xdr:sp macro="" textlink="">
      <xdr:nvSpPr>
        <xdr:cNvPr id="524" name="楕円 523"/>
        <xdr:cNvSpPr/>
      </xdr:nvSpPr>
      <xdr:spPr>
        <a:xfrm>
          <a:off x="16268700" y="626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118572</xdr:rowOff>
    </xdr:from>
    <xdr:ext cx="534377" cy="259045"/>
    <xdr:sp macro="" textlink="">
      <xdr:nvSpPr>
        <xdr:cNvPr id="525" name="災害復旧事業費該当値テキスト"/>
        <xdr:cNvSpPr txBox="1"/>
      </xdr:nvSpPr>
      <xdr:spPr>
        <a:xfrm>
          <a:off x="16370300" y="611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37293</xdr:rowOff>
    </xdr:from>
    <xdr:to>
      <xdr:col>81</xdr:col>
      <xdr:colOff>101600</xdr:colOff>
      <xdr:row>37</xdr:row>
      <xdr:rowOff>138893</xdr:rowOff>
    </xdr:to>
    <xdr:sp macro="" textlink="">
      <xdr:nvSpPr>
        <xdr:cNvPr id="526" name="楕円 525"/>
        <xdr:cNvSpPr/>
      </xdr:nvSpPr>
      <xdr:spPr>
        <a:xfrm>
          <a:off x="15430500" y="638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155420</xdr:rowOff>
    </xdr:from>
    <xdr:ext cx="534377" cy="259045"/>
    <xdr:sp macro="" textlink="">
      <xdr:nvSpPr>
        <xdr:cNvPr id="527" name="テキスト ボックス 526"/>
        <xdr:cNvSpPr txBox="1"/>
      </xdr:nvSpPr>
      <xdr:spPr>
        <a:xfrm>
          <a:off x="15214111" y="615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89626</xdr:rowOff>
    </xdr:from>
    <xdr:to>
      <xdr:col>76</xdr:col>
      <xdr:colOff>165100</xdr:colOff>
      <xdr:row>38</xdr:row>
      <xdr:rowOff>19776</xdr:rowOff>
    </xdr:to>
    <xdr:sp macro="" textlink="">
      <xdr:nvSpPr>
        <xdr:cNvPr id="528" name="楕円 527"/>
        <xdr:cNvSpPr/>
      </xdr:nvSpPr>
      <xdr:spPr>
        <a:xfrm>
          <a:off x="14541500" y="643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10903</xdr:rowOff>
    </xdr:from>
    <xdr:ext cx="469744" cy="259045"/>
    <xdr:sp macro="" textlink="">
      <xdr:nvSpPr>
        <xdr:cNvPr id="529" name="テキスト ボックス 528"/>
        <xdr:cNvSpPr txBox="1"/>
      </xdr:nvSpPr>
      <xdr:spPr>
        <a:xfrm>
          <a:off x="14357428" y="652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1323</xdr:rowOff>
    </xdr:from>
    <xdr:to>
      <xdr:col>72</xdr:col>
      <xdr:colOff>38100</xdr:colOff>
      <xdr:row>37</xdr:row>
      <xdr:rowOff>102923</xdr:rowOff>
    </xdr:to>
    <xdr:sp macro="" textlink="">
      <xdr:nvSpPr>
        <xdr:cNvPr id="530" name="楕円 529"/>
        <xdr:cNvSpPr/>
      </xdr:nvSpPr>
      <xdr:spPr>
        <a:xfrm>
          <a:off x="13652500" y="634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119450</xdr:rowOff>
    </xdr:from>
    <xdr:ext cx="534377" cy="259045"/>
    <xdr:sp macro="" textlink="">
      <xdr:nvSpPr>
        <xdr:cNvPr id="531" name="テキスト ボックス 530"/>
        <xdr:cNvSpPr txBox="1"/>
      </xdr:nvSpPr>
      <xdr:spPr>
        <a:xfrm>
          <a:off x="13436111" y="612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88277</xdr:rowOff>
    </xdr:from>
    <xdr:to>
      <xdr:col>67</xdr:col>
      <xdr:colOff>101600</xdr:colOff>
      <xdr:row>38</xdr:row>
      <xdr:rowOff>18427</xdr:rowOff>
    </xdr:to>
    <xdr:sp macro="" textlink="">
      <xdr:nvSpPr>
        <xdr:cNvPr id="532" name="楕円 531"/>
        <xdr:cNvSpPr/>
      </xdr:nvSpPr>
      <xdr:spPr>
        <a:xfrm>
          <a:off x="12763500" y="643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34954</xdr:rowOff>
    </xdr:from>
    <xdr:ext cx="534377" cy="259045"/>
    <xdr:sp macro="" textlink="">
      <xdr:nvSpPr>
        <xdr:cNvPr id="533" name="テキスト ボックス 532"/>
        <xdr:cNvSpPr txBox="1"/>
      </xdr:nvSpPr>
      <xdr:spPr>
        <a:xfrm>
          <a:off x="12547111" y="620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4" name="直線コネクタ 54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5" name="テキスト ボックス 54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6" name="直線コネクタ 54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7" name="テキスト ボックス 546"/>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8" name="直線コネクタ 54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49" name="テキスト ボックス 548"/>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0" name="直線コネクタ 54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1" name="テキスト ボックス 550"/>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3" name="テキスト ボックス 552"/>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157988</xdr:rowOff>
    </xdr:from>
    <xdr:to>
      <xdr:col>85</xdr:col>
      <xdr:colOff>126364</xdr:colOff>
      <xdr:row>58</xdr:row>
      <xdr:rowOff>139700</xdr:rowOff>
    </xdr:to>
    <xdr:cxnSp macro="">
      <xdr:nvCxnSpPr>
        <xdr:cNvPr id="555" name="直線コネクタ 554"/>
        <xdr:cNvCxnSpPr/>
      </xdr:nvCxnSpPr>
      <xdr:spPr>
        <a:xfrm flipV="1">
          <a:off x="16317595" y="8901938"/>
          <a:ext cx="1269"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11447</xdr:rowOff>
    </xdr:from>
    <xdr:ext cx="249299" cy="259045"/>
    <xdr:sp macro="" textlink="">
      <xdr:nvSpPr>
        <xdr:cNvPr id="556" name="失業対策事業費最小値テキスト"/>
        <xdr:cNvSpPr txBox="1"/>
      </xdr:nvSpPr>
      <xdr:spPr>
        <a:xfrm>
          <a:off x="16370300" y="10126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7" name="直線コネクタ 55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104665</xdr:rowOff>
    </xdr:from>
    <xdr:ext cx="378565" cy="259045"/>
    <xdr:sp macro="" textlink="">
      <xdr:nvSpPr>
        <xdr:cNvPr id="558" name="失業対策事業費最大値テキスト"/>
        <xdr:cNvSpPr txBox="1"/>
      </xdr:nvSpPr>
      <xdr:spPr>
        <a:xfrm>
          <a:off x="16370300" y="8677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157988</xdr:rowOff>
    </xdr:from>
    <xdr:to>
      <xdr:col>86</xdr:col>
      <xdr:colOff>25400</xdr:colOff>
      <xdr:row>51</xdr:row>
      <xdr:rowOff>157988</xdr:rowOff>
    </xdr:to>
    <xdr:cxnSp macro="">
      <xdr:nvCxnSpPr>
        <xdr:cNvPr id="559" name="直線コネクタ 558"/>
        <xdr:cNvCxnSpPr/>
      </xdr:nvCxnSpPr>
      <xdr:spPr>
        <a:xfrm>
          <a:off x="16230600" y="8901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0" name="直線コネクタ 559"/>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100347</xdr:rowOff>
    </xdr:from>
    <xdr:ext cx="249299" cy="259045"/>
    <xdr:sp macro="" textlink="">
      <xdr:nvSpPr>
        <xdr:cNvPr id="561" name="失業対策事業費平均値テキスト"/>
        <xdr:cNvSpPr txBox="1"/>
      </xdr:nvSpPr>
      <xdr:spPr>
        <a:xfrm>
          <a:off x="16370300" y="98729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77470</xdr:rowOff>
    </xdr:from>
    <xdr:to>
      <xdr:col>85</xdr:col>
      <xdr:colOff>177800</xdr:colOff>
      <xdr:row>59</xdr:row>
      <xdr:rowOff>7620</xdr:rowOff>
    </xdr:to>
    <xdr:sp macro="" textlink="">
      <xdr:nvSpPr>
        <xdr:cNvPr id="562" name="フローチャート: 判断 561"/>
        <xdr:cNvSpPr/>
      </xdr:nvSpPr>
      <xdr:spPr>
        <a:xfrm>
          <a:off x="162687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3" name="直線コネクタ 562"/>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4" name="フローチャート: 判断 563"/>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5" name="テキスト ボックス 564"/>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6" name="直線コネクタ 565"/>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7" name="フローチャート: 判断 566"/>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68" name="テキスト ボックス 567"/>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9" name="直線コネクタ 568"/>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0" name="フローチャート: 判断 569"/>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1" name="テキスト ボックス 570"/>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2" name="フローチャート: 判断 571"/>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3" name="テキスト ボックス 572"/>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9" name="楕円 578"/>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55897</xdr:rowOff>
    </xdr:from>
    <xdr:ext cx="249299" cy="259045"/>
    <xdr:sp macro="" textlink="">
      <xdr:nvSpPr>
        <xdr:cNvPr id="580" name="失業対策事業費該当値テキスト"/>
        <xdr:cNvSpPr txBox="1"/>
      </xdr:nvSpPr>
      <xdr:spPr>
        <a:xfrm>
          <a:off x="16370300" y="9999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1" name="楕円 580"/>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2" name="テキスト ボックス 581"/>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3" name="楕円 582"/>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4" name="テキスト ボックス 583"/>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5" name="楕円 584"/>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6" name="テキスト ボックス 585"/>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7" name="楕円 586"/>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88" name="テキスト ボックス 587"/>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9" name="直線コネクタ 59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0" name="テキスト ボックス 59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3" name="直線コネクタ 60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4" name="テキスト ボックス 603"/>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85390</xdr:rowOff>
    </xdr:from>
    <xdr:to>
      <xdr:col>85</xdr:col>
      <xdr:colOff>126364</xdr:colOff>
      <xdr:row>78</xdr:row>
      <xdr:rowOff>25400</xdr:rowOff>
    </xdr:to>
    <xdr:cxnSp macro="">
      <xdr:nvCxnSpPr>
        <xdr:cNvPr id="608" name="直線コネクタ 607"/>
        <xdr:cNvCxnSpPr/>
      </xdr:nvCxnSpPr>
      <xdr:spPr>
        <a:xfrm flipV="1">
          <a:off x="16317595" y="12086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9" name="公債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0" name="直線コネクタ 60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32067</xdr:rowOff>
    </xdr:from>
    <xdr:ext cx="599010" cy="259045"/>
    <xdr:sp macro="" textlink="">
      <xdr:nvSpPr>
        <xdr:cNvPr id="611" name="公債費最大値テキスト"/>
        <xdr:cNvSpPr txBox="1"/>
      </xdr:nvSpPr>
      <xdr:spPr>
        <a:xfrm>
          <a:off x="16370300" y="1186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85390</xdr:rowOff>
    </xdr:from>
    <xdr:to>
      <xdr:col>86</xdr:col>
      <xdr:colOff>25400</xdr:colOff>
      <xdr:row>70</xdr:row>
      <xdr:rowOff>85390</xdr:rowOff>
    </xdr:to>
    <xdr:cxnSp macro="">
      <xdr:nvCxnSpPr>
        <xdr:cNvPr id="612" name="直線コネクタ 611"/>
        <xdr:cNvCxnSpPr/>
      </xdr:nvCxnSpPr>
      <xdr:spPr>
        <a:xfrm>
          <a:off x="16230600" y="1208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155868</xdr:rowOff>
    </xdr:from>
    <xdr:to>
      <xdr:col>85</xdr:col>
      <xdr:colOff>127000</xdr:colOff>
      <xdr:row>75</xdr:row>
      <xdr:rowOff>3340</xdr:rowOff>
    </xdr:to>
    <xdr:cxnSp macro="">
      <xdr:nvCxnSpPr>
        <xdr:cNvPr id="613" name="直線コネクタ 612"/>
        <xdr:cNvCxnSpPr/>
      </xdr:nvCxnSpPr>
      <xdr:spPr>
        <a:xfrm flipV="1">
          <a:off x="15481300" y="12843168"/>
          <a:ext cx="838200" cy="18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48055</xdr:rowOff>
    </xdr:from>
    <xdr:ext cx="599010" cy="259045"/>
    <xdr:sp macro="" textlink="">
      <xdr:nvSpPr>
        <xdr:cNvPr id="614" name="公債費平均値テキスト"/>
        <xdr:cNvSpPr txBox="1"/>
      </xdr:nvSpPr>
      <xdr:spPr>
        <a:xfrm>
          <a:off x="16370300" y="12563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25178</xdr:rowOff>
    </xdr:from>
    <xdr:to>
      <xdr:col>85</xdr:col>
      <xdr:colOff>177800</xdr:colOff>
      <xdr:row>74</xdr:row>
      <xdr:rowOff>126778</xdr:rowOff>
    </xdr:to>
    <xdr:sp macro="" textlink="">
      <xdr:nvSpPr>
        <xdr:cNvPr id="615" name="フローチャート: 判断 614"/>
        <xdr:cNvSpPr/>
      </xdr:nvSpPr>
      <xdr:spPr>
        <a:xfrm>
          <a:off x="16268700" y="1271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3340</xdr:rowOff>
    </xdr:from>
    <xdr:to>
      <xdr:col>81</xdr:col>
      <xdr:colOff>50800</xdr:colOff>
      <xdr:row>75</xdr:row>
      <xdr:rowOff>14330</xdr:rowOff>
    </xdr:to>
    <xdr:cxnSp macro="">
      <xdr:nvCxnSpPr>
        <xdr:cNvPr id="616" name="直線コネクタ 615"/>
        <xdr:cNvCxnSpPr/>
      </xdr:nvCxnSpPr>
      <xdr:spPr>
        <a:xfrm flipV="1">
          <a:off x="14592300" y="12862090"/>
          <a:ext cx="889000" cy="1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169504</xdr:rowOff>
    </xdr:from>
    <xdr:to>
      <xdr:col>81</xdr:col>
      <xdr:colOff>101600</xdr:colOff>
      <xdr:row>75</xdr:row>
      <xdr:rowOff>99654</xdr:rowOff>
    </xdr:to>
    <xdr:sp macro="" textlink="">
      <xdr:nvSpPr>
        <xdr:cNvPr id="617" name="フローチャート: 判断 616"/>
        <xdr:cNvSpPr/>
      </xdr:nvSpPr>
      <xdr:spPr>
        <a:xfrm>
          <a:off x="15430500" y="1285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90781</xdr:rowOff>
    </xdr:from>
    <xdr:ext cx="534377" cy="259045"/>
    <xdr:sp macro="" textlink="">
      <xdr:nvSpPr>
        <xdr:cNvPr id="618" name="テキスト ボックス 617"/>
        <xdr:cNvSpPr txBox="1"/>
      </xdr:nvSpPr>
      <xdr:spPr>
        <a:xfrm>
          <a:off x="15214111" y="1294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14330</xdr:rowOff>
    </xdr:from>
    <xdr:to>
      <xdr:col>76</xdr:col>
      <xdr:colOff>114300</xdr:colOff>
      <xdr:row>75</xdr:row>
      <xdr:rowOff>19302</xdr:rowOff>
    </xdr:to>
    <xdr:cxnSp macro="">
      <xdr:nvCxnSpPr>
        <xdr:cNvPr id="619" name="直線コネクタ 618"/>
        <xdr:cNvCxnSpPr/>
      </xdr:nvCxnSpPr>
      <xdr:spPr>
        <a:xfrm flipV="1">
          <a:off x="13703300" y="12873080"/>
          <a:ext cx="889000" cy="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20143</xdr:rowOff>
    </xdr:from>
    <xdr:to>
      <xdr:col>76</xdr:col>
      <xdr:colOff>165100</xdr:colOff>
      <xdr:row>75</xdr:row>
      <xdr:rowOff>121743</xdr:rowOff>
    </xdr:to>
    <xdr:sp macro="" textlink="">
      <xdr:nvSpPr>
        <xdr:cNvPr id="620" name="フローチャート: 判断 619"/>
        <xdr:cNvSpPr/>
      </xdr:nvSpPr>
      <xdr:spPr>
        <a:xfrm>
          <a:off x="14541500" y="12878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112870</xdr:rowOff>
    </xdr:from>
    <xdr:ext cx="534377" cy="259045"/>
    <xdr:sp macro="" textlink="">
      <xdr:nvSpPr>
        <xdr:cNvPr id="621" name="テキスト ボックス 620"/>
        <xdr:cNvSpPr txBox="1"/>
      </xdr:nvSpPr>
      <xdr:spPr>
        <a:xfrm>
          <a:off x="14325111" y="1297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12810</xdr:rowOff>
    </xdr:from>
    <xdr:to>
      <xdr:col>71</xdr:col>
      <xdr:colOff>177800</xdr:colOff>
      <xdr:row>75</xdr:row>
      <xdr:rowOff>19302</xdr:rowOff>
    </xdr:to>
    <xdr:cxnSp macro="">
      <xdr:nvCxnSpPr>
        <xdr:cNvPr id="622" name="直線コネクタ 621"/>
        <xdr:cNvCxnSpPr/>
      </xdr:nvCxnSpPr>
      <xdr:spPr>
        <a:xfrm>
          <a:off x="12814300" y="12871560"/>
          <a:ext cx="889000" cy="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6015</xdr:rowOff>
    </xdr:from>
    <xdr:to>
      <xdr:col>72</xdr:col>
      <xdr:colOff>38100</xdr:colOff>
      <xdr:row>75</xdr:row>
      <xdr:rowOff>107615</xdr:rowOff>
    </xdr:to>
    <xdr:sp macro="" textlink="">
      <xdr:nvSpPr>
        <xdr:cNvPr id="623" name="フローチャート: 判断 622"/>
        <xdr:cNvSpPr/>
      </xdr:nvSpPr>
      <xdr:spPr>
        <a:xfrm>
          <a:off x="13652500" y="1286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98742</xdr:rowOff>
    </xdr:from>
    <xdr:ext cx="534377" cy="259045"/>
    <xdr:sp macro="" textlink="">
      <xdr:nvSpPr>
        <xdr:cNvPr id="624" name="テキスト ボックス 623"/>
        <xdr:cNvSpPr txBox="1"/>
      </xdr:nvSpPr>
      <xdr:spPr>
        <a:xfrm>
          <a:off x="13436111" y="1295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21932</xdr:rowOff>
    </xdr:from>
    <xdr:to>
      <xdr:col>67</xdr:col>
      <xdr:colOff>101600</xdr:colOff>
      <xdr:row>75</xdr:row>
      <xdr:rowOff>123532</xdr:rowOff>
    </xdr:to>
    <xdr:sp macro="" textlink="">
      <xdr:nvSpPr>
        <xdr:cNvPr id="625" name="フローチャート: 判断 624"/>
        <xdr:cNvSpPr/>
      </xdr:nvSpPr>
      <xdr:spPr>
        <a:xfrm>
          <a:off x="12763500" y="1288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114659</xdr:rowOff>
    </xdr:from>
    <xdr:ext cx="534377" cy="259045"/>
    <xdr:sp macro="" textlink="">
      <xdr:nvSpPr>
        <xdr:cNvPr id="626" name="テキスト ボックス 625"/>
        <xdr:cNvSpPr txBox="1"/>
      </xdr:nvSpPr>
      <xdr:spPr>
        <a:xfrm>
          <a:off x="12547111" y="1297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105068</xdr:rowOff>
    </xdr:from>
    <xdr:to>
      <xdr:col>85</xdr:col>
      <xdr:colOff>177800</xdr:colOff>
      <xdr:row>75</xdr:row>
      <xdr:rowOff>35218</xdr:rowOff>
    </xdr:to>
    <xdr:sp macro="" textlink="">
      <xdr:nvSpPr>
        <xdr:cNvPr id="632" name="楕円 631"/>
        <xdr:cNvSpPr/>
      </xdr:nvSpPr>
      <xdr:spPr>
        <a:xfrm>
          <a:off x="16268700" y="127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83495</xdr:rowOff>
    </xdr:from>
    <xdr:ext cx="534377" cy="259045"/>
    <xdr:sp macro="" textlink="">
      <xdr:nvSpPr>
        <xdr:cNvPr id="633" name="公債費該当値テキスト"/>
        <xdr:cNvSpPr txBox="1"/>
      </xdr:nvSpPr>
      <xdr:spPr>
        <a:xfrm>
          <a:off x="16370300" y="1277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123990</xdr:rowOff>
    </xdr:from>
    <xdr:to>
      <xdr:col>81</xdr:col>
      <xdr:colOff>101600</xdr:colOff>
      <xdr:row>75</xdr:row>
      <xdr:rowOff>54140</xdr:rowOff>
    </xdr:to>
    <xdr:sp macro="" textlink="">
      <xdr:nvSpPr>
        <xdr:cNvPr id="634" name="楕円 633"/>
        <xdr:cNvSpPr/>
      </xdr:nvSpPr>
      <xdr:spPr>
        <a:xfrm>
          <a:off x="15430500" y="128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70667</xdr:rowOff>
    </xdr:from>
    <xdr:ext cx="534377" cy="259045"/>
    <xdr:sp macro="" textlink="">
      <xdr:nvSpPr>
        <xdr:cNvPr id="635" name="テキスト ボックス 634"/>
        <xdr:cNvSpPr txBox="1"/>
      </xdr:nvSpPr>
      <xdr:spPr>
        <a:xfrm>
          <a:off x="15214111" y="1258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134980</xdr:rowOff>
    </xdr:from>
    <xdr:to>
      <xdr:col>76</xdr:col>
      <xdr:colOff>165100</xdr:colOff>
      <xdr:row>75</xdr:row>
      <xdr:rowOff>65130</xdr:rowOff>
    </xdr:to>
    <xdr:sp macro="" textlink="">
      <xdr:nvSpPr>
        <xdr:cNvPr id="636" name="楕円 635"/>
        <xdr:cNvSpPr/>
      </xdr:nvSpPr>
      <xdr:spPr>
        <a:xfrm>
          <a:off x="14541500" y="1282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81657</xdr:rowOff>
    </xdr:from>
    <xdr:ext cx="534377" cy="259045"/>
    <xdr:sp macro="" textlink="">
      <xdr:nvSpPr>
        <xdr:cNvPr id="637" name="テキスト ボックス 636"/>
        <xdr:cNvSpPr txBox="1"/>
      </xdr:nvSpPr>
      <xdr:spPr>
        <a:xfrm>
          <a:off x="14325111" y="1259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139952</xdr:rowOff>
    </xdr:from>
    <xdr:to>
      <xdr:col>72</xdr:col>
      <xdr:colOff>38100</xdr:colOff>
      <xdr:row>75</xdr:row>
      <xdr:rowOff>70102</xdr:rowOff>
    </xdr:to>
    <xdr:sp macro="" textlink="">
      <xdr:nvSpPr>
        <xdr:cNvPr id="638" name="楕円 637"/>
        <xdr:cNvSpPr/>
      </xdr:nvSpPr>
      <xdr:spPr>
        <a:xfrm>
          <a:off x="13652500" y="1282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86629</xdr:rowOff>
    </xdr:from>
    <xdr:ext cx="534377" cy="259045"/>
    <xdr:sp macro="" textlink="">
      <xdr:nvSpPr>
        <xdr:cNvPr id="639" name="テキスト ボックス 638"/>
        <xdr:cNvSpPr txBox="1"/>
      </xdr:nvSpPr>
      <xdr:spPr>
        <a:xfrm>
          <a:off x="13436111" y="1260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133460</xdr:rowOff>
    </xdr:from>
    <xdr:to>
      <xdr:col>67</xdr:col>
      <xdr:colOff>101600</xdr:colOff>
      <xdr:row>75</xdr:row>
      <xdr:rowOff>63610</xdr:rowOff>
    </xdr:to>
    <xdr:sp macro="" textlink="">
      <xdr:nvSpPr>
        <xdr:cNvPr id="640" name="楕円 639"/>
        <xdr:cNvSpPr/>
      </xdr:nvSpPr>
      <xdr:spPr>
        <a:xfrm>
          <a:off x="12763500" y="1282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80137</xdr:rowOff>
    </xdr:from>
    <xdr:ext cx="534377" cy="259045"/>
    <xdr:sp macro="" textlink="">
      <xdr:nvSpPr>
        <xdr:cNvPr id="641" name="テキスト ボックス 640"/>
        <xdr:cNvSpPr txBox="1"/>
      </xdr:nvSpPr>
      <xdr:spPr>
        <a:xfrm>
          <a:off x="12547111" y="1259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2" name="直線コネクタ 65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3" name="テキスト ボックス 65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4" name="直線コネクタ 65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5" name="テキスト ボックス 65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6" name="直線コネクタ 65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7" name="テキスト ボックス 65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8" name="直線コネクタ 65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9" name="テキスト ボックス 65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0" name="直線コネクタ 65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1" name="テキスト ボックス 660"/>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3" name="テキスト ボックス 66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19921</xdr:rowOff>
    </xdr:from>
    <xdr:to>
      <xdr:col>85</xdr:col>
      <xdr:colOff>126364</xdr:colOff>
      <xdr:row>99</xdr:row>
      <xdr:rowOff>43721</xdr:rowOff>
    </xdr:to>
    <xdr:cxnSp macro="">
      <xdr:nvCxnSpPr>
        <xdr:cNvPr id="665" name="直線コネクタ 664"/>
        <xdr:cNvCxnSpPr/>
      </xdr:nvCxnSpPr>
      <xdr:spPr>
        <a:xfrm flipV="1">
          <a:off x="16317595" y="15621871"/>
          <a:ext cx="1269" cy="13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47548</xdr:rowOff>
    </xdr:from>
    <xdr:ext cx="378565" cy="259045"/>
    <xdr:sp macro="" textlink="">
      <xdr:nvSpPr>
        <xdr:cNvPr id="666" name="積立金最小値テキスト"/>
        <xdr:cNvSpPr txBox="1"/>
      </xdr:nvSpPr>
      <xdr:spPr>
        <a:xfrm>
          <a:off x="16370300" y="17021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43721</xdr:rowOff>
    </xdr:from>
    <xdr:to>
      <xdr:col>86</xdr:col>
      <xdr:colOff>25400</xdr:colOff>
      <xdr:row>99</xdr:row>
      <xdr:rowOff>43721</xdr:rowOff>
    </xdr:to>
    <xdr:cxnSp macro="">
      <xdr:nvCxnSpPr>
        <xdr:cNvPr id="667" name="直線コネクタ 666"/>
        <xdr:cNvCxnSpPr/>
      </xdr:nvCxnSpPr>
      <xdr:spPr>
        <a:xfrm>
          <a:off x="16230600" y="1701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138048</xdr:rowOff>
    </xdr:from>
    <xdr:ext cx="690189" cy="259045"/>
    <xdr:sp macro="" textlink="">
      <xdr:nvSpPr>
        <xdr:cNvPr id="668" name="積立金最大値テキスト"/>
        <xdr:cNvSpPr txBox="1"/>
      </xdr:nvSpPr>
      <xdr:spPr>
        <a:xfrm>
          <a:off x="16370300" y="153970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19921</xdr:rowOff>
    </xdr:from>
    <xdr:to>
      <xdr:col>86</xdr:col>
      <xdr:colOff>25400</xdr:colOff>
      <xdr:row>91</xdr:row>
      <xdr:rowOff>19921</xdr:rowOff>
    </xdr:to>
    <xdr:cxnSp macro="">
      <xdr:nvCxnSpPr>
        <xdr:cNvPr id="669" name="直線コネクタ 668"/>
        <xdr:cNvCxnSpPr/>
      </xdr:nvCxnSpPr>
      <xdr:spPr>
        <a:xfrm>
          <a:off x="16230600" y="1562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114593</xdr:rowOff>
    </xdr:from>
    <xdr:to>
      <xdr:col>85</xdr:col>
      <xdr:colOff>127000</xdr:colOff>
      <xdr:row>99</xdr:row>
      <xdr:rowOff>38587</xdr:rowOff>
    </xdr:to>
    <xdr:cxnSp macro="">
      <xdr:nvCxnSpPr>
        <xdr:cNvPr id="670" name="直線コネクタ 669"/>
        <xdr:cNvCxnSpPr/>
      </xdr:nvCxnSpPr>
      <xdr:spPr>
        <a:xfrm flipV="1">
          <a:off x="15481300" y="16916693"/>
          <a:ext cx="838200" cy="9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46586</xdr:rowOff>
    </xdr:from>
    <xdr:ext cx="534377" cy="259045"/>
    <xdr:sp macro="" textlink="">
      <xdr:nvSpPr>
        <xdr:cNvPr id="671" name="積立金平均値テキスト"/>
        <xdr:cNvSpPr txBox="1"/>
      </xdr:nvSpPr>
      <xdr:spPr>
        <a:xfrm>
          <a:off x="16370300" y="16848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68159</xdr:rowOff>
    </xdr:from>
    <xdr:to>
      <xdr:col>85</xdr:col>
      <xdr:colOff>177800</xdr:colOff>
      <xdr:row>98</xdr:row>
      <xdr:rowOff>169759</xdr:rowOff>
    </xdr:to>
    <xdr:sp macro="" textlink="">
      <xdr:nvSpPr>
        <xdr:cNvPr id="672" name="フローチャート: 判断 671"/>
        <xdr:cNvSpPr/>
      </xdr:nvSpPr>
      <xdr:spPr>
        <a:xfrm>
          <a:off x="16268700" y="1687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38587</xdr:rowOff>
    </xdr:from>
    <xdr:to>
      <xdr:col>81</xdr:col>
      <xdr:colOff>50800</xdr:colOff>
      <xdr:row>99</xdr:row>
      <xdr:rowOff>43162</xdr:rowOff>
    </xdr:to>
    <xdr:cxnSp macro="">
      <xdr:nvCxnSpPr>
        <xdr:cNvPr id="673" name="直線コネクタ 672"/>
        <xdr:cNvCxnSpPr/>
      </xdr:nvCxnSpPr>
      <xdr:spPr>
        <a:xfrm flipV="1">
          <a:off x="14592300" y="17012137"/>
          <a:ext cx="889000" cy="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114874</xdr:rowOff>
    </xdr:from>
    <xdr:to>
      <xdr:col>81</xdr:col>
      <xdr:colOff>101600</xdr:colOff>
      <xdr:row>99</xdr:row>
      <xdr:rowOff>45024</xdr:rowOff>
    </xdr:to>
    <xdr:sp macro="" textlink="">
      <xdr:nvSpPr>
        <xdr:cNvPr id="674" name="フローチャート: 判断 673"/>
        <xdr:cNvSpPr/>
      </xdr:nvSpPr>
      <xdr:spPr>
        <a:xfrm>
          <a:off x="15430500" y="1691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61551</xdr:rowOff>
    </xdr:from>
    <xdr:ext cx="534377" cy="259045"/>
    <xdr:sp macro="" textlink="">
      <xdr:nvSpPr>
        <xdr:cNvPr id="675" name="テキスト ボックス 674"/>
        <xdr:cNvSpPr txBox="1"/>
      </xdr:nvSpPr>
      <xdr:spPr>
        <a:xfrm>
          <a:off x="15214111" y="1669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38881</xdr:rowOff>
    </xdr:from>
    <xdr:to>
      <xdr:col>76</xdr:col>
      <xdr:colOff>114300</xdr:colOff>
      <xdr:row>99</xdr:row>
      <xdr:rowOff>43162</xdr:rowOff>
    </xdr:to>
    <xdr:cxnSp macro="">
      <xdr:nvCxnSpPr>
        <xdr:cNvPr id="676" name="直線コネクタ 675"/>
        <xdr:cNvCxnSpPr/>
      </xdr:nvCxnSpPr>
      <xdr:spPr>
        <a:xfrm>
          <a:off x="13703300" y="17012431"/>
          <a:ext cx="889000" cy="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107699</xdr:rowOff>
    </xdr:from>
    <xdr:to>
      <xdr:col>76</xdr:col>
      <xdr:colOff>165100</xdr:colOff>
      <xdr:row>99</xdr:row>
      <xdr:rowOff>37849</xdr:rowOff>
    </xdr:to>
    <xdr:sp macro="" textlink="">
      <xdr:nvSpPr>
        <xdr:cNvPr id="677" name="フローチャート: 判断 676"/>
        <xdr:cNvSpPr/>
      </xdr:nvSpPr>
      <xdr:spPr>
        <a:xfrm>
          <a:off x="14541500" y="169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54376</xdr:rowOff>
    </xdr:from>
    <xdr:ext cx="534377" cy="259045"/>
    <xdr:sp macro="" textlink="">
      <xdr:nvSpPr>
        <xdr:cNvPr id="678" name="テキスト ボックス 677"/>
        <xdr:cNvSpPr txBox="1"/>
      </xdr:nvSpPr>
      <xdr:spPr>
        <a:xfrm>
          <a:off x="14325111" y="1668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33285</xdr:rowOff>
    </xdr:from>
    <xdr:to>
      <xdr:col>71</xdr:col>
      <xdr:colOff>177800</xdr:colOff>
      <xdr:row>99</xdr:row>
      <xdr:rowOff>38881</xdr:rowOff>
    </xdr:to>
    <xdr:cxnSp macro="">
      <xdr:nvCxnSpPr>
        <xdr:cNvPr id="679" name="直線コネクタ 678"/>
        <xdr:cNvCxnSpPr/>
      </xdr:nvCxnSpPr>
      <xdr:spPr>
        <a:xfrm>
          <a:off x="12814300" y="17006835"/>
          <a:ext cx="889000" cy="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105776</xdr:rowOff>
    </xdr:from>
    <xdr:to>
      <xdr:col>72</xdr:col>
      <xdr:colOff>38100</xdr:colOff>
      <xdr:row>99</xdr:row>
      <xdr:rowOff>35926</xdr:rowOff>
    </xdr:to>
    <xdr:sp macro="" textlink="">
      <xdr:nvSpPr>
        <xdr:cNvPr id="680" name="フローチャート: 判断 679"/>
        <xdr:cNvSpPr/>
      </xdr:nvSpPr>
      <xdr:spPr>
        <a:xfrm>
          <a:off x="13652500" y="1690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52453</xdr:rowOff>
    </xdr:from>
    <xdr:ext cx="534377" cy="259045"/>
    <xdr:sp macro="" textlink="">
      <xdr:nvSpPr>
        <xdr:cNvPr id="681" name="テキスト ボックス 680"/>
        <xdr:cNvSpPr txBox="1"/>
      </xdr:nvSpPr>
      <xdr:spPr>
        <a:xfrm>
          <a:off x="13436111" y="1668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120910</xdr:rowOff>
    </xdr:from>
    <xdr:to>
      <xdr:col>67</xdr:col>
      <xdr:colOff>101600</xdr:colOff>
      <xdr:row>99</xdr:row>
      <xdr:rowOff>51060</xdr:rowOff>
    </xdr:to>
    <xdr:sp macro="" textlink="">
      <xdr:nvSpPr>
        <xdr:cNvPr id="682" name="フローチャート: 判断 681"/>
        <xdr:cNvSpPr/>
      </xdr:nvSpPr>
      <xdr:spPr>
        <a:xfrm>
          <a:off x="12763500" y="1692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67587</xdr:rowOff>
    </xdr:from>
    <xdr:ext cx="534377" cy="259045"/>
    <xdr:sp macro="" textlink="">
      <xdr:nvSpPr>
        <xdr:cNvPr id="683" name="テキスト ボックス 682"/>
        <xdr:cNvSpPr txBox="1"/>
      </xdr:nvSpPr>
      <xdr:spPr>
        <a:xfrm>
          <a:off x="12547111" y="166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63793</xdr:rowOff>
    </xdr:from>
    <xdr:to>
      <xdr:col>85</xdr:col>
      <xdr:colOff>177800</xdr:colOff>
      <xdr:row>98</xdr:row>
      <xdr:rowOff>165393</xdr:rowOff>
    </xdr:to>
    <xdr:sp macro="" textlink="">
      <xdr:nvSpPr>
        <xdr:cNvPr id="689" name="楕円 688"/>
        <xdr:cNvSpPr/>
      </xdr:nvSpPr>
      <xdr:spPr>
        <a:xfrm>
          <a:off x="16268700" y="1686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23170</xdr:rowOff>
    </xdr:from>
    <xdr:ext cx="534377" cy="259045"/>
    <xdr:sp macro="" textlink="">
      <xdr:nvSpPr>
        <xdr:cNvPr id="690" name="積立金該当値テキスト"/>
        <xdr:cNvSpPr txBox="1"/>
      </xdr:nvSpPr>
      <xdr:spPr>
        <a:xfrm>
          <a:off x="16370300" y="1665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159237</xdr:rowOff>
    </xdr:from>
    <xdr:to>
      <xdr:col>81</xdr:col>
      <xdr:colOff>101600</xdr:colOff>
      <xdr:row>99</xdr:row>
      <xdr:rowOff>89387</xdr:rowOff>
    </xdr:to>
    <xdr:sp macro="" textlink="">
      <xdr:nvSpPr>
        <xdr:cNvPr id="691" name="楕円 690"/>
        <xdr:cNvSpPr/>
      </xdr:nvSpPr>
      <xdr:spPr>
        <a:xfrm>
          <a:off x="15430500" y="1696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80514</xdr:rowOff>
    </xdr:from>
    <xdr:ext cx="469744" cy="259045"/>
    <xdr:sp macro="" textlink="">
      <xdr:nvSpPr>
        <xdr:cNvPr id="692" name="テキスト ボックス 691"/>
        <xdr:cNvSpPr txBox="1"/>
      </xdr:nvSpPr>
      <xdr:spPr>
        <a:xfrm>
          <a:off x="15246428" y="1705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163812</xdr:rowOff>
    </xdr:from>
    <xdr:to>
      <xdr:col>76</xdr:col>
      <xdr:colOff>165100</xdr:colOff>
      <xdr:row>99</xdr:row>
      <xdr:rowOff>93962</xdr:rowOff>
    </xdr:to>
    <xdr:sp macro="" textlink="">
      <xdr:nvSpPr>
        <xdr:cNvPr id="693" name="楕円 692"/>
        <xdr:cNvSpPr/>
      </xdr:nvSpPr>
      <xdr:spPr>
        <a:xfrm>
          <a:off x="14541500" y="1696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85089</xdr:rowOff>
    </xdr:from>
    <xdr:ext cx="469744" cy="259045"/>
    <xdr:sp macro="" textlink="">
      <xdr:nvSpPr>
        <xdr:cNvPr id="694" name="テキスト ボックス 693"/>
        <xdr:cNvSpPr txBox="1"/>
      </xdr:nvSpPr>
      <xdr:spPr>
        <a:xfrm>
          <a:off x="14357428" y="17058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159531</xdr:rowOff>
    </xdr:from>
    <xdr:to>
      <xdr:col>72</xdr:col>
      <xdr:colOff>38100</xdr:colOff>
      <xdr:row>99</xdr:row>
      <xdr:rowOff>89681</xdr:rowOff>
    </xdr:to>
    <xdr:sp macro="" textlink="">
      <xdr:nvSpPr>
        <xdr:cNvPr id="695" name="楕円 694"/>
        <xdr:cNvSpPr/>
      </xdr:nvSpPr>
      <xdr:spPr>
        <a:xfrm>
          <a:off x="13652500" y="1696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80808</xdr:rowOff>
    </xdr:from>
    <xdr:ext cx="469744" cy="259045"/>
    <xdr:sp macro="" textlink="">
      <xdr:nvSpPr>
        <xdr:cNvPr id="696" name="テキスト ボックス 695"/>
        <xdr:cNvSpPr txBox="1"/>
      </xdr:nvSpPr>
      <xdr:spPr>
        <a:xfrm>
          <a:off x="13468428" y="17054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153935</xdr:rowOff>
    </xdr:from>
    <xdr:to>
      <xdr:col>67</xdr:col>
      <xdr:colOff>101600</xdr:colOff>
      <xdr:row>99</xdr:row>
      <xdr:rowOff>84085</xdr:rowOff>
    </xdr:to>
    <xdr:sp macro="" textlink="">
      <xdr:nvSpPr>
        <xdr:cNvPr id="697" name="楕円 696"/>
        <xdr:cNvSpPr/>
      </xdr:nvSpPr>
      <xdr:spPr>
        <a:xfrm>
          <a:off x="12763500" y="1695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75212</xdr:rowOff>
    </xdr:from>
    <xdr:ext cx="469744" cy="259045"/>
    <xdr:sp macro="" textlink="">
      <xdr:nvSpPr>
        <xdr:cNvPr id="698" name="テキスト ボックス 697"/>
        <xdr:cNvSpPr txBox="1"/>
      </xdr:nvSpPr>
      <xdr:spPr>
        <a:xfrm>
          <a:off x="12579428" y="1704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2" name="テキスト ボックス 711"/>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4" name="テキスト ボックス 713"/>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6" name="テキスト ボックス 715"/>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28992</xdr:rowOff>
    </xdr:from>
    <xdr:to>
      <xdr:col>116</xdr:col>
      <xdr:colOff>62864</xdr:colOff>
      <xdr:row>39</xdr:row>
      <xdr:rowOff>98878</xdr:rowOff>
    </xdr:to>
    <xdr:cxnSp macro="">
      <xdr:nvCxnSpPr>
        <xdr:cNvPr id="724" name="直線コネクタ 723"/>
        <xdr:cNvCxnSpPr/>
      </xdr:nvCxnSpPr>
      <xdr:spPr>
        <a:xfrm flipV="1">
          <a:off x="22159595" y="5172492"/>
          <a:ext cx="1269" cy="161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147119</xdr:rowOff>
    </xdr:from>
    <xdr:ext cx="534377" cy="259045"/>
    <xdr:sp macro="" textlink="">
      <xdr:nvSpPr>
        <xdr:cNvPr id="727" name="投資及び出資金最大値テキスト"/>
        <xdr:cNvSpPr txBox="1"/>
      </xdr:nvSpPr>
      <xdr:spPr>
        <a:xfrm>
          <a:off x="22212300" y="494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28992</xdr:rowOff>
    </xdr:from>
    <xdr:to>
      <xdr:col>116</xdr:col>
      <xdr:colOff>152400</xdr:colOff>
      <xdr:row>30</xdr:row>
      <xdr:rowOff>28992</xdr:rowOff>
    </xdr:to>
    <xdr:cxnSp macro="">
      <xdr:nvCxnSpPr>
        <xdr:cNvPr id="728" name="直線コネクタ 727"/>
        <xdr:cNvCxnSpPr/>
      </xdr:nvCxnSpPr>
      <xdr:spPr>
        <a:xfrm>
          <a:off x="22072600" y="517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20600</xdr:rowOff>
    </xdr:from>
    <xdr:to>
      <xdr:col>116</xdr:col>
      <xdr:colOff>63500</xdr:colOff>
      <xdr:row>38</xdr:row>
      <xdr:rowOff>126833</xdr:rowOff>
    </xdr:to>
    <xdr:cxnSp macro="">
      <xdr:nvCxnSpPr>
        <xdr:cNvPr id="729" name="直線コネクタ 728"/>
        <xdr:cNvCxnSpPr/>
      </xdr:nvCxnSpPr>
      <xdr:spPr>
        <a:xfrm flipV="1">
          <a:off x="21323300" y="6535700"/>
          <a:ext cx="838200" cy="10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73368</xdr:rowOff>
    </xdr:from>
    <xdr:ext cx="469744" cy="259045"/>
    <xdr:sp macro="" textlink="">
      <xdr:nvSpPr>
        <xdr:cNvPr id="730" name="投資及び出資金平均値テキスト"/>
        <xdr:cNvSpPr txBox="1"/>
      </xdr:nvSpPr>
      <xdr:spPr>
        <a:xfrm>
          <a:off x="22212300" y="6588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94941</xdr:rowOff>
    </xdr:from>
    <xdr:to>
      <xdr:col>116</xdr:col>
      <xdr:colOff>114300</xdr:colOff>
      <xdr:row>39</xdr:row>
      <xdr:rowOff>25091</xdr:rowOff>
    </xdr:to>
    <xdr:sp macro="" textlink="">
      <xdr:nvSpPr>
        <xdr:cNvPr id="731" name="フローチャート: 判断 730"/>
        <xdr:cNvSpPr/>
      </xdr:nvSpPr>
      <xdr:spPr>
        <a:xfrm>
          <a:off x="22110700" y="661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126833</xdr:rowOff>
    </xdr:from>
    <xdr:to>
      <xdr:col>111</xdr:col>
      <xdr:colOff>177800</xdr:colOff>
      <xdr:row>38</xdr:row>
      <xdr:rowOff>139700</xdr:rowOff>
    </xdr:to>
    <xdr:cxnSp macro="">
      <xdr:nvCxnSpPr>
        <xdr:cNvPr id="732" name="直線コネクタ 731"/>
        <xdr:cNvCxnSpPr/>
      </xdr:nvCxnSpPr>
      <xdr:spPr>
        <a:xfrm flipV="1">
          <a:off x="20434300" y="6641933"/>
          <a:ext cx="889000" cy="1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162640</xdr:rowOff>
    </xdr:from>
    <xdr:to>
      <xdr:col>112</xdr:col>
      <xdr:colOff>38100</xdr:colOff>
      <xdr:row>39</xdr:row>
      <xdr:rowOff>92790</xdr:rowOff>
    </xdr:to>
    <xdr:sp macro="" textlink="">
      <xdr:nvSpPr>
        <xdr:cNvPr id="733" name="フローチャート: 判断 732"/>
        <xdr:cNvSpPr/>
      </xdr:nvSpPr>
      <xdr:spPr>
        <a:xfrm>
          <a:off x="21272500" y="667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83917</xdr:rowOff>
    </xdr:from>
    <xdr:ext cx="469744" cy="259045"/>
    <xdr:sp macro="" textlink="">
      <xdr:nvSpPr>
        <xdr:cNvPr id="734" name="テキスト ボックス 733"/>
        <xdr:cNvSpPr txBox="1"/>
      </xdr:nvSpPr>
      <xdr:spPr>
        <a:xfrm>
          <a:off x="21088428" y="677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141170</xdr:rowOff>
    </xdr:to>
    <xdr:cxnSp macro="">
      <xdr:nvCxnSpPr>
        <xdr:cNvPr id="735" name="直線コネクタ 734"/>
        <xdr:cNvCxnSpPr/>
      </xdr:nvCxnSpPr>
      <xdr:spPr>
        <a:xfrm flipV="1">
          <a:off x="19545300" y="6654800"/>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111792</xdr:rowOff>
    </xdr:from>
    <xdr:to>
      <xdr:col>107</xdr:col>
      <xdr:colOff>101600</xdr:colOff>
      <xdr:row>39</xdr:row>
      <xdr:rowOff>41942</xdr:rowOff>
    </xdr:to>
    <xdr:sp macro="" textlink="">
      <xdr:nvSpPr>
        <xdr:cNvPr id="736" name="フローチャート: 判断 735"/>
        <xdr:cNvSpPr/>
      </xdr:nvSpPr>
      <xdr:spPr>
        <a:xfrm>
          <a:off x="20383500" y="662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33069</xdr:rowOff>
    </xdr:from>
    <xdr:ext cx="469744" cy="259045"/>
    <xdr:sp macro="" textlink="">
      <xdr:nvSpPr>
        <xdr:cNvPr id="737" name="テキスト ボックス 736"/>
        <xdr:cNvSpPr txBox="1"/>
      </xdr:nvSpPr>
      <xdr:spPr>
        <a:xfrm>
          <a:off x="20199428" y="6719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141170</xdr:rowOff>
    </xdr:from>
    <xdr:to>
      <xdr:col>102</xdr:col>
      <xdr:colOff>114300</xdr:colOff>
      <xdr:row>39</xdr:row>
      <xdr:rowOff>2377</xdr:rowOff>
    </xdr:to>
    <xdr:cxnSp macro="">
      <xdr:nvCxnSpPr>
        <xdr:cNvPr id="738" name="直線コネクタ 737"/>
        <xdr:cNvCxnSpPr/>
      </xdr:nvCxnSpPr>
      <xdr:spPr>
        <a:xfrm flipV="1">
          <a:off x="18656300" y="665627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13233</xdr:rowOff>
    </xdr:from>
    <xdr:to>
      <xdr:col>102</xdr:col>
      <xdr:colOff>165100</xdr:colOff>
      <xdr:row>39</xdr:row>
      <xdr:rowOff>114833</xdr:rowOff>
    </xdr:to>
    <xdr:sp macro="" textlink="">
      <xdr:nvSpPr>
        <xdr:cNvPr id="739" name="フローチャート: 判断 738"/>
        <xdr:cNvSpPr/>
      </xdr:nvSpPr>
      <xdr:spPr>
        <a:xfrm>
          <a:off x="19494500" y="6699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105960</xdr:rowOff>
    </xdr:from>
    <xdr:ext cx="469744" cy="259045"/>
    <xdr:sp macro="" textlink="">
      <xdr:nvSpPr>
        <xdr:cNvPr id="740" name="テキスト ボックス 739"/>
        <xdr:cNvSpPr txBox="1"/>
      </xdr:nvSpPr>
      <xdr:spPr>
        <a:xfrm>
          <a:off x="19310428" y="679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13037</xdr:rowOff>
    </xdr:from>
    <xdr:to>
      <xdr:col>98</xdr:col>
      <xdr:colOff>38100</xdr:colOff>
      <xdr:row>39</xdr:row>
      <xdr:rowOff>114637</xdr:rowOff>
    </xdr:to>
    <xdr:sp macro="" textlink="">
      <xdr:nvSpPr>
        <xdr:cNvPr id="741" name="フローチャート: 判断 740"/>
        <xdr:cNvSpPr/>
      </xdr:nvSpPr>
      <xdr:spPr>
        <a:xfrm>
          <a:off x="18605500" y="669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105764</xdr:rowOff>
    </xdr:from>
    <xdr:ext cx="469744" cy="259045"/>
    <xdr:sp macro="" textlink="">
      <xdr:nvSpPr>
        <xdr:cNvPr id="742" name="テキスト ボックス 741"/>
        <xdr:cNvSpPr txBox="1"/>
      </xdr:nvSpPr>
      <xdr:spPr>
        <a:xfrm>
          <a:off x="18421428" y="679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141250</xdr:rowOff>
    </xdr:from>
    <xdr:to>
      <xdr:col>116</xdr:col>
      <xdr:colOff>114300</xdr:colOff>
      <xdr:row>38</xdr:row>
      <xdr:rowOff>71400</xdr:rowOff>
    </xdr:to>
    <xdr:sp macro="" textlink="">
      <xdr:nvSpPr>
        <xdr:cNvPr id="748" name="楕円 747"/>
        <xdr:cNvSpPr/>
      </xdr:nvSpPr>
      <xdr:spPr>
        <a:xfrm>
          <a:off x="22110700" y="64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164127</xdr:rowOff>
    </xdr:from>
    <xdr:ext cx="469744" cy="259045"/>
    <xdr:sp macro="" textlink="">
      <xdr:nvSpPr>
        <xdr:cNvPr id="749" name="投資及び出資金該当値テキスト"/>
        <xdr:cNvSpPr txBox="1"/>
      </xdr:nvSpPr>
      <xdr:spPr>
        <a:xfrm>
          <a:off x="22212300" y="633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76033</xdr:rowOff>
    </xdr:from>
    <xdr:to>
      <xdr:col>112</xdr:col>
      <xdr:colOff>38100</xdr:colOff>
      <xdr:row>39</xdr:row>
      <xdr:rowOff>6183</xdr:rowOff>
    </xdr:to>
    <xdr:sp macro="" textlink="">
      <xdr:nvSpPr>
        <xdr:cNvPr id="750" name="楕円 749"/>
        <xdr:cNvSpPr/>
      </xdr:nvSpPr>
      <xdr:spPr>
        <a:xfrm>
          <a:off x="21272500" y="659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22710</xdr:rowOff>
    </xdr:from>
    <xdr:ext cx="469744" cy="259045"/>
    <xdr:sp macro="" textlink="">
      <xdr:nvSpPr>
        <xdr:cNvPr id="751" name="テキスト ボックス 750"/>
        <xdr:cNvSpPr txBox="1"/>
      </xdr:nvSpPr>
      <xdr:spPr>
        <a:xfrm>
          <a:off x="21088428" y="6366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2" name="楕円 75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35577</xdr:rowOff>
    </xdr:from>
    <xdr:ext cx="469744" cy="259045"/>
    <xdr:sp macro="" textlink="">
      <xdr:nvSpPr>
        <xdr:cNvPr id="753" name="テキスト ボックス 752"/>
        <xdr:cNvSpPr txBox="1"/>
      </xdr:nvSpPr>
      <xdr:spPr>
        <a:xfrm>
          <a:off x="20199428"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90370</xdr:rowOff>
    </xdr:from>
    <xdr:to>
      <xdr:col>102</xdr:col>
      <xdr:colOff>165100</xdr:colOff>
      <xdr:row>39</xdr:row>
      <xdr:rowOff>20520</xdr:rowOff>
    </xdr:to>
    <xdr:sp macro="" textlink="">
      <xdr:nvSpPr>
        <xdr:cNvPr id="754" name="楕円 753"/>
        <xdr:cNvSpPr/>
      </xdr:nvSpPr>
      <xdr:spPr>
        <a:xfrm>
          <a:off x="19494500" y="660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37047</xdr:rowOff>
    </xdr:from>
    <xdr:ext cx="469744" cy="259045"/>
    <xdr:sp macro="" textlink="">
      <xdr:nvSpPr>
        <xdr:cNvPr id="755" name="テキスト ボックス 754"/>
        <xdr:cNvSpPr txBox="1"/>
      </xdr:nvSpPr>
      <xdr:spPr>
        <a:xfrm>
          <a:off x="19310428" y="638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123027</xdr:rowOff>
    </xdr:from>
    <xdr:to>
      <xdr:col>98</xdr:col>
      <xdr:colOff>38100</xdr:colOff>
      <xdr:row>39</xdr:row>
      <xdr:rowOff>53177</xdr:rowOff>
    </xdr:to>
    <xdr:sp macro="" textlink="">
      <xdr:nvSpPr>
        <xdr:cNvPr id="756" name="楕円 755"/>
        <xdr:cNvSpPr/>
      </xdr:nvSpPr>
      <xdr:spPr>
        <a:xfrm>
          <a:off x="18605500" y="663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69704</xdr:rowOff>
    </xdr:from>
    <xdr:ext cx="469744" cy="259045"/>
    <xdr:sp macro="" textlink="">
      <xdr:nvSpPr>
        <xdr:cNvPr id="757" name="テキスト ボックス 756"/>
        <xdr:cNvSpPr txBox="1"/>
      </xdr:nvSpPr>
      <xdr:spPr>
        <a:xfrm>
          <a:off x="18421428" y="641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9" name="テキスト ボックス 76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1" name="テキスト ボックス 77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3" name="テキスト ボックス 77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5" name="テキスト ボックス 77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7" name="テキスト ボックス 77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9" name="テキスト ボックス 778"/>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143319</xdr:rowOff>
    </xdr:from>
    <xdr:to>
      <xdr:col>116</xdr:col>
      <xdr:colOff>62864</xdr:colOff>
      <xdr:row>59</xdr:row>
      <xdr:rowOff>44450</xdr:rowOff>
    </xdr:to>
    <xdr:cxnSp macro="">
      <xdr:nvCxnSpPr>
        <xdr:cNvPr id="781" name="直線コネクタ 780"/>
        <xdr:cNvCxnSpPr/>
      </xdr:nvCxnSpPr>
      <xdr:spPr>
        <a:xfrm flipV="1">
          <a:off x="22159595" y="8715819"/>
          <a:ext cx="1269" cy="1444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3" name="直線コネクタ 78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89996</xdr:rowOff>
    </xdr:from>
    <xdr:ext cx="534377" cy="259045"/>
    <xdr:sp macro="" textlink="">
      <xdr:nvSpPr>
        <xdr:cNvPr id="784" name="貸付金最大値テキスト"/>
        <xdr:cNvSpPr txBox="1"/>
      </xdr:nvSpPr>
      <xdr:spPr>
        <a:xfrm>
          <a:off x="22212300" y="849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143319</xdr:rowOff>
    </xdr:from>
    <xdr:to>
      <xdr:col>116</xdr:col>
      <xdr:colOff>152400</xdr:colOff>
      <xdr:row>50</xdr:row>
      <xdr:rowOff>143319</xdr:rowOff>
    </xdr:to>
    <xdr:cxnSp macro="">
      <xdr:nvCxnSpPr>
        <xdr:cNvPr id="785" name="直線コネクタ 784"/>
        <xdr:cNvCxnSpPr/>
      </xdr:nvCxnSpPr>
      <xdr:spPr>
        <a:xfrm>
          <a:off x="22072600" y="871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41955</xdr:rowOff>
    </xdr:from>
    <xdr:to>
      <xdr:col>116</xdr:col>
      <xdr:colOff>63500</xdr:colOff>
      <xdr:row>59</xdr:row>
      <xdr:rowOff>42088</xdr:rowOff>
    </xdr:to>
    <xdr:cxnSp macro="">
      <xdr:nvCxnSpPr>
        <xdr:cNvPr id="786" name="直線コネクタ 785"/>
        <xdr:cNvCxnSpPr/>
      </xdr:nvCxnSpPr>
      <xdr:spPr>
        <a:xfrm>
          <a:off x="21323300" y="10157505"/>
          <a:ext cx="8382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79468</xdr:rowOff>
    </xdr:from>
    <xdr:ext cx="469744" cy="259045"/>
    <xdr:sp macro="" textlink="">
      <xdr:nvSpPr>
        <xdr:cNvPr id="787" name="貸付金平均値テキスト"/>
        <xdr:cNvSpPr txBox="1"/>
      </xdr:nvSpPr>
      <xdr:spPr>
        <a:xfrm>
          <a:off x="22212300" y="9852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56591</xdr:rowOff>
    </xdr:from>
    <xdr:to>
      <xdr:col>116</xdr:col>
      <xdr:colOff>114300</xdr:colOff>
      <xdr:row>58</xdr:row>
      <xdr:rowOff>158191</xdr:rowOff>
    </xdr:to>
    <xdr:sp macro="" textlink="">
      <xdr:nvSpPr>
        <xdr:cNvPr id="788" name="フローチャート: 判断 787"/>
        <xdr:cNvSpPr/>
      </xdr:nvSpPr>
      <xdr:spPr>
        <a:xfrm>
          <a:off x="22110700" y="1000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41497</xdr:rowOff>
    </xdr:from>
    <xdr:to>
      <xdr:col>111</xdr:col>
      <xdr:colOff>177800</xdr:colOff>
      <xdr:row>59</xdr:row>
      <xdr:rowOff>41955</xdr:rowOff>
    </xdr:to>
    <xdr:cxnSp macro="">
      <xdr:nvCxnSpPr>
        <xdr:cNvPr id="789" name="直線コネクタ 788"/>
        <xdr:cNvCxnSpPr/>
      </xdr:nvCxnSpPr>
      <xdr:spPr>
        <a:xfrm>
          <a:off x="20434300" y="10157047"/>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44018</xdr:rowOff>
    </xdr:from>
    <xdr:to>
      <xdr:col>112</xdr:col>
      <xdr:colOff>38100</xdr:colOff>
      <xdr:row>58</xdr:row>
      <xdr:rowOff>145618</xdr:rowOff>
    </xdr:to>
    <xdr:sp macro="" textlink="">
      <xdr:nvSpPr>
        <xdr:cNvPr id="790" name="フローチャート: 判断 789"/>
        <xdr:cNvSpPr/>
      </xdr:nvSpPr>
      <xdr:spPr>
        <a:xfrm>
          <a:off x="21272500" y="998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162145</xdr:rowOff>
    </xdr:from>
    <xdr:ext cx="469744" cy="259045"/>
    <xdr:sp macro="" textlink="">
      <xdr:nvSpPr>
        <xdr:cNvPr id="791" name="テキスト ボックス 790"/>
        <xdr:cNvSpPr txBox="1"/>
      </xdr:nvSpPr>
      <xdr:spPr>
        <a:xfrm>
          <a:off x="21088428" y="9763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23133</xdr:rowOff>
    </xdr:from>
    <xdr:to>
      <xdr:col>107</xdr:col>
      <xdr:colOff>50800</xdr:colOff>
      <xdr:row>59</xdr:row>
      <xdr:rowOff>41497</xdr:rowOff>
    </xdr:to>
    <xdr:cxnSp macro="">
      <xdr:nvCxnSpPr>
        <xdr:cNvPr id="792" name="直線コネクタ 791"/>
        <xdr:cNvCxnSpPr/>
      </xdr:nvCxnSpPr>
      <xdr:spPr>
        <a:xfrm>
          <a:off x="19545300" y="10138683"/>
          <a:ext cx="889000" cy="1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80899</xdr:rowOff>
    </xdr:from>
    <xdr:to>
      <xdr:col>107</xdr:col>
      <xdr:colOff>101600</xdr:colOff>
      <xdr:row>59</xdr:row>
      <xdr:rowOff>11049</xdr:rowOff>
    </xdr:to>
    <xdr:sp macro="" textlink="">
      <xdr:nvSpPr>
        <xdr:cNvPr id="793" name="フローチャート: 判断 792"/>
        <xdr:cNvSpPr/>
      </xdr:nvSpPr>
      <xdr:spPr>
        <a:xfrm>
          <a:off x="20383500" y="1002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27576</xdr:rowOff>
    </xdr:from>
    <xdr:ext cx="469744" cy="259045"/>
    <xdr:sp macro="" textlink="">
      <xdr:nvSpPr>
        <xdr:cNvPr id="794" name="テキスト ボックス 793"/>
        <xdr:cNvSpPr txBox="1"/>
      </xdr:nvSpPr>
      <xdr:spPr>
        <a:xfrm>
          <a:off x="20199428" y="980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23133</xdr:rowOff>
    </xdr:from>
    <xdr:to>
      <xdr:col>102</xdr:col>
      <xdr:colOff>114300</xdr:colOff>
      <xdr:row>59</xdr:row>
      <xdr:rowOff>41955</xdr:rowOff>
    </xdr:to>
    <xdr:cxnSp macro="">
      <xdr:nvCxnSpPr>
        <xdr:cNvPr id="795" name="直線コネクタ 794"/>
        <xdr:cNvCxnSpPr/>
      </xdr:nvCxnSpPr>
      <xdr:spPr>
        <a:xfrm flipV="1">
          <a:off x="18656300" y="10138683"/>
          <a:ext cx="889000" cy="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73660</xdr:rowOff>
    </xdr:from>
    <xdr:to>
      <xdr:col>102</xdr:col>
      <xdr:colOff>165100</xdr:colOff>
      <xdr:row>59</xdr:row>
      <xdr:rowOff>3810</xdr:rowOff>
    </xdr:to>
    <xdr:sp macro="" textlink="">
      <xdr:nvSpPr>
        <xdr:cNvPr id="796" name="フローチャート: 判断 795"/>
        <xdr:cNvSpPr/>
      </xdr:nvSpPr>
      <xdr:spPr>
        <a:xfrm>
          <a:off x="19494500" y="10017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20337</xdr:rowOff>
    </xdr:from>
    <xdr:ext cx="469744" cy="259045"/>
    <xdr:sp macro="" textlink="">
      <xdr:nvSpPr>
        <xdr:cNvPr id="797" name="テキスト ボックス 796"/>
        <xdr:cNvSpPr txBox="1"/>
      </xdr:nvSpPr>
      <xdr:spPr>
        <a:xfrm>
          <a:off x="19310428" y="9792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66840</xdr:rowOff>
    </xdr:from>
    <xdr:to>
      <xdr:col>98</xdr:col>
      <xdr:colOff>38100</xdr:colOff>
      <xdr:row>58</xdr:row>
      <xdr:rowOff>168440</xdr:rowOff>
    </xdr:to>
    <xdr:sp macro="" textlink="">
      <xdr:nvSpPr>
        <xdr:cNvPr id="798" name="フローチャート: 判断 797"/>
        <xdr:cNvSpPr/>
      </xdr:nvSpPr>
      <xdr:spPr>
        <a:xfrm>
          <a:off x="18605500" y="1001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13517</xdr:rowOff>
    </xdr:from>
    <xdr:ext cx="469744" cy="259045"/>
    <xdr:sp macro="" textlink="">
      <xdr:nvSpPr>
        <xdr:cNvPr id="799" name="テキスト ボックス 798"/>
        <xdr:cNvSpPr txBox="1"/>
      </xdr:nvSpPr>
      <xdr:spPr>
        <a:xfrm>
          <a:off x="18421428" y="978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162738</xdr:rowOff>
    </xdr:from>
    <xdr:to>
      <xdr:col>116</xdr:col>
      <xdr:colOff>114300</xdr:colOff>
      <xdr:row>59</xdr:row>
      <xdr:rowOff>92888</xdr:rowOff>
    </xdr:to>
    <xdr:sp macro="" textlink="">
      <xdr:nvSpPr>
        <xdr:cNvPr id="805" name="楕円 804"/>
        <xdr:cNvSpPr/>
      </xdr:nvSpPr>
      <xdr:spPr>
        <a:xfrm>
          <a:off x="22110700" y="1010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77665</xdr:rowOff>
    </xdr:from>
    <xdr:ext cx="378565" cy="259045"/>
    <xdr:sp macro="" textlink="">
      <xdr:nvSpPr>
        <xdr:cNvPr id="806" name="貸付金該当値テキスト"/>
        <xdr:cNvSpPr txBox="1"/>
      </xdr:nvSpPr>
      <xdr:spPr>
        <a:xfrm>
          <a:off x="22212300" y="10021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162605</xdr:rowOff>
    </xdr:from>
    <xdr:to>
      <xdr:col>112</xdr:col>
      <xdr:colOff>38100</xdr:colOff>
      <xdr:row>59</xdr:row>
      <xdr:rowOff>92755</xdr:rowOff>
    </xdr:to>
    <xdr:sp macro="" textlink="">
      <xdr:nvSpPr>
        <xdr:cNvPr id="807" name="楕円 806"/>
        <xdr:cNvSpPr/>
      </xdr:nvSpPr>
      <xdr:spPr>
        <a:xfrm>
          <a:off x="21272500" y="1010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83882</xdr:rowOff>
    </xdr:from>
    <xdr:ext cx="378565" cy="259045"/>
    <xdr:sp macro="" textlink="">
      <xdr:nvSpPr>
        <xdr:cNvPr id="808" name="テキスト ボックス 807"/>
        <xdr:cNvSpPr txBox="1"/>
      </xdr:nvSpPr>
      <xdr:spPr>
        <a:xfrm>
          <a:off x="21134017" y="10199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162147</xdr:rowOff>
    </xdr:from>
    <xdr:to>
      <xdr:col>107</xdr:col>
      <xdr:colOff>101600</xdr:colOff>
      <xdr:row>59</xdr:row>
      <xdr:rowOff>92297</xdr:rowOff>
    </xdr:to>
    <xdr:sp macro="" textlink="">
      <xdr:nvSpPr>
        <xdr:cNvPr id="809" name="楕円 808"/>
        <xdr:cNvSpPr/>
      </xdr:nvSpPr>
      <xdr:spPr>
        <a:xfrm>
          <a:off x="20383500" y="1010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83424</xdr:rowOff>
    </xdr:from>
    <xdr:ext cx="378565" cy="259045"/>
    <xdr:sp macro="" textlink="">
      <xdr:nvSpPr>
        <xdr:cNvPr id="810" name="テキスト ボックス 809"/>
        <xdr:cNvSpPr txBox="1"/>
      </xdr:nvSpPr>
      <xdr:spPr>
        <a:xfrm>
          <a:off x="20245017" y="10198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143783</xdr:rowOff>
    </xdr:from>
    <xdr:to>
      <xdr:col>102</xdr:col>
      <xdr:colOff>165100</xdr:colOff>
      <xdr:row>59</xdr:row>
      <xdr:rowOff>73933</xdr:rowOff>
    </xdr:to>
    <xdr:sp macro="" textlink="">
      <xdr:nvSpPr>
        <xdr:cNvPr id="811" name="楕円 810"/>
        <xdr:cNvSpPr/>
      </xdr:nvSpPr>
      <xdr:spPr>
        <a:xfrm>
          <a:off x="19494500" y="1008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65060</xdr:rowOff>
    </xdr:from>
    <xdr:ext cx="469744" cy="259045"/>
    <xdr:sp macro="" textlink="">
      <xdr:nvSpPr>
        <xdr:cNvPr id="812" name="テキスト ボックス 811"/>
        <xdr:cNvSpPr txBox="1"/>
      </xdr:nvSpPr>
      <xdr:spPr>
        <a:xfrm>
          <a:off x="19310428" y="1018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162605</xdr:rowOff>
    </xdr:from>
    <xdr:to>
      <xdr:col>98</xdr:col>
      <xdr:colOff>38100</xdr:colOff>
      <xdr:row>59</xdr:row>
      <xdr:rowOff>92755</xdr:rowOff>
    </xdr:to>
    <xdr:sp macro="" textlink="">
      <xdr:nvSpPr>
        <xdr:cNvPr id="813" name="楕円 812"/>
        <xdr:cNvSpPr/>
      </xdr:nvSpPr>
      <xdr:spPr>
        <a:xfrm>
          <a:off x="18605500" y="1010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83882</xdr:rowOff>
    </xdr:from>
    <xdr:ext cx="378565" cy="259045"/>
    <xdr:sp macro="" textlink="">
      <xdr:nvSpPr>
        <xdr:cNvPr id="814" name="テキスト ボックス 813"/>
        <xdr:cNvSpPr txBox="1"/>
      </xdr:nvSpPr>
      <xdr:spPr>
        <a:xfrm>
          <a:off x="18467017" y="10199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6" name="直線コネクタ 82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7" name="テキスト ボックス 82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8" name="直線コネクタ 82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9" name="テキスト ボックス 82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0" name="直線コネクタ 82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1" name="テキスト ボックス 83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2" name="直線コネクタ 83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3" name="テキスト ボックス 832"/>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4" name="直線コネクタ 83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5" name="テキスト ボックス 83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169456</xdr:rowOff>
    </xdr:from>
    <xdr:to>
      <xdr:col>116</xdr:col>
      <xdr:colOff>62864</xdr:colOff>
      <xdr:row>79</xdr:row>
      <xdr:rowOff>103493</xdr:rowOff>
    </xdr:to>
    <xdr:cxnSp macro="">
      <xdr:nvCxnSpPr>
        <xdr:cNvPr id="839" name="直線コネクタ 838"/>
        <xdr:cNvCxnSpPr/>
      </xdr:nvCxnSpPr>
      <xdr:spPr>
        <a:xfrm flipV="1">
          <a:off x="22159595" y="11999506"/>
          <a:ext cx="1269" cy="164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107320</xdr:rowOff>
    </xdr:from>
    <xdr:ext cx="534377" cy="259045"/>
    <xdr:sp macro="" textlink="">
      <xdr:nvSpPr>
        <xdr:cNvPr id="840" name="繰出金最小値テキスト"/>
        <xdr:cNvSpPr txBox="1"/>
      </xdr:nvSpPr>
      <xdr:spPr>
        <a:xfrm>
          <a:off x="22212300" y="1365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103493</xdr:rowOff>
    </xdr:from>
    <xdr:to>
      <xdr:col>116</xdr:col>
      <xdr:colOff>152400</xdr:colOff>
      <xdr:row>79</xdr:row>
      <xdr:rowOff>103493</xdr:rowOff>
    </xdr:to>
    <xdr:cxnSp macro="">
      <xdr:nvCxnSpPr>
        <xdr:cNvPr id="841" name="直線コネクタ 840"/>
        <xdr:cNvCxnSpPr/>
      </xdr:nvCxnSpPr>
      <xdr:spPr>
        <a:xfrm>
          <a:off x="22072600" y="13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116133</xdr:rowOff>
    </xdr:from>
    <xdr:ext cx="599010" cy="259045"/>
    <xdr:sp macro="" textlink="">
      <xdr:nvSpPr>
        <xdr:cNvPr id="842" name="繰出金最大値テキスト"/>
        <xdr:cNvSpPr txBox="1"/>
      </xdr:nvSpPr>
      <xdr:spPr>
        <a:xfrm>
          <a:off x="22212300" y="1177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169456</xdr:rowOff>
    </xdr:from>
    <xdr:to>
      <xdr:col>116</xdr:col>
      <xdr:colOff>152400</xdr:colOff>
      <xdr:row>69</xdr:row>
      <xdr:rowOff>169456</xdr:rowOff>
    </xdr:to>
    <xdr:cxnSp macro="">
      <xdr:nvCxnSpPr>
        <xdr:cNvPr id="843" name="直線コネクタ 842"/>
        <xdr:cNvCxnSpPr/>
      </xdr:nvCxnSpPr>
      <xdr:spPr>
        <a:xfrm>
          <a:off x="22072600" y="1199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483</xdr:rowOff>
    </xdr:from>
    <xdr:to>
      <xdr:col>116</xdr:col>
      <xdr:colOff>63500</xdr:colOff>
      <xdr:row>76</xdr:row>
      <xdr:rowOff>51739</xdr:rowOff>
    </xdr:to>
    <xdr:cxnSp macro="">
      <xdr:nvCxnSpPr>
        <xdr:cNvPr id="844" name="直線コネクタ 843"/>
        <xdr:cNvCxnSpPr/>
      </xdr:nvCxnSpPr>
      <xdr:spPr>
        <a:xfrm flipV="1">
          <a:off x="21323300" y="12859233"/>
          <a:ext cx="838200" cy="22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52938</xdr:rowOff>
    </xdr:from>
    <xdr:ext cx="534377" cy="259045"/>
    <xdr:sp macro="" textlink="">
      <xdr:nvSpPr>
        <xdr:cNvPr id="845" name="繰出金平均値テキスト"/>
        <xdr:cNvSpPr txBox="1"/>
      </xdr:nvSpPr>
      <xdr:spPr>
        <a:xfrm>
          <a:off x="22212300" y="12911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74511</xdr:rowOff>
    </xdr:from>
    <xdr:to>
      <xdr:col>116</xdr:col>
      <xdr:colOff>114300</xdr:colOff>
      <xdr:row>76</xdr:row>
      <xdr:rowOff>4660</xdr:rowOff>
    </xdr:to>
    <xdr:sp macro="" textlink="">
      <xdr:nvSpPr>
        <xdr:cNvPr id="846" name="フローチャート: 判断 845"/>
        <xdr:cNvSpPr/>
      </xdr:nvSpPr>
      <xdr:spPr>
        <a:xfrm>
          <a:off x="221107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51739</xdr:rowOff>
    </xdr:from>
    <xdr:to>
      <xdr:col>111</xdr:col>
      <xdr:colOff>177800</xdr:colOff>
      <xdr:row>76</xdr:row>
      <xdr:rowOff>75882</xdr:rowOff>
    </xdr:to>
    <xdr:cxnSp macro="">
      <xdr:nvCxnSpPr>
        <xdr:cNvPr id="847" name="直線コネクタ 846"/>
        <xdr:cNvCxnSpPr/>
      </xdr:nvCxnSpPr>
      <xdr:spPr>
        <a:xfrm flipV="1">
          <a:off x="20434300" y="13081939"/>
          <a:ext cx="889000" cy="2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160401</xdr:rowOff>
    </xdr:from>
    <xdr:to>
      <xdr:col>112</xdr:col>
      <xdr:colOff>38100</xdr:colOff>
      <xdr:row>76</xdr:row>
      <xdr:rowOff>90551</xdr:rowOff>
    </xdr:to>
    <xdr:sp macro="" textlink="">
      <xdr:nvSpPr>
        <xdr:cNvPr id="848" name="フローチャート: 判断 847"/>
        <xdr:cNvSpPr/>
      </xdr:nvSpPr>
      <xdr:spPr>
        <a:xfrm>
          <a:off x="21272500" y="1301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107078</xdr:rowOff>
    </xdr:from>
    <xdr:ext cx="534377" cy="259045"/>
    <xdr:sp macro="" textlink="">
      <xdr:nvSpPr>
        <xdr:cNvPr id="849" name="テキスト ボックス 848"/>
        <xdr:cNvSpPr txBox="1"/>
      </xdr:nvSpPr>
      <xdr:spPr>
        <a:xfrm>
          <a:off x="21056111" y="1279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26136</xdr:rowOff>
    </xdr:from>
    <xdr:to>
      <xdr:col>107</xdr:col>
      <xdr:colOff>50800</xdr:colOff>
      <xdr:row>76</xdr:row>
      <xdr:rowOff>75882</xdr:rowOff>
    </xdr:to>
    <xdr:cxnSp macro="">
      <xdr:nvCxnSpPr>
        <xdr:cNvPr id="850" name="直線コネクタ 849"/>
        <xdr:cNvCxnSpPr/>
      </xdr:nvCxnSpPr>
      <xdr:spPr>
        <a:xfrm>
          <a:off x="19545300" y="13056336"/>
          <a:ext cx="889000" cy="4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125235</xdr:rowOff>
    </xdr:from>
    <xdr:to>
      <xdr:col>107</xdr:col>
      <xdr:colOff>101600</xdr:colOff>
      <xdr:row>76</xdr:row>
      <xdr:rowOff>55386</xdr:rowOff>
    </xdr:to>
    <xdr:sp macro="" textlink="">
      <xdr:nvSpPr>
        <xdr:cNvPr id="851" name="フローチャート: 判断 850"/>
        <xdr:cNvSpPr/>
      </xdr:nvSpPr>
      <xdr:spPr>
        <a:xfrm>
          <a:off x="20383500" y="129839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71912</xdr:rowOff>
    </xdr:from>
    <xdr:ext cx="534377" cy="259045"/>
    <xdr:sp macro="" textlink="">
      <xdr:nvSpPr>
        <xdr:cNvPr id="852" name="テキスト ボックス 851"/>
        <xdr:cNvSpPr txBox="1"/>
      </xdr:nvSpPr>
      <xdr:spPr>
        <a:xfrm>
          <a:off x="20167111" y="1275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10109</xdr:rowOff>
    </xdr:from>
    <xdr:to>
      <xdr:col>102</xdr:col>
      <xdr:colOff>114300</xdr:colOff>
      <xdr:row>76</xdr:row>
      <xdr:rowOff>26136</xdr:rowOff>
    </xdr:to>
    <xdr:cxnSp macro="">
      <xdr:nvCxnSpPr>
        <xdr:cNvPr id="853" name="直線コネクタ 852"/>
        <xdr:cNvCxnSpPr/>
      </xdr:nvCxnSpPr>
      <xdr:spPr>
        <a:xfrm>
          <a:off x="18656300" y="13040309"/>
          <a:ext cx="889000" cy="1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131775</xdr:rowOff>
    </xdr:from>
    <xdr:to>
      <xdr:col>102</xdr:col>
      <xdr:colOff>165100</xdr:colOff>
      <xdr:row>76</xdr:row>
      <xdr:rowOff>61925</xdr:rowOff>
    </xdr:to>
    <xdr:sp macro="" textlink="">
      <xdr:nvSpPr>
        <xdr:cNvPr id="854" name="フローチャート: 判断 853"/>
        <xdr:cNvSpPr/>
      </xdr:nvSpPr>
      <xdr:spPr>
        <a:xfrm>
          <a:off x="19494500" y="129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78452</xdr:rowOff>
    </xdr:from>
    <xdr:ext cx="534377" cy="259045"/>
    <xdr:sp macro="" textlink="">
      <xdr:nvSpPr>
        <xdr:cNvPr id="855" name="テキスト ボックス 854"/>
        <xdr:cNvSpPr txBox="1"/>
      </xdr:nvSpPr>
      <xdr:spPr>
        <a:xfrm>
          <a:off x="19278111" y="1276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116154</xdr:rowOff>
    </xdr:from>
    <xdr:to>
      <xdr:col>98</xdr:col>
      <xdr:colOff>38100</xdr:colOff>
      <xdr:row>76</xdr:row>
      <xdr:rowOff>46304</xdr:rowOff>
    </xdr:to>
    <xdr:sp macro="" textlink="">
      <xdr:nvSpPr>
        <xdr:cNvPr id="856" name="フローチャート: 判断 855"/>
        <xdr:cNvSpPr/>
      </xdr:nvSpPr>
      <xdr:spPr>
        <a:xfrm>
          <a:off x="18605500" y="1297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62831</xdr:rowOff>
    </xdr:from>
    <xdr:ext cx="534377" cy="259045"/>
    <xdr:sp macro="" textlink="">
      <xdr:nvSpPr>
        <xdr:cNvPr id="857" name="テキスト ボックス 856"/>
        <xdr:cNvSpPr txBox="1"/>
      </xdr:nvSpPr>
      <xdr:spPr>
        <a:xfrm>
          <a:off x="18389111" y="1275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121133</xdr:rowOff>
    </xdr:from>
    <xdr:to>
      <xdr:col>116</xdr:col>
      <xdr:colOff>114300</xdr:colOff>
      <xdr:row>75</xdr:row>
      <xdr:rowOff>51283</xdr:rowOff>
    </xdr:to>
    <xdr:sp macro="" textlink="">
      <xdr:nvSpPr>
        <xdr:cNvPr id="863" name="楕円 862"/>
        <xdr:cNvSpPr/>
      </xdr:nvSpPr>
      <xdr:spPr>
        <a:xfrm>
          <a:off x="22110700" y="1280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144010</xdr:rowOff>
    </xdr:from>
    <xdr:ext cx="534377" cy="259045"/>
    <xdr:sp macro="" textlink="">
      <xdr:nvSpPr>
        <xdr:cNvPr id="864" name="繰出金該当値テキスト"/>
        <xdr:cNvSpPr txBox="1"/>
      </xdr:nvSpPr>
      <xdr:spPr>
        <a:xfrm>
          <a:off x="22212300" y="1265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939</xdr:rowOff>
    </xdr:from>
    <xdr:to>
      <xdr:col>112</xdr:col>
      <xdr:colOff>38100</xdr:colOff>
      <xdr:row>76</xdr:row>
      <xdr:rowOff>102539</xdr:rowOff>
    </xdr:to>
    <xdr:sp macro="" textlink="">
      <xdr:nvSpPr>
        <xdr:cNvPr id="865" name="楕円 864"/>
        <xdr:cNvSpPr/>
      </xdr:nvSpPr>
      <xdr:spPr>
        <a:xfrm>
          <a:off x="21272500" y="1303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93666</xdr:rowOff>
    </xdr:from>
    <xdr:ext cx="534377" cy="259045"/>
    <xdr:sp macro="" textlink="">
      <xdr:nvSpPr>
        <xdr:cNvPr id="866" name="テキスト ボックス 865"/>
        <xdr:cNvSpPr txBox="1"/>
      </xdr:nvSpPr>
      <xdr:spPr>
        <a:xfrm>
          <a:off x="21056111" y="1312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25082</xdr:rowOff>
    </xdr:from>
    <xdr:to>
      <xdr:col>107</xdr:col>
      <xdr:colOff>101600</xdr:colOff>
      <xdr:row>76</xdr:row>
      <xdr:rowOff>126682</xdr:rowOff>
    </xdr:to>
    <xdr:sp macro="" textlink="">
      <xdr:nvSpPr>
        <xdr:cNvPr id="867" name="楕円 866"/>
        <xdr:cNvSpPr/>
      </xdr:nvSpPr>
      <xdr:spPr>
        <a:xfrm>
          <a:off x="20383500" y="1305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117809</xdr:rowOff>
    </xdr:from>
    <xdr:ext cx="534377" cy="259045"/>
    <xdr:sp macro="" textlink="">
      <xdr:nvSpPr>
        <xdr:cNvPr id="868" name="テキスト ボックス 867"/>
        <xdr:cNvSpPr txBox="1"/>
      </xdr:nvSpPr>
      <xdr:spPr>
        <a:xfrm>
          <a:off x="20167111" y="1314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146786</xdr:rowOff>
    </xdr:from>
    <xdr:to>
      <xdr:col>102</xdr:col>
      <xdr:colOff>165100</xdr:colOff>
      <xdr:row>76</xdr:row>
      <xdr:rowOff>76936</xdr:rowOff>
    </xdr:to>
    <xdr:sp macro="" textlink="">
      <xdr:nvSpPr>
        <xdr:cNvPr id="869" name="楕円 868"/>
        <xdr:cNvSpPr/>
      </xdr:nvSpPr>
      <xdr:spPr>
        <a:xfrm>
          <a:off x="19494500" y="1300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68063</xdr:rowOff>
    </xdr:from>
    <xdr:ext cx="534377" cy="259045"/>
    <xdr:sp macro="" textlink="">
      <xdr:nvSpPr>
        <xdr:cNvPr id="870" name="テキスト ボックス 869"/>
        <xdr:cNvSpPr txBox="1"/>
      </xdr:nvSpPr>
      <xdr:spPr>
        <a:xfrm>
          <a:off x="19278111" y="1309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130759</xdr:rowOff>
    </xdr:from>
    <xdr:to>
      <xdr:col>98</xdr:col>
      <xdr:colOff>38100</xdr:colOff>
      <xdr:row>76</xdr:row>
      <xdr:rowOff>60909</xdr:rowOff>
    </xdr:to>
    <xdr:sp macro="" textlink="">
      <xdr:nvSpPr>
        <xdr:cNvPr id="871" name="楕円 870"/>
        <xdr:cNvSpPr/>
      </xdr:nvSpPr>
      <xdr:spPr>
        <a:xfrm>
          <a:off x="18605500" y="1298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52036</xdr:rowOff>
    </xdr:from>
    <xdr:ext cx="534377" cy="259045"/>
    <xdr:sp macro="" textlink="">
      <xdr:nvSpPr>
        <xdr:cNvPr id="872" name="テキスト ボックス 871"/>
        <xdr:cNvSpPr txBox="1"/>
      </xdr:nvSpPr>
      <xdr:spPr>
        <a:xfrm>
          <a:off x="18389111" y="1308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全体的には人口の減少に伴い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人当たりコストが高くなる傾向にある。特に人件費においては、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コストが熊本県平均と比較し高くなっている。普通建設事業費（うち更新整備）については、学校統廃合による菊水中央小学校の建築改修工事、菊水中学校の改修工事が終わったことで、類似団体平均へと近づいた。公共施設の老朽化が進んでいること、南北に長い地形で道路延長のみならず、施設の集約化が困難であるため、今後も維持補修費が増大する見込みがあ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は橋梁定期点検を実施したことと、道路及び河川の維持補修工事が増となったため昨年度よりも上昇した。扶助費は、子ども医療費助成事業で高校生まで医療費無償を実施しているため、類似団体平均よりも高くなる傾向にあったが、保育料無償化に伴い保育給付費が減となったことなどから昨年度より減少した。公債費は、小学校統廃合事業や学童保育建設事業など、大型の投資的事業の償還で、</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億円超で推移していく見込みである。投資及び出資金は、病院事業会計への出資金により類似団体平均を大きく上回っている。貸付金は奨学金事業で、制度利用者が少ないことから類似団体平均を下回っている。繰出金は、住宅用地造成事業会計、特別養護老人ホーム事業会計、後期高齢者医療事業会計への繰出が増えたことで、類似団体平均を上回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熊本県和水町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9,692
9,634
98.78
11,047,152
10,100,538
567,746
4,345,577
8,323,936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24511</xdr:rowOff>
    </xdr:from>
    <xdr:to>
      <xdr:col>24</xdr:col>
      <xdr:colOff>62865</xdr:colOff>
      <xdr:row>39</xdr:row>
      <xdr:rowOff>26543</xdr:rowOff>
    </xdr:to>
    <xdr:cxnSp macro="">
      <xdr:nvCxnSpPr>
        <xdr:cNvPr id="56" name="直線コネクタ 55"/>
        <xdr:cNvCxnSpPr/>
      </xdr:nvCxnSpPr>
      <xdr:spPr>
        <a:xfrm flipV="1">
          <a:off x="4633595" y="5339461"/>
          <a:ext cx="1270" cy="137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30370</xdr:rowOff>
    </xdr:from>
    <xdr:ext cx="469744" cy="259045"/>
    <xdr:sp macro="" textlink="">
      <xdr:nvSpPr>
        <xdr:cNvPr id="57" name="議会費最小値テキスト"/>
        <xdr:cNvSpPr txBox="1"/>
      </xdr:nvSpPr>
      <xdr:spPr>
        <a:xfrm>
          <a:off x="4686300" y="671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26543</xdr:rowOff>
    </xdr:from>
    <xdr:to>
      <xdr:col>24</xdr:col>
      <xdr:colOff>152400</xdr:colOff>
      <xdr:row>39</xdr:row>
      <xdr:rowOff>26543</xdr:rowOff>
    </xdr:to>
    <xdr:cxnSp macro="">
      <xdr:nvCxnSpPr>
        <xdr:cNvPr id="58" name="直線コネクタ 57"/>
        <xdr:cNvCxnSpPr/>
      </xdr:nvCxnSpPr>
      <xdr:spPr>
        <a:xfrm>
          <a:off x="4546600" y="671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142638</xdr:rowOff>
    </xdr:from>
    <xdr:ext cx="534377" cy="259045"/>
    <xdr:sp macro="" textlink="">
      <xdr:nvSpPr>
        <xdr:cNvPr id="59" name="議会費最大値テキスト"/>
        <xdr:cNvSpPr txBox="1"/>
      </xdr:nvSpPr>
      <xdr:spPr>
        <a:xfrm>
          <a:off x="4686300" y="511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24511</xdr:rowOff>
    </xdr:from>
    <xdr:to>
      <xdr:col>24</xdr:col>
      <xdr:colOff>152400</xdr:colOff>
      <xdr:row>31</xdr:row>
      <xdr:rowOff>24511</xdr:rowOff>
    </xdr:to>
    <xdr:cxnSp macro="">
      <xdr:nvCxnSpPr>
        <xdr:cNvPr id="60" name="直線コネクタ 59"/>
        <xdr:cNvCxnSpPr/>
      </xdr:nvCxnSpPr>
      <xdr:spPr>
        <a:xfrm>
          <a:off x="4546600" y="53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136906</xdr:rowOff>
    </xdr:from>
    <xdr:to>
      <xdr:col>24</xdr:col>
      <xdr:colOff>63500</xdr:colOff>
      <xdr:row>37</xdr:row>
      <xdr:rowOff>138684</xdr:rowOff>
    </xdr:to>
    <xdr:cxnSp macro="">
      <xdr:nvCxnSpPr>
        <xdr:cNvPr id="61" name="直線コネクタ 60"/>
        <xdr:cNvCxnSpPr/>
      </xdr:nvCxnSpPr>
      <xdr:spPr>
        <a:xfrm>
          <a:off x="3797300" y="6480556"/>
          <a:ext cx="8382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10177</xdr:rowOff>
    </xdr:from>
    <xdr:ext cx="534377" cy="259045"/>
    <xdr:sp macro="" textlink="">
      <xdr:nvSpPr>
        <xdr:cNvPr id="62" name="議会費平均値テキスト"/>
        <xdr:cNvSpPr txBox="1"/>
      </xdr:nvSpPr>
      <xdr:spPr>
        <a:xfrm>
          <a:off x="4686300" y="6010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3" name="フローチャート: 判断 62"/>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120396</xdr:rowOff>
    </xdr:from>
    <xdr:to>
      <xdr:col>19</xdr:col>
      <xdr:colOff>177800</xdr:colOff>
      <xdr:row>37</xdr:row>
      <xdr:rowOff>136906</xdr:rowOff>
    </xdr:to>
    <xdr:cxnSp macro="">
      <xdr:nvCxnSpPr>
        <xdr:cNvPr id="64" name="直線コネクタ 63"/>
        <xdr:cNvCxnSpPr/>
      </xdr:nvCxnSpPr>
      <xdr:spPr>
        <a:xfrm>
          <a:off x="2908300" y="6464046"/>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164338</xdr:rowOff>
    </xdr:from>
    <xdr:to>
      <xdr:col>20</xdr:col>
      <xdr:colOff>38100</xdr:colOff>
      <xdr:row>38</xdr:row>
      <xdr:rowOff>94488</xdr:rowOff>
    </xdr:to>
    <xdr:sp macro="" textlink="">
      <xdr:nvSpPr>
        <xdr:cNvPr id="65" name="フローチャート: 判断 64"/>
        <xdr:cNvSpPr/>
      </xdr:nvSpPr>
      <xdr:spPr>
        <a:xfrm>
          <a:off x="3746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85615</xdr:rowOff>
    </xdr:from>
    <xdr:ext cx="469744" cy="259045"/>
    <xdr:sp macro="" textlink="">
      <xdr:nvSpPr>
        <xdr:cNvPr id="66" name="テキスト ボックス 65"/>
        <xdr:cNvSpPr txBox="1"/>
      </xdr:nvSpPr>
      <xdr:spPr>
        <a:xfrm>
          <a:off x="3562428" y="660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26035</xdr:rowOff>
    </xdr:from>
    <xdr:to>
      <xdr:col>15</xdr:col>
      <xdr:colOff>50800</xdr:colOff>
      <xdr:row>37</xdr:row>
      <xdr:rowOff>120396</xdr:rowOff>
    </xdr:to>
    <xdr:cxnSp macro="">
      <xdr:nvCxnSpPr>
        <xdr:cNvPr id="67" name="直線コネクタ 66"/>
        <xdr:cNvCxnSpPr/>
      </xdr:nvCxnSpPr>
      <xdr:spPr>
        <a:xfrm>
          <a:off x="2019300" y="6369685"/>
          <a:ext cx="889000" cy="9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170561</xdr:rowOff>
    </xdr:from>
    <xdr:to>
      <xdr:col>15</xdr:col>
      <xdr:colOff>101600</xdr:colOff>
      <xdr:row>38</xdr:row>
      <xdr:rowOff>100711</xdr:rowOff>
    </xdr:to>
    <xdr:sp macro="" textlink="">
      <xdr:nvSpPr>
        <xdr:cNvPr id="68" name="フローチャート: 判断 67"/>
        <xdr:cNvSpPr/>
      </xdr:nvSpPr>
      <xdr:spPr>
        <a:xfrm>
          <a:off x="2857500" y="6514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91838</xdr:rowOff>
    </xdr:from>
    <xdr:ext cx="469744" cy="259045"/>
    <xdr:sp macro="" textlink="">
      <xdr:nvSpPr>
        <xdr:cNvPr id="69" name="テキスト ボックス 68"/>
        <xdr:cNvSpPr txBox="1"/>
      </xdr:nvSpPr>
      <xdr:spPr>
        <a:xfrm>
          <a:off x="2673428" y="660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26035</xdr:rowOff>
    </xdr:from>
    <xdr:to>
      <xdr:col>10</xdr:col>
      <xdr:colOff>114300</xdr:colOff>
      <xdr:row>37</xdr:row>
      <xdr:rowOff>43815</xdr:rowOff>
    </xdr:to>
    <xdr:cxnSp macro="">
      <xdr:nvCxnSpPr>
        <xdr:cNvPr id="70" name="直線コネクタ 69"/>
        <xdr:cNvCxnSpPr/>
      </xdr:nvCxnSpPr>
      <xdr:spPr>
        <a:xfrm flipV="1">
          <a:off x="1130300" y="6369685"/>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9906</xdr:rowOff>
    </xdr:from>
    <xdr:to>
      <xdr:col>10</xdr:col>
      <xdr:colOff>165100</xdr:colOff>
      <xdr:row>38</xdr:row>
      <xdr:rowOff>111506</xdr:rowOff>
    </xdr:to>
    <xdr:sp macro="" textlink="">
      <xdr:nvSpPr>
        <xdr:cNvPr id="71" name="フローチャート: 判断 70"/>
        <xdr:cNvSpPr/>
      </xdr:nvSpPr>
      <xdr:spPr>
        <a:xfrm>
          <a:off x="1968500" y="65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102633</xdr:rowOff>
    </xdr:from>
    <xdr:ext cx="469744" cy="259045"/>
    <xdr:sp macro="" textlink="">
      <xdr:nvSpPr>
        <xdr:cNvPr id="72" name="テキスト ボックス 71"/>
        <xdr:cNvSpPr txBox="1"/>
      </xdr:nvSpPr>
      <xdr:spPr>
        <a:xfrm>
          <a:off x="1784428" y="6617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25908</xdr:rowOff>
    </xdr:from>
    <xdr:to>
      <xdr:col>6</xdr:col>
      <xdr:colOff>38100</xdr:colOff>
      <xdr:row>38</xdr:row>
      <xdr:rowOff>127508</xdr:rowOff>
    </xdr:to>
    <xdr:sp macro="" textlink="">
      <xdr:nvSpPr>
        <xdr:cNvPr id="73" name="フローチャート: 判断 72"/>
        <xdr:cNvSpPr/>
      </xdr:nvSpPr>
      <xdr:spPr>
        <a:xfrm>
          <a:off x="1079500" y="65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118635</xdr:rowOff>
    </xdr:from>
    <xdr:ext cx="469744" cy="259045"/>
    <xdr:sp macro="" textlink="">
      <xdr:nvSpPr>
        <xdr:cNvPr id="74" name="テキスト ボックス 73"/>
        <xdr:cNvSpPr txBox="1"/>
      </xdr:nvSpPr>
      <xdr:spPr>
        <a:xfrm>
          <a:off x="895428" y="6633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87884</xdr:rowOff>
    </xdr:from>
    <xdr:to>
      <xdr:col>24</xdr:col>
      <xdr:colOff>114300</xdr:colOff>
      <xdr:row>38</xdr:row>
      <xdr:rowOff>18035</xdr:rowOff>
    </xdr:to>
    <xdr:sp macro="" textlink="">
      <xdr:nvSpPr>
        <xdr:cNvPr id="80" name="楕円 79"/>
        <xdr:cNvSpPr/>
      </xdr:nvSpPr>
      <xdr:spPr>
        <a:xfrm>
          <a:off x="4584700" y="64315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66311</xdr:rowOff>
    </xdr:from>
    <xdr:ext cx="469744" cy="259045"/>
    <xdr:sp macro="" textlink="">
      <xdr:nvSpPr>
        <xdr:cNvPr id="81" name="議会費該当値テキスト"/>
        <xdr:cNvSpPr txBox="1"/>
      </xdr:nvSpPr>
      <xdr:spPr>
        <a:xfrm>
          <a:off x="4686300" y="640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86106</xdr:rowOff>
    </xdr:from>
    <xdr:to>
      <xdr:col>20</xdr:col>
      <xdr:colOff>38100</xdr:colOff>
      <xdr:row>38</xdr:row>
      <xdr:rowOff>16256</xdr:rowOff>
    </xdr:to>
    <xdr:sp macro="" textlink="">
      <xdr:nvSpPr>
        <xdr:cNvPr id="82" name="楕円 81"/>
        <xdr:cNvSpPr/>
      </xdr:nvSpPr>
      <xdr:spPr>
        <a:xfrm>
          <a:off x="3746500" y="642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32783</xdr:rowOff>
    </xdr:from>
    <xdr:ext cx="469744" cy="259045"/>
    <xdr:sp macro="" textlink="">
      <xdr:nvSpPr>
        <xdr:cNvPr id="83" name="テキスト ボックス 82"/>
        <xdr:cNvSpPr txBox="1"/>
      </xdr:nvSpPr>
      <xdr:spPr>
        <a:xfrm>
          <a:off x="3562428" y="620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69596</xdr:rowOff>
    </xdr:from>
    <xdr:to>
      <xdr:col>15</xdr:col>
      <xdr:colOff>101600</xdr:colOff>
      <xdr:row>37</xdr:row>
      <xdr:rowOff>171196</xdr:rowOff>
    </xdr:to>
    <xdr:sp macro="" textlink="">
      <xdr:nvSpPr>
        <xdr:cNvPr id="84" name="楕円 83"/>
        <xdr:cNvSpPr/>
      </xdr:nvSpPr>
      <xdr:spPr>
        <a:xfrm>
          <a:off x="2857500" y="641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16273</xdr:rowOff>
    </xdr:from>
    <xdr:ext cx="469744" cy="259045"/>
    <xdr:sp macro="" textlink="">
      <xdr:nvSpPr>
        <xdr:cNvPr id="85" name="テキスト ボックス 84"/>
        <xdr:cNvSpPr txBox="1"/>
      </xdr:nvSpPr>
      <xdr:spPr>
        <a:xfrm>
          <a:off x="2673428" y="618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146685</xdr:rowOff>
    </xdr:from>
    <xdr:to>
      <xdr:col>10</xdr:col>
      <xdr:colOff>165100</xdr:colOff>
      <xdr:row>37</xdr:row>
      <xdr:rowOff>76835</xdr:rowOff>
    </xdr:to>
    <xdr:sp macro="" textlink="">
      <xdr:nvSpPr>
        <xdr:cNvPr id="86" name="楕円 85"/>
        <xdr:cNvSpPr/>
      </xdr:nvSpPr>
      <xdr:spPr>
        <a:xfrm>
          <a:off x="1968500" y="63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93362</xdr:rowOff>
    </xdr:from>
    <xdr:ext cx="469744" cy="259045"/>
    <xdr:sp macro="" textlink="">
      <xdr:nvSpPr>
        <xdr:cNvPr id="87" name="テキスト ボックス 86"/>
        <xdr:cNvSpPr txBox="1"/>
      </xdr:nvSpPr>
      <xdr:spPr>
        <a:xfrm>
          <a:off x="1784428" y="6094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164465</xdr:rowOff>
    </xdr:from>
    <xdr:to>
      <xdr:col>6</xdr:col>
      <xdr:colOff>38100</xdr:colOff>
      <xdr:row>37</xdr:row>
      <xdr:rowOff>94615</xdr:rowOff>
    </xdr:to>
    <xdr:sp macro="" textlink="">
      <xdr:nvSpPr>
        <xdr:cNvPr id="88" name="楕円 87"/>
        <xdr:cNvSpPr/>
      </xdr:nvSpPr>
      <xdr:spPr>
        <a:xfrm>
          <a:off x="1079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111142</xdr:rowOff>
    </xdr:from>
    <xdr:ext cx="469744" cy="259045"/>
    <xdr:sp macro="" textlink="">
      <xdr:nvSpPr>
        <xdr:cNvPr id="89" name="テキスト ボックス 88"/>
        <xdr:cNvSpPr txBox="1"/>
      </xdr:nvSpPr>
      <xdr:spPr>
        <a:xfrm>
          <a:off x="895428" y="6111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57566</xdr:rowOff>
    </xdr:from>
    <xdr:to>
      <xdr:col>24</xdr:col>
      <xdr:colOff>62865</xdr:colOff>
      <xdr:row>58</xdr:row>
      <xdr:rowOff>92382</xdr:rowOff>
    </xdr:to>
    <xdr:cxnSp macro="">
      <xdr:nvCxnSpPr>
        <xdr:cNvPr id="113" name="直線コネクタ 112"/>
        <xdr:cNvCxnSpPr/>
      </xdr:nvCxnSpPr>
      <xdr:spPr>
        <a:xfrm flipV="1">
          <a:off x="4633595" y="8801516"/>
          <a:ext cx="1270" cy="123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96209</xdr:rowOff>
    </xdr:from>
    <xdr:ext cx="599010" cy="259045"/>
    <xdr:sp macro="" textlink="">
      <xdr:nvSpPr>
        <xdr:cNvPr id="114" name="総務費最小値テキスト"/>
        <xdr:cNvSpPr txBox="1"/>
      </xdr:nvSpPr>
      <xdr:spPr>
        <a:xfrm>
          <a:off x="4686300" y="1004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92382</xdr:rowOff>
    </xdr:from>
    <xdr:to>
      <xdr:col>24</xdr:col>
      <xdr:colOff>152400</xdr:colOff>
      <xdr:row>58</xdr:row>
      <xdr:rowOff>92382</xdr:rowOff>
    </xdr:to>
    <xdr:cxnSp macro="">
      <xdr:nvCxnSpPr>
        <xdr:cNvPr id="115" name="直線コネクタ 114"/>
        <xdr:cNvCxnSpPr/>
      </xdr:nvCxnSpPr>
      <xdr:spPr>
        <a:xfrm>
          <a:off x="4546600" y="10036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4243</xdr:rowOff>
    </xdr:from>
    <xdr:ext cx="690189" cy="259045"/>
    <xdr:sp macro="" textlink="">
      <xdr:nvSpPr>
        <xdr:cNvPr id="116" name="総務費最大値テキスト"/>
        <xdr:cNvSpPr txBox="1"/>
      </xdr:nvSpPr>
      <xdr:spPr>
        <a:xfrm>
          <a:off x="4686300" y="85767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1,782,787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57566</xdr:rowOff>
    </xdr:from>
    <xdr:to>
      <xdr:col>24</xdr:col>
      <xdr:colOff>152400</xdr:colOff>
      <xdr:row>51</xdr:row>
      <xdr:rowOff>57566</xdr:rowOff>
    </xdr:to>
    <xdr:cxnSp macro="">
      <xdr:nvCxnSpPr>
        <xdr:cNvPr id="117" name="直線コネクタ 116"/>
        <xdr:cNvCxnSpPr/>
      </xdr:nvCxnSpPr>
      <xdr:spPr>
        <a:xfrm>
          <a:off x="4546600" y="880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2126</xdr:rowOff>
    </xdr:from>
    <xdr:to>
      <xdr:col>24</xdr:col>
      <xdr:colOff>63500</xdr:colOff>
      <xdr:row>58</xdr:row>
      <xdr:rowOff>151257</xdr:rowOff>
    </xdr:to>
    <xdr:cxnSp macro="">
      <xdr:nvCxnSpPr>
        <xdr:cNvPr id="118" name="直線コネクタ 117"/>
        <xdr:cNvCxnSpPr/>
      </xdr:nvCxnSpPr>
      <xdr:spPr>
        <a:xfrm flipV="1">
          <a:off x="3797300" y="9946226"/>
          <a:ext cx="838200" cy="14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101564</xdr:rowOff>
    </xdr:from>
    <xdr:ext cx="599010" cy="259045"/>
    <xdr:sp macro="" textlink="">
      <xdr:nvSpPr>
        <xdr:cNvPr id="119" name="総務費平均値テキスト"/>
        <xdr:cNvSpPr txBox="1"/>
      </xdr:nvSpPr>
      <xdr:spPr>
        <a:xfrm>
          <a:off x="4686300" y="9702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78687</xdr:rowOff>
    </xdr:from>
    <xdr:to>
      <xdr:col>24</xdr:col>
      <xdr:colOff>114300</xdr:colOff>
      <xdr:row>58</xdr:row>
      <xdr:rowOff>8837</xdr:rowOff>
    </xdr:to>
    <xdr:sp macro="" textlink="">
      <xdr:nvSpPr>
        <xdr:cNvPr id="120" name="フローチャート: 判断 119"/>
        <xdr:cNvSpPr/>
      </xdr:nvSpPr>
      <xdr:spPr>
        <a:xfrm>
          <a:off x="45847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151257</xdr:rowOff>
    </xdr:from>
    <xdr:to>
      <xdr:col>19</xdr:col>
      <xdr:colOff>177800</xdr:colOff>
      <xdr:row>58</xdr:row>
      <xdr:rowOff>159426</xdr:rowOff>
    </xdr:to>
    <xdr:cxnSp macro="">
      <xdr:nvCxnSpPr>
        <xdr:cNvPr id="121" name="直線コネクタ 120"/>
        <xdr:cNvCxnSpPr/>
      </xdr:nvCxnSpPr>
      <xdr:spPr>
        <a:xfrm flipV="1">
          <a:off x="2908300" y="10095357"/>
          <a:ext cx="889000" cy="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61471</xdr:rowOff>
    </xdr:from>
    <xdr:to>
      <xdr:col>20</xdr:col>
      <xdr:colOff>38100</xdr:colOff>
      <xdr:row>58</xdr:row>
      <xdr:rowOff>163071</xdr:rowOff>
    </xdr:to>
    <xdr:sp macro="" textlink="">
      <xdr:nvSpPr>
        <xdr:cNvPr id="122" name="フローチャート: 判断 121"/>
        <xdr:cNvSpPr/>
      </xdr:nvSpPr>
      <xdr:spPr>
        <a:xfrm>
          <a:off x="3746500" y="1000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8148</xdr:rowOff>
    </xdr:from>
    <xdr:ext cx="599010" cy="259045"/>
    <xdr:sp macro="" textlink="">
      <xdr:nvSpPr>
        <xdr:cNvPr id="123" name="テキスト ボックス 122"/>
        <xdr:cNvSpPr txBox="1"/>
      </xdr:nvSpPr>
      <xdr:spPr>
        <a:xfrm>
          <a:off x="3497795" y="9780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147033</xdr:rowOff>
    </xdr:from>
    <xdr:to>
      <xdr:col>15</xdr:col>
      <xdr:colOff>50800</xdr:colOff>
      <xdr:row>58</xdr:row>
      <xdr:rowOff>159426</xdr:rowOff>
    </xdr:to>
    <xdr:cxnSp macro="">
      <xdr:nvCxnSpPr>
        <xdr:cNvPr id="124" name="直線コネクタ 123"/>
        <xdr:cNvCxnSpPr/>
      </xdr:nvCxnSpPr>
      <xdr:spPr>
        <a:xfrm>
          <a:off x="2019300" y="10091133"/>
          <a:ext cx="889000" cy="1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51885</xdr:rowOff>
    </xdr:from>
    <xdr:to>
      <xdr:col>15</xdr:col>
      <xdr:colOff>101600</xdr:colOff>
      <xdr:row>58</xdr:row>
      <xdr:rowOff>153485</xdr:rowOff>
    </xdr:to>
    <xdr:sp macro="" textlink="">
      <xdr:nvSpPr>
        <xdr:cNvPr id="125" name="フローチャート: 判断 124"/>
        <xdr:cNvSpPr/>
      </xdr:nvSpPr>
      <xdr:spPr>
        <a:xfrm>
          <a:off x="2857500" y="999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170012</xdr:rowOff>
    </xdr:from>
    <xdr:ext cx="599010" cy="259045"/>
    <xdr:sp macro="" textlink="">
      <xdr:nvSpPr>
        <xdr:cNvPr id="126" name="テキスト ボックス 125"/>
        <xdr:cNvSpPr txBox="1"/>
      </xdr:nvSpPr>
      <xdr:spPr>
        <a:xfrm>
          <a:off x="2608795" y="9771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147033</xdr:rowOff>
    </xdr:from>
    <xdr:to>
      <xdr:col>10</xdr:col>
      <xdr:colOff>114300</xdr:colOff>
      <xdr:row>58</xdr:row>
      <xdr:rowOff>154057</xdr:rowOff>
    </xdr:to>
    <xdr:cxnSp macro="">
      <xdr:nvCxnSpPr>
        <xdr:cNvPr id="127" name="直線コネクタ 126"/>
        <xdr:cNvCxnSpPr/>
      </xdr:nvCxnSpPr>
      <xdr:spPr>
        <a:xfrm flipV="1">
          <a:off x="1130300" y="10091133"/>
          <a:ext cx="889000" cy="7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57117</xdr:rowOff>
    </xdr:from>
    <xdr:to>
      <xdr:col>10</xdr:col>
      <xdr:colOff>165100</xdr:colOff>
      <xdr:row>58</xdr:row>
      <xdr:rowOff>158717</xdr:rowOff>
    </xdr:to>
    <xdr:sp macro="" textlink="">
      <xdr:nvSpPr>
        <xdr:cNvPr id="128" name="フローチャート: 判断 127"/>
        <xdr:cNvSpPr/>
      </xdr:nvSpPr>
      <xdr:spPr>
        <a:xfrm>
          <a:off x="1968500" y="1000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3794</xdr:rowOff>
    </xdr:from>
    <xdr:ext cx="599010" cy="259045"/>
    <xdr:sp macro="" textlink="">
      <xdr:nvSpPr>
        <xdr:cNvPr id="129" name="テキスト ボックス 128"/>
        <xdr:cNvSpPr txBox="1"/>
      </xdr:nvSpPr>
      <xdr:spPr>
        <a:xfrm>
          <a:off x="1719795" y="977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65912</xdr:rowOff>
    </xdr:from>
    <xdr:to>
      <xdr:col>6</xdr:col>
      <xdr:colOff>38100</xdr:colOff>
      <xdr:row>58</xdr:row>
      <xdr:rowOff>167512</xdr:rowOff>
    </xdr:to>
    <xdr:sp macro="" textlink="">
      <xdr:nvSpPr>
        <xdr:cNvPr id="130" name="フローチャート: 判断 129"/>
        <xdr:cNvSpPr/>
      </xdr:nvSpPr>
      <xdr:spPr>
        <a:xfrm>
          <a:off x="1079500" y="1001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12589</xdr:rowOff>
    </xdr:from>
    <xdr:ext cx="599010" cy="259045"/>
    <xdr:sp macro="" textlink="">
      <xdr:nvSpPr>
        <xdr:cNvPr id="131" name="テキスト ボックス 130"/>
        <xdr:cNvSpPr txBox="1"/>
      </xdr:nvSpPr>
      <xdr:spPr>
        <a:xfrm>
          <a:off x="830795" y="97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122776</xdr:rowOff>
    </xdr:from>
    <xdr:to>
      <xdr:col>24</xdr:col>
      <xdr:colOff>114300</xdr:colOff>
      <xdr:row>58</xdr:row>
      <xdr:rowOff>52926</xdr:rowOff>
    </xdr:to>
    <xdr:sp macro="" textlink="">
      <xdr:nvSpPr>
        <xdr:cNvPr id="137" name="楕円 136"/>
        <xdr:cNvSpPr/>
      </xdr:nvSpPr>
      <xdr:spPr>
        <a:xfrm>
          <a:off x="4584700" y="989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57114</xdr:rowOff>
    </xdr:from>
    <xdr:ext cx="599010" cy="259045"/>
    <xdr:sp macro="" textlink="">
      <xdr:nvSpPr>
        <xdr:cNvPr id="138" name="総務費該当値テキスト"/>
        <xdr:cNvSpPr txBox="1"/>
      </xdr:nvSpPr>
      <xdr:spPr>
        <a:xfrm>
          <a:off x="4686300" y="9829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100457</xdr:rowOff>
    </xdr:from>
    <xdr:to>
      <xdr:col>20</xdr:col>
      <xdr:colOff>38100</xdr:colOff>
      <xdr:row>59</xdr:row>
      <xdr:rowOff>30607</xdr:rowOff>
    </xdr:to>
    <xdr:sp macro="" textlink="">
      <xdr:nvSpPr>
        <xdr:cNvPr id="139" name="楕円 138"/>
        <xdr:cNvSpPr/>
      </xdr:nvSpPr>
      <xdr:spPr>
        <a:xfrm>
          <a:off x="3746500" y="1004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21734</xdr:rowOff>
    </xdr:from>
    <xdr:ext cx="534377" cy="259045"/>
    <xdr:sp macro="" textlink="">
      <xdr:nvSpPr>
        <xdr:cNvPr id="140" name="テキスト ボックス 139"/>
        <xdr:cNvSpPr txBox="1"/>
      </xdr:nvSpPr>
      <xdr:spPr>
        <a:xfrm>
          <a:off x="3530111" y="101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108626</xdr:rowOff>
    </xdr:from>
    <xdr:to>
      <xdr:col>15</xdr:col>
      <xdr:colOff>101600</xdr:colOff>
      <xdr:row>59</xdr:row>
      <xdr:rowOff>38776</xdr:rowOff>
    </xdr:to>
    <xdr:sp macro="" textlink="">
      <xdr:nvSpPr>
        <xdr:cNvPr id="141" name="楕円 140"/>
        <xdr:cNvSpPr/>
      </xdr:nvSpPr>
      <xdr:spPr>
        <a:xfrm>
          <a:off x="2857500" y="1005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29903</xdr:rowOff>
    </xdr:from>
    <xdr:ext cx="534377" cy="259045"/>
    <xdr:sp macro="" textlink="">
      <xdr:nvSpPr>
        <xdr:cNvPr id="142" name="テキスト ボックス 141"/>
        <xdr:cNvSpPr txBox="1"/>
      </xdr:nvSpPr>
      <xdr:spPr>
        <a:xfrm>
          <a:off x="2641111" y="1014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96233</xdr:rowOff>
    </xdr:from>
    <xdr:to>
      <xdr:col>10</xdr:col>
      <xdr:colOff>165100</xdr:colOff>
      <xdr:row>59</xdr:row>
      <xdr:rowOff>26383</xdr:rowOff>
    </xdr:to>
    <xdr:sp macro="" textlink="">
      <xdr:nvSpPr>
        <xdr:cNvPr id="143" name="楕円 142"/>
        <xdr:cNvSpPr/>
      </xdr:nvSpPr>
      <xdr:spPr>
        <a:xfrm>
          <a:off x="1968500" y="1004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17510</xdr:rowOff>
    </xdr:from>
    <xdr:ext cx="534377" cy="259045"/>
    <xdr:sp macro="" textlink="">
      <xdr:nvSpPr>
        <xdr:cNvPr id="144" name="テキスト ボックス 143"/>
        <xdr:cNvSpPr txBox="1"/>
      </xdr:nvSpPr>
      <xdr:spPr>
        <a:xfrm>
          <a:off x="1752111" y="1013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103257</xdr:rowOff>
    </xdr:from>
    <xdr:to>
      <xdr:col>6</xdr:col>
      <xdr:colOff>38100</xdr:colOff>
      <xdr:row>59</xdr:row>
      <xdr:rowOff>33407</xdr:rowOff>
    </xdr:to>
    <xdr:sp macro="" textlink="">
      <xdr:nvSpPr>
        <xdr:cNvPr id="145" name="楕円 144"/>
        <xdr:cNvSpPr/>
      </xdr:nvSpPr>
      <xdr:spPr>
        <a:xfrm>
          <a:off x="1079500" y="1004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24534</xdr:rowOff>
    </xdr:from>
    <xdr:ext cx="534377" cy="259045"/>
    <xdr:sp macro="" textlink="">
      <xdr:nvSpPr>
        <xdr:cNvPr id="146" name="テキスト ボックス 145"/>
        <xdr:cNvSpPr txBox="1"/>
      </xdr:nvSpPr>
      <xdr:spPr>
        <a:xfrm>
          <a:off x="863111" y="1014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115605</xdr:rowOff>
    </xdr:from>
    <xdr:to>
      <xdr:col>24</xdr:col>
      <xdr:colOff>62865</xdr:colOff>
      <xdr:row>78</xdr:row>
      <xdr:rowOff>53042</xdr:rowOff>
    </xdr:to>
    <xdr:cxnSp macro="">
      <xdr:nvCxnSpPr>
        <xdr:cNvPr id="169" name="直線コネクタ 168"/>
        <xdr:cNvCxnSpPr/>
      </xdr:nvCxnSpPr>
      <xdr:spPr>
        <a:xfrm flipV="1">
          <a:off x="4633595" y="12460005"/>
          <a:ext cx="1270" cy="966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56869</xdr:rowOff>
    </xdr:from>
    <xdr:ext cx="599010" cy="259045"/>
    <xdr:sp macro="" textlink="">
      <xdr:nvSpPr>
        <xdr:cNvPr id="170" name="民生費最小値テキスト"/>
        <xdr:cNvSpPr txBox="1"/>
      </xdr:nvSpPr>
      <xdr:spPr>
        <a:xfrm>
          <a:off x="4686300" y="1342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53042</xdr:rowOff>
    </xdr:from>
    <xdr:to>
      <xdr:col>24</xdr:col>
      <xdr:colOff>152400</xdr:colOff>
      <xdr:row>78</xdr:row>
      <xdr:rowOff>53042</xdr:rowOff>
    </xdr:to>
    <xdr:cxnSp macro="">
      <xdr:nvCxnSpPr>
        <xdr:cNvPr id="171" name="直線コネクタ 170"/>
        <xdr:cNvCxnSpPr/>
      </xdr:nvCxnSpPr>
      <xdr:spPr>
        <a:xfrm>
          <a:off x="4546600" y="1342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62282</xdr:rowOff>
    </xdr:from>
    <xdr:ext cx="599010" cy="259045"/>
    <xdr:sp macro="" textlink="">
      <xdr:nvSpPr>
        <xdr:cNvPr id="172" name="民生費最大値テキスト"/>
        <xdr:cNvSpPr txBox="1"/>
      </xdr:nvSpPr>
      <xdr:spPr>
        <a:xfrm>
          <a:off x="4686300" y="1223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115605</xdr:rowOff>
    </xdr:from>
    <xdr:to>
      <xdr:col>24</xdr:col>
      <xdr:colOff>152400</xdr:colOff>
      <xdr:row>72</xdr:row>
      <xdr:rowOff>115605</xdr:rowOff>
    </xdr:to>
    <xdr:cxnSp macro="">
      <xdr:nvCxnSpPr>
        <xdr:cNvPr id="173" name="直線コネクタ 172"/>
        <xdr:cNvCxnSpPr/>
      </xdr:nvCxnSpPr>
      <xdr:spPr>
        <a:xfrm>
          <a:off x="4546600" y="1246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83744</xdr:rowOff>
    </xdr:from>
    <xdr:to>
      <xdr:col>24</xdr:col>
      <xdr:colOff>63500</xdr:colOff>
      <xdr:row>76</xdr:row>
      <xdr:rowOff>95425</xdr:rowOff>
    </xdr:to>
    <xdr:cxnSp macro="">
      <xdr:nvCxnSpPr>
        <xdr:cNvPr id="174" name="直線コネクタ 173"/>
        <xdr:cNvCxnSpPr/>
      </xdr:nvCxnSpPr>
      <xdr:spPr>
        <a:xfrm>
          <a:off x="3797300" y="13113944"/>
          <a:ext cx="838200" cy="1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150241</xdr:rowOff>
    </xdr:from>
    <xdr:ext cx="599010" cy="259045"/>
    <xdr:sp macro="" textlink="">
      <xdr:nvSpPr>
        <xdr:cNvPr id="175" name="民生費平均値テキスト"/>
        <xdr:cNvSpPr txBox="1"/>
      </xdr:nvSpPr>
      <xdr:spPr>
        <a:xfrm>
          <a:off x="4686300" y="12837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127364</xdr:rowOff>
    </xdr:from>
    <xdr:to>
      <xdr:col>24</xdr:col>
      <xdr:colOff>114300</xdr:colOff>
      <xdr:row>76</xdr:row>
      <xdr:rowOff>57514</xdr:rowOff>
    </xdr:to>
    <xdr:sp macro="" textlink="">
      <xdr:nvSpPr>
        <xdr:cNvPr id="176" name="フローチャート: 判断 175"/>
        <xdr:cNvSpPr/>
      </xdr:nvSpPr>
      <xdr:spPr>
        <a:xfrm>
          <a:off x="45847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83744</xdr:rowOff>
    </xdr:from>
    <xdr:to>
      <xdr:col>19</xdr:col>
      <xdr:colOff>177800</xdr:colOff>
      <xdr:row>76</xdr:row>
      <xdr:rowOff>133578</xdr:rowOff>
    </xdr:to>
    <xdr:cxnSp macro="">
      <xdr:nvCxnSpPr>
        <xdr:cNvPr id="177" name="直線コネクタ 176"/>
        <xdr:cNvCxnSpPr/>
      </xdr:nvCxnSpPr>
      <xdr:spPr>
        <a:xfrm flipV="1">
          <a:off x="2908300" y="13113944"/>
          <a:ext cx="889000" cy="4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104166</xdr:rowOff>
    </xdr:from>
    <xdr:to>
      <xdr:col>20</xdr:col>
      <xdr:colOff>38100</xdr:colOff>
      <xdr:row>77</xdr:row>
      <xdr:rowOff>34316</xdr:rowOff>
    </xdr:to>
    <xdr:sp macro="" textlink="">
      <xdr:nvSpPr>
        <xdr:cNvPr id="178" name="フローチャート: 判断 177"/>
        <xdr:cNvSpPr/>
      </xdr:nvSpPr>
      <xdr:spPr>
        <a:xfrm>
          <a:off x="3746500" y="1313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25443</xdr:rowOff>
    </xdr:from>
    <xdr:ext cx="599010" cy="259045"/>
    <xdr:sp macro="" textlink="">
      <xdr:nvSpPr>
        <xdr:cNvPr id="179" name="テキスト ボックス 178"/>
        <xdr:cNvSpPr txBox="1"/>
      </xdr:nvSpPr>
      <xdr:spPr>
        <a:xfrm>
          <a:off x="3497795" y="1322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84063</xdr:rowOff>
    </xdr:from>
    <xdr:to>
      <xdr:col>15</xdr:col>
      <xdr:colOff>50800</xdr:colOff>
      <xdr:row>76</xdr:row>
      <xdr:rowOff>133578</xdr:rowOff>
    </xdr:to>
    <xdr:cxnSp macro="">
      <xdr:nvCxnSpPr>
        <xdr:cNvPr id="180" name="直線コネクタ 179"/>
        <xdr:cNvCxnSpPr/>
      </xdr:nvCxnSpPr>
      <xdr:spPr>
        <a:xfrm>
          <a:off x="2019300" y="13114263"/>
          <a:ext cx="889000" cy="4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133477</xdr:rowOff>
    </xdr:from>
    <xdr:to>
      <xdr:col>15</xdr:col>
      <xdr:colOff>101600</xdr:colOff>
      <xdr:row>77</xdr:row>
      <xdr:rowOff>63627</xdr:rowOff>
    </xdr:to>
    <xdr:sp macro="" textlink="">
      <xdr:nvSpPr>
        <xdr:cNvPr id="181" name="フローチャート: 判断 180"/>
        <xdr:cNvSpPr/>
      </xdr:nvSpPr>
      <xdr:spPr>
        <a:xfrm>
          <a:off x="2857500" y="1316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54754</xdr:rowOff>
    </xdr:from>
    <xdr:ext cx="599010" cy="259045"/>
    <xdr:sp macro="" textlink="">
      <xdr:nvSpPr>
        <xdr:cNvPr id="182" name="テキスト ボックス 181"/>
        <xdr:cNvSpPr txBox="1"/>
      </xdr:nvSpPr>
      <xdr:spPr>
        <a:xfrm>
          <a:off x="2608795" y="13256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84063</xdr:rowOff>
    </xdr:from>
    <xdr:to>
      <xdr:col>10</xdr:col>
      <xdr:colOff>114300</xdr:colOff>
      <xdr:row>76</xdr:row>
      <xdr:rowOff>135426</xdr:rowOff>
    </xdr:to>
    <xdr:cxnSp macro="">
      <xdr:nvCxnSpPr>
        <xdr:cNvPr id="183" name="直線コネクタ 182"/>
        <xdr:cNvCxnSpPr/>
      </xdr:nvCxnSpPr>
      <xdr:spPr>
        <a:xfrm flipV="1">
          <a:off x="1130300" y="13114263"/>
          <a:ext cx="889000" cy="5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115184</xdr:rowOff>
    </xdr:from>
    <xdr:to>
      <xdr:col>10</xdr:col>
      <xdr:colOff>165100</xdr:colOff>
      <xdr:row>77</xdr:row>
      <xdr:rowOff>45334</xdr:rowOff>
    </xdr:to>
    <xdr:sp macro="" textlink="">
      <xdr:nvSpPr>
        <xdr:cNvPr id="184" name="フローチャート: 判断 183"/>
        <xdr:cNvSpPr/>
      </xdr:nvSpPr>
      <xdr:spPr>
        <a:xfrm>
          <a:off x="1968500" y="1314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36461</xdr:rowOff>
    </xdr:from>
    <xdr:ext cx="599010" cy="259045"/>
    <xdr:sp macro="" textlink="">
      <xdr:nvSpPr>
        <xdr:cNvPr id="185" name="テキスト ボックス 184"/>
        <xdr:cNvSpPr txBox="1"/>
      </xdr:nvSpPr>
      <xdr:spPr>
        <a:xfrm>
          <a:off x="1719795" y="13238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94098</xdr:rowOff>
    </xdr:from>
    <xdr:to>
      <xdr:col>6</xdr:col>
      <xdr:colOff>38100</xdr:colOff>
      <xdr:row>77</xdr:row>
      <xdr:rowOff>24248</xdr:rowOff>
    </xdr:to>
    <xdr:sp macro="" textlink="">
      <xdr:nvSpPr>
        <xdr:cNvPr id="186" name="フローチャート: 判断 185"/>
        <xdr:cNvSpPr/>
      </xdr:nvSpPr>
      <xdr:spPr>
        <a:xfrm>
          <a:off x="1079500" y="1312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15375</xdr:rowOff>
    </xdr:from>
    <xdr:ext cx="599010" cy="259045"/>
    <xdr:sp macro="" textlink="">
      <xdr:nvSpPr>
        <xdr:cNvPr id="187" name="テキスト ボックス 186"/>
        <xdr:cNvSpPr txBox="1"/>
      </xdr:nvSpPr>
      <xdr:spPr>
        <a:xfrm>
          <a:off x="830795" y="13217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44625</xdr:rowOff>
    </xdr:from>
    <xdr:to>
      <xdr:col>24</xdr:col>
      <xdr:colOff>114300</xdr:colOff>
      <xdr:row>76</xdr:row>
      <xdr:rowOff>146225</xdr:rowOff>
    </xdr:to>
    <xdr:sp macro="" textlink="">
      <xdr:nvSpPr>
        <xdr:cNvPr id="193" name="楕円 192"/>
        <xdr:cNvSpPr/>
      </xdr:nvSpPr>
      <xdr:spPr>
        <a:xfrm>
          <a:off x="4584700" y="1307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23052</xdr:rowOff>
    </xdr:from>
    <xdr:ext cx="599010" cy="259045"/>
    <xdr:sp macro="" textlink="">
      <xdr:nvSpPr>
        <xdr:cNvPr id="194" name="民生費該当値テキスト"/>
        <xdr:cNvSpPr txBox="1"/>
      </xdr:nvSpPr>
      <xdr:spPr>
        <a:xfrm>
          <a:off x="4686300" y="13053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32944</xdr:rowOff>
    </xdr:from>
    <xdr:to>
      <xdr:col>20</xdr:col>
      <xdr:colOff>38100</xdr:colOff>
      <xdr:row>76</xdr:row>
      <xdr:rowOff>134544</xdr:rowOff>
    </xdr:to>
    <xdr:sp macro="" textlink="">
      <xdr:nvSpPr>
        <xdr:cNvPr id="195" name="楕円 194"/>
        <xdr:cNvSpPr/>
      </xdr:nvSpPr>
      <xdr:spPr>
        <a:xfrm>
          <a:off x="3746500" y="1306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151070</xdr:rowOff>
    </xdr:from>
    <xdr:ext cx="599010" cy="259045"/>
    <xdr:sp macro="" textlink="">
      <xdr:nvSpPr>
        <xdr:cNvPr id="196" name="テキスト ボックス 195"/>
        <xdr:cNvSpPr txBox="1"/>
      </xdr:nvSpPr>
      <xdr:spPr>
        <a:xfrm>
          <a:off x="3497795" y="12838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82778</xdr:rowOff>
    </xdr:from>
    <xdr:to>
      <xdr:col>15</xdr:col>
      <xdr:colOff>101600</xdr:colOff>
      <xdr:row>77</xdr:row>
      <xdr:rowOff>12928</xdr:rowOff>
    </xdr:to>
    <xdr:sp macro="" textlink="">
      <xdr:nvSpPr>
        <xdr:cNvPr id="197" name="楕円 196"/>
        <xdr:cNvSpPr/>
      </xdr:nvSpPr>
      <xdr:spPr>
        <a:xfrm>
          <a:off x="2857500" y="1311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29455</xdr:rowOff>
    </xdr:from>
    <xdr:ext cx="599010" cy="259045"/>
    <xdr:sp macro="" textlink="">
      <xdr:nvSpPr>
        <xdr:cNvPr id="198" name="テキスト ボックス 197"/>
        <xdr:cNvSpPr txBox="1"/>
      </xdr:nvSpPr>
      <xdr:spPr>
        <a:xfrm>
          <a:off x="2608795" y="12888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33263</xdr:rowOff>
    </xdr:from>
    <xdr:to>
      <xdr:col>10</xdr:col>
      <xdr:colOff>165100</xdr:colOff>
      <xdr:row>76</xdr:row>
      <xdr:rowOff>134863</xdr:rowOff>
    </xdr:to>
    <xdr:sp macro="" textlink="">
      <xdr:nvSpPr>
        <xdr:cNvPr id="199" name="楕円 198"/>
        <xdr:cNvSpPr/>
      </xdr:nvSpPr>
      <xdr:spPr>
        <a:xfrm>
          <a:off x="1968500" y="1306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151390</xdr:rowOff>
    </xdr:from>
    <xdr:ext cx="599010" cy="259045"/>
    <xdr:sp macro="" textlink="">
      <xdr:nvSpPr>
        <xdr:cNvPr id="200" name="テキスト ボックス 199"/>
        <xdr:cNvSpPr txBox="1"/>
      </xdr:nvSpPr>
      <xdr:spPr>
        <a:xfrm>
          <a:off x="1719795" y="1283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84626</xdr:rowOff>
    </xdr:from>
    <xdr:to>
      <xdr:col>6</xdr:col>
      <xdr:colOff>38100</xdr:colOff>
      <xdr:row>77</xdr:row>
      <xdr:rowOff>14776</xdr:rowOff>
    </xdr:to>
    <xdr:sp macro="" textlink="">
      <xdr:nvSpPr>
        <xdr:cNvPr id="201" name="楕円 200"/>
        <xdr:cNvSpPr/>
      </xdr:nvSpPr>
      <xdr:spPr>
        <a:xfrm>
          <a:off x="1079500" y="1311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31302</xdr:rowOff>
    </xdr:from>
    <xdr:ext cx="599010" cy="259045"/>
    <xdr:sp macro="" textlink="">
      <xdr:nvSpPr>
        <xdr:cNvPr id="202" name="テキスト ボックス 201"/>
        <xdr:cNvSpPr txBox="1"/>
      </xdr:nvSpPr>
      <xdr:spPr>
        <a:xfrm>
          <a:off x="830795" y="12890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141584</xdr:rowOff>
    </xdr:from>
    <xdr:to>
      <xdr:col>24</xdr:col>
      <xdr:colOff>62865</xdr:colOff>
      <xdr:row>98</xdr:row>
      <xdr:rowOff>15762</xdr:rowOff>
    </xdr:to>
    <xdr:cxnSp macro="">
      <xdr:nvCxnSpPr>
        <xdr:cNvPr id="224" name="直線コネクタ 223"/>
        <xdr:cNvCxnSpPr/>
      </xdr:nvCxnSpPr>
      <xdr:spPr>
        <a:xfrm flipV="1">
          <a:off x="4633595" y="15743534"/>
          <a:ext cx="1270" cy="107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19589</xdr:rowOff>
    </xdr:from>
    <xdr:ext cx="534377" cy="259045"/>
    <xdr:sp macro="" textlink="">
      <xdr:nvSpPr>
        <xdr:cNvPr id="225" name="衛生費最小値テキスト"/>
        <xdr:cNvSpPr txBox="1"/>
      </xdr:nvSpPr>
      <xdr:spPr>
        <a:xfrm>
          <a:off x="4686300" y="1682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15762</xdr:rowOff>
    </xdr:from>
    <xdr:to>
      <xdr:col>24</xdr:col>
      <xdr:colOff>152400</xdr:colOff>
      <xdr:row>98</xdr:row>
      <xdr:rowOff>15762</xdr:rowOff>
    </xdr:to>
    <xdr:cxnSp macro="">
      <xdr:nvCxnSpPr>
        <xdr:cNvPr id="226" name="直線コネクタ 225"/>
        <xdr:cNvCxnSpPr/>
      </xdr:nvCxnSpPr>
      <xdr:spPr>
        <a:xfrm>
          <a:off x="4546600" y="16817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88261</xdr:rowOff>
    </xdr:from>
    <xdr:ext cx="599010" cy="259045"/>
    <xdr:sp macro="" textlink="">
      <xdr:nvSpPr>
        <xdr:cNvPr id="227" name="衛生費最大値テキスト"/>
        <xdr:cNvSpPr txBox="1"/>
      </xdr:nvSpPr>
      <xdr:spPr>
        <a:xfrm>
          <a:off x="4686300" y="1551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141584</xdr:rowOff>
    </xdr:from>
    <xdr:to>
      <xdr:col>24</xdr:col>
      <xdr:colOff>152400</xdr:colOff>
      <xdr:row>91</xdr:row>
      <xdr:rowOff>141584</xdr:rowOff>
    </xdr:to>
    <xdr:cxnSp macro="">
      <xdr:nvCxnSpPr>
        <xdr:cNvPr id="228" name="直線コネクタ 227"/>
        <xdr:cNvCxnSpPr/>
      </xdr:nvCxnSpPr>
      <xdr:spPr>
        <a:xfrm>
          <a:off x="4546600" y="15743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40194</xdr:rowOff>
    </xdr:from>
    <xdr:to>
      <xdr:col>24</xdr:col>
      <xdr:colOff>63500</xdr:colOff>
      <xdr:row>97</xdr:row>
      <xdr:rowOff>6773</xdr:rowOff>
    </xdr:to>
    <xdr:cxnSp macro="">
      <xdr:nvCxnSpPr>
        <xdr:cNvPr id="229" name="直線コネクタ 228"/>
        <xdr:cNvCxnSpPr/>
      </xdr:nvCxnSpPr>
      <xdr:spPr>
        <a:xfrm flipV="1">
          <a:off x="3797300" y="16499394"/>
          <a:ext cx="838200" cy="13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161231</xdr:rowOff>
    </xdr:from>
    <xdr:ext cx="534377" cy="259045"/>
    <xdr:sp macro="" textlink="">
      <xdr:nvSpPr>
        <xdr:cNvPr id="230" name="衛生費平均値テキスト"/>
        <xdr:cNvSpPr txBox="1"/>
      </xdr:nvSpPr>
      <xdr:spPr>
        <a:xfrm>
          <a:off x="4686300" y="16448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11354</xdr:rowOff>
    </xdr:from>
    <xdr:to>
      <xdr:col>24</xdr:col>
      <xdr:colOff>114300</xdr:colOff>
      <xdr:row>96</xdr:row>
      <xdr:rowOff>112954</xdr:rowOff>
    </xdr:to>
    <xdr:sp macro="" textlink="">
      <xdr:nvSpPr>
        <xdr:cNvPr id="231" name="フローチャート: 判断 230"/>
        <xdr:cNvSpPr/>
      </xdr:nvSpPr>
      <xdr:spPr>
        <a:xfrm>
          <a:off x="45847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6773</xdr:rowOff>
    </xdr:from>
    <xdr:to>
      <xdr:col>19</xdr:col>
      <xdr:colOff>177800</xdr:colOff>
      <xdr:row>97</xdr:row>
      <xdr:rowOff>26561</xdr:rowOff>
    </xdr:to>
    <xdr:cxnSp macro="">
      <xdr:nvCxnSpPr>
        <xdr:cNvPr id="232" name="直線コネクタ 231"/>
        <xdr:cNvCxnSpPr/>
      </xdr:nvCxnSpPr>
      <xdr:spPr>
        <a:xfrm flipV="1">
          <a:off x="2908300" y="16637423"/>
          <a:ext cx="889000" cy="1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132138</xdr:rowOff>
    </xdr:from>
    <xdr:to>
      <xdr:col>20</xdr:col>
      <xdr:colOff>38100</xdr:colOff>
      <xdr:row>97</xdr:row>
      <xdr:rowOff>62288</xdr:rowOff>
    </xdr:to>
    <xdr:sp macro="" textlink="">
      <xdr:nvSpPr>
        <xdr:cNvPr id="233" name="フローチャート: 判断 232"/>
        <xdr:cNvSpPr/>
      </xdr:nvSpPr>
      <xdr:spPr>
        <a:xfrm>
          <a:off x="3746500" y="1659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53415</xdr:rowOff>
    </xdr:from>
    <xdr:ext cx="534377" cy="259045"/>
    <xdr:sp macro="" textlink="">
      <xdr:nvSpPr>
        <xdr:cNvPr id="234" name="テキスト ボックス 233"/>
        <xdr:cNvSpPr txBox="1"/>
      </xdr:nvSpPr>
      <xdr:spPr>
        <a:xfrm>
          <a:off x="3530111" y="1668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26561</xdr:rowOff>
    </xdr:from>
    <xdr:to>
      <xdr:col>15</xdr:col>
      <xdr:colOff>50800</xdr:colOff>
      <xdr:row>97</xdr:row>
      <xdr:rowOff>37731</xdr:rowOff>
    </xdr:to>
    <xdr:cxnSp macro="">
      <xdr:nvCxnSpPr>
        <xdr:cNvPr id="235" name="直線コネクタ 234"/>
        <xdr:cNvCxnSpPr/>
      </xdr:nvCxnSpPr>
      <xdr:spPr>
        <a:xfrm flipV="1">
          <a:off x="2019300" y="16657211"/>
          <a:ext cx="889000" cy="1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160910</xdr:rowOff>
    </xdr:from>
    <xdr:to>
      <xdr:col>15</xdr:col>
      <xdr:colOff>101600</xdr:colOff>
      <xdr:row>97</xdr:row>
      <xdr:rowOff>91060</xdr:rowOff>
    </xdr:to>
    <xdr:sp macro="" textlink="">
      <xdr:nvSpPr>
        <xdr:cNvPr id="236" name="フローチャート: 判断 235"/>
        <xdr:cNvSpPr/>
      </xdr:nvSpPr>
      <xdr:spPr>
        <a:xfrm>
          <a:off x="2857500" y="1662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82187</xdr:rowOff>
    </xdr:from>
    <xdr:ext cx="534377" cy="259045"/>
    <xdr:sp macro="" textlink="">
      <xdr:nvSpPr>
        <xdr:cNvPr id="237" name="テキスト ボックス 236"/>
        <xdr:cNvSpPr txBox="1"/>
      </xdr:nvSpPr>
      <xdr:spPr>
        <a:xfrm>
          <a:off x="2641111" y="1671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34147</xdr:rowOff>
    </xdr:from>
    <xdr:to>
      <xdr:col>10</xdr:col>
      <xdr:colOff>114300</xdr:colOff>
      <xdr:row>97</xdr:row>
      <xdr:rowOff>37731</xdr:rowOff>
    </xdr:to>
    <xdr:cxnSp macro="">
      <xdr:nvCxnSpPr>
        <xdr:cNvPr id="238" name="直線コネクタ 237"/>
        <xdr:cNvCxnSpPr/>
      </xdr:nvCxnSpPr>
      <xdr:spPr>
        <a:xfrm>
          <a:off x="1130300" y="16664797"/>
          <a:ext cx="889000" cy="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115591</xdr:rowOff>
    </xdr:from>
    <xdr:to>
      <xdr:col>10</xdr:col>
      <xdr:colOff>165100</xdr:colOff>
      <xdr:row>97</xdr:row>
      <xdr:rowOff>45741</xdr:rowOff>
    </xdr:to>
    <xdr:sp macro="" textlink="">
      <xdr:nvSpPr>
        <xdr:cNvPr id="239" name="フローチャート: 判断 238"/>
        <xdr:cNvSpPr/>
      </xdr:nvSpPr>
      <xdr:spPr>
        <a:xfrm>
          <a:off x="1968500" y="1657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62268</xdr:rowOff>
    </xdr:from>
    <xdr:ext cx="534377" cy="259045"/>
    <xdr:sp macro="" textlink="">
      <xdr:nvSpPr>
        <xdr:cNvPr id="240" name="テキスト ボックス 239"/>
        <xdr:cNvSpPr txBox="1"/>
      </xdr:nvSpPr>
      <xdr:spPr>
        <a:xfrm>
          <a:off x="1752111" y="1635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156310</xdr:rowOff>
    </xdr:from>
    <xdr:to>
      <xdr:col>6</xdr:col>
      <xdr:colOff>38100</xdr:colOff>
      <xdr:row>97</xdr:row>
      <xdr:rowOff>86460</xdr:rowOff>
    </xdr:to>
    <xdr:sp macro="" textlink="">
      <xdr:nvSpPr>
        <xdr:cNvPr id="241" name="フローチャート: 判断 240"/>
        <xdr:cNvSpPr/>
      </xdr:nvSpPr>
      <xdr:spPr>
        <a:xfrm>
          <a:off x="1079500" y="166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77587</xdr:rowOff>
    </xdr:from>
    <xdr:ext cx="534377" cy="259045"/>
    <xdr:sp macro="" textlink="">
      <xdr:nvSpPr>
        <xdr:cNvPr id="242" name="テキスト ボックス 241"/>
        <xdr:cNvSpPr txBox="1"/>
      </xdr:nvSpPr>
      <xdr:spPr>
        <a:xfrm>
          <a:off x="863111" y="1670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160844</xdr:rowOff>
    </xdr:from>
    <xdr:to>
      <xdr:col>24</xdr:col>
      <xdr:colOff>114300</xdr:colOff>
      <xdr:row>96</xdr:row>
      <xdr:rowOff>90994</xdr:rowOff>
    </xdr:to>
    <xdr:sp macro="" textlink="">
      <xdr:nvSpPr>
        <xdr:cNvPr id="248" name="楕円 247"/>
        <xdr:cNvSpPr/>
      </xdr:nvSpPr>
      <xdr:spPr>
        <a:xfrm>
          <a:off x="4584700" y="1644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12271</xdr:rowOff>
    </xdr:from>
    <xdr:ext cx="534377" cy="259045"/>
    <xdr:sp macro="" textlink="">
      <xdr:nvSpPr>
        <xdr:cNvPr id="249" name="衛生費該当値テキスト"/>
        <xdr:cNvSpPr txBox="1"/>
      </xdr:nvSpPr>
      <xdr:spPr>
        <a:xfrm>
          <a:off x="4686300" y="1630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127423</xdr:rowOff>
    </xdr:from>
    <xdr:to>
      <xdr:col>20</xdr:col>
      <xdr:colOff>38100</xdr:colOff>
      <xdr:row>97</xdr:row>
      <xdr:rowOff>57573</xdr:rowOff>
    </xdr:to>
    <xdr:sp macro="" textlink="">
      <xdr:nvSpPr>
        <xdr:cNvPr id="250" name="楕円 249"/>
        <xdr:cNvSpPr/>
      </xdr:nvSpPr>
      <xdr:spPr>
        <a:xfrm>
          <a:off x="3746500" y="1658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74100</xdr:rowOff>
    </xdr:from>
    <xdr:ext cx="534377" cy="259045"/>
    <xdr:sp macro="" textlink="">
      <xdr:nvSpPr>
        <xdr:cNvPr id="251" name="テキスト ボックス 250"/>
        <xdr:cNvSpPr txBox="1"/>
      </xdr:nvSpPr>
      <xdr:spPr>
        <a:xfrm>
          <a:off x="3530111" y="1636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147211</xdr:rowOff>
    </xdr:from>
    <xdr:to>
      <xdr:col>15</xdr:col>
      <xdr:colOff>101600</xdr:colOff>
      <xdr:row>97</xdr:row>
      <xdr:rowOff>77361</xdr:rowOff>
    </xdr:to>
    <xdr:sp macro="" textlink="">
      <xdr:nvSpPr>
        <xdr:cNvPr id="252" name="楕円 251"/>
        <xdr:cNvSpPr/>
      </xdr:nvSpPr>
      <xdr:spPr>
        <a:xfrm>
          <a:off x="2857500" y="1660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93888</xdr:rowOff>
    </xdr:from>
    <xdr:ext cx="534377" cy="259045"/>
    <xdr:sp macro="" textlink="">
      <xdr:nvSpPr>
        <xdr:cNvPr id="253" name="テキスト ボックス 252"/>
        <xdr:cNvSpPr txBox="1"/>
      </xdr:nvSpPr>
      <xdr:spPr>
        <a:xfrm>
          <a:off x="2641111" y="1638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158381</xdr:rowOff>
    </xdr:from>
    <xdr:to>
      <xdr:col>10</xdr:col>
      <xdr:colOff>165100</xdr:colOff>
      <xdr:row>97</xdr:row>
      <xdr:rowOff>88531</xdr:rowOff>
    </xdr:to>
    <xdr:sp macro="" textlink="">
      <xdr:nvSpPr>
        <xdr:cNvPr id="254" name="楕円 253"/>
        <xdr:cNvSpPr/>
      </xdr:nvSpPr>
      <xdr:spPr>
        <a:xfrm>
          <a:off x="1968500" y="1661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79658</xdr:rowOff>
    </xdr:from>
    <xdr:ext cx="534377" cy="259045"/>
    <xdr:sp macro="" textlink="">
      <xdr:nvSpPr>
        <xdr:cNvPr id="255" name="テキスト ボックス 254"/>
        <xdr:cNvSpPr txBox="1"/>
      </xdr:nvSpPr>
      <xdr:spPr>
        <a:xfrm>
          <a:off x="1752111" y="1671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154797</xdr:rowOff>
    </xdr:from>
    <xdr:to>
      <xdr:col>6</xdr:col>
      <xdr:colOff>38100</xdr:colOff>
      <xdr:row>97</xdr:row>
      <xdr:rowOff>84947</xdr:rowOff>
    </xdr:to>
    <xdr:sp macro="" textlink="">
      <xdr:nvSpPr>
        <xdr:cNvPr id="256" name="楕円 255"/>
        <xdr:cNvSpPr/>
      </xdr:nvSpPr>
      <xdr:spPr>
        <a:xfrm>
          <a:off x="1079500" y="1661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101474</xdr:rowOff>
    </xdr:from>
    <xdr:ext cx="534377" cy="259045"/>
    <xdr:sp macro="" textlink="">
      <xdr:nvSpPr>
        <xdr:cNvPr id="257" name="テキスト ボックス 256"/>
        <xdr:cNvSpPr txBox="1"/>
      </xdr:nvSpPr>
      <xdr:spPr>
        <a:xfrm>
          <a:off x="863111" y="1638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163475</xdr:rowOff>
    </xdr:from>
    <xdr:to>
      <xdr:col>54</xdr:col>
      <xdr:colOff>189865</xdr:colOff>
      <xdr:row>38</xdr:row>
      <xdr:rowOff>139700</xdr:rowOff>
    </xdr:to>
    <xdr:cxnSp macro="">
      <xdr:nvCxnSpPr>
        <xdr:cNvPr id="279" name="直線コネクタ 278"/>
        <xdr:cNvCxnSpPr/>
      </xdr:nvCxnSpPr>
      <xdr:spPr>
        <a:xfrm flipV="1">
          <a:off x="10475595" y="5306975"/>
          <a:ext cx="1270" cy="134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110152</xdr:rowOff>
    </xdr:from>
    <xdr:ext cx="469744" cy="259045"/>
    <xdr:sp macro="" textlink="">
      <xdr:nvSpPr>
        <xdr:cNvPr id="282" name="労働費最大値テキスト"/>
        <xdr:cNvSpPr txBox="1"/>
      </xdr:nvSpPr>
      <xdr:spPr>
        <a:xfrm>
          <a:off x="10528300" y="50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163475</xdr:rowOff>
    </xdr:from>
    <xdr:to>
      <xdr:col>55</xdr:col>
      <xdr:colOff>88900</xdr:colOff>
      <xdr:row>30</xdr:row>
      <xdr:rowOff>163475</xdr:rowOff>
    </xdr:to>
    <xdr:cxnSp macro="">
      <xdr:nvCxnSpPr>
        <xdr:cNvPr id="283" name="直線コネクタ 282"/>
        <xdr:cNvCxnSpPr/>
      </xdr:nvCxnSpPr>
      <xdr:spPr>
        <a:xfrm>
          <a:off x="10388600" y="530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4" name="直線コネクタ 283"/>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96232</xdr:rowOff>
    </xdr:from>
    <xdr:ext cx="378565" cy="259045"/>
    <xdr:sp macro="" textlink="">
      <xdr:nvSpPr>
        <xdr:cNvPr id="285" name="労働費平均値テキスト"/>
        <xdr:cNvSpPr txBox="1"/>
      </xdr:nvSpPr>
      <xdr:spPr>
        <a:xfrm>
          <a:off x="10528300" y="62684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73355</xdr:rowOff>
    </xdr:from>
    <xdr:to>
      <xdr:col>55</xdr:col>
      <xdr:colOff>50800</xdr:colOff>
      <xdr:row>38</xdr:row>
      <xdr:rowOff>3505</xdr:rowOff>
    </xdr:to>
    <xdr:sp macro="" textlink="">
      <xdr:nvSpPr>
        <xdr:cNvPr id="286" name="フローチャート: 判断 285"/>
        <xdr:cNvSpPr/>
      </xdr:nvSpPr>
      <xdr:spPr>
        <a:xfrm>
          <a:off x="10426700" y="64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7" name="直線コネクタ 286"/>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56896</xdr:rowOff>
    </xdr:from>
    <xdr:to>
      <xdr:col>50</xdr:col>
      <xdr:colOff>165100</xdr:colOff>
      <xdr:row>36</xdr:row>
      <xdr:rowOff>158496</xdr:rowOff>
    </xdr:to>
    <xdr:sp macro="" textlink="">
      <xdr:nvSpPr>
        <xdr:cNvPr id="288" name="フローチャート: 判断 287"/>
        <xdr:cNvSpPr/>
      </xdr:nvSpPr>
      <xdr:spPr>
        <a:xfrm>
          <a:off x="9588500" y="622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3573</xdr:rowOff>
    </xdr:from>
    <xdr:ext cx="378565" cy="259045"/>
    <xdr:sp macro="" textlink="">
      <xdr:nvSpPr>
        <xdr:cNvPr id="289" name="テキスト ボックス 288"/>
        <xdr:cNvSpPr txBox="1"/>
      </xdr:nvSpPr>
      <xdr:spPr>
        <a:xfrm>
          <a:off x="9450017" y="6004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0" name="直線コネクタ 289"/>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61925</xdr:rowOff>
    </xdr:from>
    <xdr:to>
      <xdr:col>46</xdr:col>
      <xdr:colOff>38100</xdr:colOff>
      <xdr:row>36</xdr:row>
      <xdr:rowOff>163525</xdr:rowOff>
    </xdr:to>
    <xdr:sp macro="" textlink="">
      <xdr:nvSpPr>
        <xdr:cNvPr id="291" name="フローチャート: 判断 290"/>
        <xdr:cNvSpPr/>
      </xdr:nvSpPr>
      <xdr:spPr>
        <a:xfrm>
          <a:off x="8699500" y="623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8602</xdr:rowOff>
    </xdr:from>
    <xdr:ext cx="378565" cy="259045"/>
    <xdr:sp macro="" textlink="">
      <xdr:nvSpPr>
        <xdr:cNvPr id="292" name="テキスト ボックス 291"/>
        <xdr:cNvSpPr txBox="1"/>
      </xdr:nvSpPr>
      <xdr:spPr>
        <a:xfrm>
          <a:off x="8561017" y="6009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3" name="直線コネクタ 292"/>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95758</xdr:rowOff>
    </xdr:from>
    <xdr:to>
      <xdr:col>41</xdr:col>
      <xdr:colOff>101600</xdr:colOff>
      <xdr:row>37</xdr:row>
      <xdr:rowOff>25908</xdr:rowOff>
    </xdr:to>
    <xdr:sp macro="" textlink="">
      <xdr:nvSpPr>
        <xdr:cNvPr id="294" name="フローチャート: 判断 293"/>
        <xdr:cNvSpPr/>
      </xdr:nvSpPr>
      <xdr:spPr>
        <a:xfrm>
          <a:off x="7810500" y="626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42435</xdr:rowOff>
    </xdr:from>
    <xdr:ext cx="378565" cy="259045"/>
    <xdr:sp macro="" textlink="">
      <xdr:nvSpPr>
        <xdr:cNvPr id="295" name="テキスト ボックス 294"/>
        <xdr:cNvSpPr txBox="1"/>
      </xdr:nvSpPr>
      <xdr:spPr>
        <a:xfrm>
          <a:off x="7672017" y="60431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76556</xdr:rowOff>
    </xdr:from>
    <xdr:to>
      <xdr:col>36</xdr:col>
      <xdr:colOff>165100</xdr:colOff>
      <xdr:row>37</xdr:row>
      <xdr:rowOff>6706</xdr:rowOff>
    </xdr:to>
    <xdr:sp macro="" textlink="">
      <xdr:nvSpPr>
        <xdr:cNvPr id="296" name="フローチャート: 判断 295"/>
        <xdr:cNvSpPr/>
      </xdr:nvSpPr>
      <xdr:spPr>
        <a:xfrm>
          <a:off x="6921500" y="624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23233</xdr:rowOff>
    </xdr:from>
    <xdr:ext cx="378565" cy="259045"/>
    <xdr:sp macro="" textlink="">
      <xdr:nvSpPr>
        <xdr:cNvPr id="297" name="テキスト ボックス 296"/>
        <xdr:cNvSpPr txBox="1"/>
      </xdr:nvSpPr>
      <xdr:spPr>
        <a:xfrm>
          <a:off x="6783017" y="6023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3" name="楕円 302"/>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4"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5" name="楕円 304"/>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6" name="テキスト ボックス 305"/>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7" name="楕円 306"/>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8" name="テキスト ボックス 307"/>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9" name="楕円 308"/>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0" name="テキスト ボックス 309"/>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1" name="楕円 310"/>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2" name="テキスト ボックス 311"/>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97738</xdr:rowOff>
    </xdr:from>
    <xdr:to>
      <xdr:col>54</xdr:col>
      <xdr:colOff>189865</xdr:colOff>
      <xdr:row>58</xdr:row>
      <xdr:rowOff>69218</xdr:rowOff>
    </xdr:to>
    <xdr:cxnSp macro="">
      <xdr:nvCxnSpPr>
        <xdr:cNvPr id="334" name="直線コネクタ 333"/>
        <xdr:cNvCxnSpPr/>
      </xdr:nvCxnSpPr>
      <xdr:spPr>
        <a:xfrm flipV="1">
          <a:off x="10475595" y="8670238"/>
          <a:ext cx="1270" cy="1343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73045</xdr:rowOff>
    </xdr:from>
    <xdr:ext cx="534377" cy="259045"/>
    <xdr:sp macro="" textlink="">
      <xdr:nvSpPr>
        <xdr:cNvPr id="335" name="農林水産業費最小値テキスト"/>
        <xdr:cNvSpPr txBox="1"/>
      </xdr:nvSpPr>
      <xdr:spPr>
        <a:xfrm>
          <a:off x="10528300" y="1001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69218</xdr:rowOff>
    </xdr:from>
    <xdr:to>
      <xdr:col>55</xdr:col>
      <xdr:colOff>88900</xdr:colOff>
      <xdr:row>58</xdr:row>
      <xdr:rowOff>69218</xdr:rowOff>
    </xdr:to>
    <xdr:cxnSp macro="">
      <xdr:nvCxnSpPr>
        <xdr:cNvPr id="336" name="直線コネクタ 335"/>
        <xdr:cNvCxnSpPr/>
      </xdr:nvCxnSpPr>
      <xdr:spPr>
        <a:xfrm>
          <a:off x="10388600" y="1001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44415</xdr:rowOff>
    </xdr:from>
    <xdr:ext cx="599010" cy="259045"/>
    <xdr:sp macro="" textlink="">
      <xdr:nvSpPr>
        <xdr:cNvPr id="337" name="農林水産業費最大値テキスト"/>
        <xdr:cNvSpPr txBox="1"/>
      </xdr:nvSpPr>
      <xdr:spPr>
        <a:xfrm>
          <a:off x="10528300" y="844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97738</xdr:rowOff>
    </xdr:from>
    <xdr:to>
      <xdr:col>55</xdr:col>
      <xdr:colOff>88900</xdr:colOff>
      <xdr:row>50</xdr:row>
      <xdr:rowOff>97738</xdr:rowOff>
    </xdr:to>
    <xdr:cxnSp macro="">
      <xdr:nvCxnSpPr>
        <xdr:cNvPr id="338" name="直線コネクタ 337"/>
        <xdr:cNvCxnSpPr/>
      </xdr:nvCxnSpPr>
      <xdr:spPr>
        <a:xfrm>
          <a:off x="10388600" y="867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171169</xdr:rowOff>
    </xdr:from>
    <xdr:to>
      <xdr:col>55</xdr:col>
      <xdr:colOff>0</xdr:colOff>
      <xdr:row>58</xdr:row>
      <xdr:rowOff>972</xdr:rowOff>
    </xdr:to>
    <xdr:cxnSp macro="">
      <xdr:nvCxnSpPr>
        <xdr:cNvPr id="339" name="直線コネクタ 338"/>
        <xdr:cNvCxnSpPr/>
      </xdr:nvCxnSpPr>
      <xdr:spPr>
        <a:xfrm>
          <a:off x="9639300" y="9943819"/>
          <a:ext cx="838200" cy="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166564</xdr:rowOff>
    </xdr:from>
    <xdr:ext cx="599010" cy="259045"/>
    <xdr:sp macro="" textlink="">
      <xdr:nvSpPr>
        <xdr:cNvPr id="340" name="農林水産業費平均値テキスト"/>
        <xdr:cNvSpPr txBox="1"/>
      </xdr:nvSpPr>
      <xdr:spPr>
        <a:xfrm>
          <a:off x="10528300" y="9424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143687</xdr:rowOff>
    </xdr:from>
    <xdr:to>
      <xdr:col>55</xdr:col>
      <xdr:colOff>50800</xdr:colOff>
      <xdr:row>56</xdr:row>
      <xdr:rowOff>73837</xdr:rowOff>
    </xdr:to>
    <xdr:sp macro="" textlink="">
      <xdr:nvSpPr>
        <xdr:cNvPr id="341" name="フローチャート: 判断 340"/>
        <xdr:cNvSpPr/>
      </xdr:nvSpPr>
      <xdr:spPr>
        <a:xfrm>
          <a:off x="10426700" y="957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171169</xdr:rowOff>
    </xdr:from>
    <xdr:to>
      <xdr:col>50</xdr:col>
      <xdr:colOff>114300</xdr:colOff>
      <xdr:row>58</xdr:row>
      <xdr:rowOff>12567</xdr:rowOff>
    </xdr:to>
    <xdr:cxnSp macro="">
      <xdr:nvCxnSpPr>
        <xdr:cNvPr id="342" name="直線コネクタ 341"/>
        <xdr:cNvCxnSpPr/>
      </xdr:nvCxnSpPr>
      <xdr:spPr>
        <a:xfrm flipV="1">
          <a:off x="8750300" y="9943819"/>
          <a:ext cx="889000" cy="1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123913</xdr:rowOff>
    </xdr:from>
    <xdr:to>
      <xdr:col>50</xdr:col>
      <xdr:colOff>165100</xdr:colOff>
      <xdr:row>57</xdr:row>
      <xdr:rowOff>54063</xdr:rowOff>
    </xdr:to>
    <xdr:sp macro="" textlink="">
      <xdr:nvSpPr>
        <xdr:cNvPr id="343" name="フローチャート: 判断 342"/>
        <xdr:cNvSpPr/>
      </xdr:nvSpPr>
      <xdr:spPr>
        <a:xfrm>
          <a:off x="95885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70590</xdr:rowOff>
    </xdr:from>
    <xdr:ext cx="534377" cy="259045"/>
    <xdr:sp macro="" textlink="">
      <xdr:nvSpPr>
        <xdr:cNvPr id="344" name="テキスト ボックス 343"/>
        <xdr:cNvSpPr txBox="1"/>
      </xdr:nvSpPr>
      <xdr:spPr>
        <a:xfrm>
          <a:off x="9372111" y="950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153325</xdr:rowOff>
    </xdr:from>
    <xdr:to>
      <xdr:col>45</xdr:col>
      <xdr:colOff>177800</xdr:colOff>
      <xdr:row>58</xdr:row>
      <xdr:rowOff>12567</xdr:rowOff>
    </xdr:to>
    <xdr:cxnSp macro="">
      <xdr:nvCxnSpPr>
        <xdr:cNvPr id="345" name="直線コネクタ 344"/>
        <xdr:cNvCxnSpPr/>
      </xdr:nvCxnSpPr>
      <xdr:spPr>
        <a:xfrm>
          <a:off x="7861300" y="9925975"/>
          <a:ext cx="889000" cy="3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103951</xdr:rowOff>
    </xdr:from>
    <xdr:to>
      <xdr:col>46</xdr:col>
      <xdr:colOff>38100</xdr:colOff>
      <xdr:row>57</xdr:row>
      <xdr:rowOff>34101</xdr:rowOff>
    </xdr:to>
    <xdr:sp macro="" textlink="">
      <xdr:nvSpPr>
        <xdr:cNvPr id="346" name="フローチャート: 判断 345"/>
        <xdr:cNvSpPr/>
      </xdr:nvSpPr>
      <xdr:spPr>
        <a:xfrm>
          <a:off x="8699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50628</xdr:rowOff>
    </xdr:from>
    <xdr:ext cx="534377" cy="259045"/>
    <xdr:sp macro="" textlink="">
      <xdr:nvSpPr>
        <xdr:cNvPr id="347" name="テキスト ボックス 346"/>
        <xdr:cNvSpPr txBox="1"/>
      </xdr:nvSpPr>
      <xdr:spPr>
        <a:xfrm>
          <a:off x="8483111" y="948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153325</xdr:rowOff>
    </xdr:from>
    <xdr:to>
      <xdr:col>41</xdr:col>
      <xdr:colOff>50800</xdr:colOff>
      <xdr:row>58</xdr:row>
      <xdr:rowOff>17445</xdr:rowOff>
    </xdr:to>
    <xdr:cxnSp macro="">
      <xdr:nvCxnSpPr>
        <xdr:cNvPr id="348" name="直線コネクタ 347"/>
        <xdr:cNvCxnSpPr/>
      </xdr:nvCxnSpPr>
      <xdr:spPr>
        <a:xfrm flipV="1">
          <a:off x="6972300" y="9925975"/>
          <a:ext cx="889000" cy="3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108048</xdr:rowOff>
    </xdr:from>
    <xdr:to>
      <xdr:col>41</xdr:col>
      <xdr:colOff>101600</xdr:colOff>
      <xdr:row>57</xdr:row>
      <xdr:rowOff>38198</xdr:rowOff>
    </xdr:to>
    <xdr:sp macro="" textlink="">
      <xdr:nvSpPr>
        <xdr:cNvPr id="349" name="フローチャート: 判断 348"/>
        <xdr:cNvSpPr/>
      </xdr:nvSpPr>
      <xdr:spPr>
        <a:xfrm>
          <a:off x="7810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54725</xdr:rowOff>
    </xdr:from>
    <xdr:ext cx="534377" cy="259045"/>
    <xdr:sp macro="" textlink="">
      <xdr:nvSpPr>
        <xdr:cNvPr id="350" name="テキスト ボックス 349"/>
        <xdr:cNvSpPr txBox="1"/>
      </xdr:nvSpPr>
      <xdr:spPr>
        <a:xfrm>
          <a:off x="7594111" y="948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141698</xdr:rowOff>
    </xdr:from>
    <xdr:to>
      <xdr:col>36</xdr:col>
      <xdr:colOff>165100</xdr:colOff>
      <xdr:row>57</xdr:row>
      <xdr:rowOff>71848</xdr:rowOff>
    </xdr:to>
    <xdr:sp macro="" textlink="">
      <xdr:nvSpPr>
        <xdr:cNvPr id="351" name="フローチャート: 判断 350"/>
        <xdr:cNvSpPr/>
      </xdr:nvSpPr>
      <xdr:spPr>
        <a:xfrm>
          <a:off x="6921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88375</xdr:rowOff>
    </xdr:from>
    <xdr:ext cx="534377" cy="259045"/>
    <xdr:sp macro="" textlink="">
      <xdr:nvSpPr>
        <xdr:cNvPr id="352" name="テキスト ボックス 351"/>
        <xdr:cNvSpPr txBox="1"/>
      </xdr:nvSpPr>
      <xdr:spPr>
        <a:xfrm>
          <a:off x="6705111" y="951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121622</xdr:rowOff>
    </xdr:from>
    <xdr:to>
      <xdr:col>55</xdr:col>
      <xdr:colOff>50800</xdr:colOff>
      <xdr:row>58</xdr:row>
      <xdr:rowOff>51772</xdr:rowOff>
    </xdr:to>
    <xdr:sp macro="" textlink="">
      <xdr:nvSpPr>
        <xdr:cNvPr id="358" name="楕円 357"/>
        <xdr:cNvSpPr/>
      </xdr:nvSpPr>
      <xdr:spPr>
        <a:xfrm>
          <a:off x="10426700" y="989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36549</xdr:rowOff>
    </xdr:from>
    <xdr:ext cx="534377" cy="259045"/>
    <xdr:sp macro="" textlink="">
      <xdr:nvSpPr>
        <xdr:cNvPr id="359" name="農林水産業費該当値テキスト"/>
        <xdr:cNvSpPr txBox="1"/>
      </xdr:nvSpPr>
      <xdr:spPr>
        <a:xfrm>
          <a:off x="10528300" y="980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120369</xdr:rowOff>
    </xdr:from>
    <xdr:to>
      <xdr:col>50</xdr:col>
      <xdr:colOff>165100</xdr:colOff>
      <xdr:row>58</xdr:row>
      <xdr:rowOff>50519</xdr:rowOff>
    </xdr:to>
    <xdr:sp macro="" textlink="">
      <xdr:nvSpPr>
        <xdr:cNvPr id="360" name="楕円 359"/>
        <xdr:cNvSpPr/>
      </xdr:nvSpPr>
      <xdr:spPr>
        <a:xfrm>
          <a:off x="9588500" y="989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41646</xdr:rowOff>
    </xdr:from>
    <xdr:ext cx="534377" cy="259045"/>
    <xdr:sp macro="" textlink="">
      <xdr:nvSpPr>
        <xdr:cNvPr id="361" name="テキスト ボックス 360"/>
        <xdr:cNvSpPr txBox="1"/>
      </xdr:nvSpPr>
      <xdr:spPr>
        <a:xfrm>
          <a:off x="9372111" y="99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133217</xdr:rowOff>
    </xdr:from>
    <xdr:to>
      <xdr:col>46</xdr:col>
      <xdr:colOff>38100</xdr:colOff>
      <xdr:row>58</xdr:row>
      <xdr:rowOff>63367</xdr:rowOff>
    </xdr:to>
    <xdr:sp macro="" textlink="">
      <xdr:nvSpPr>
        <xdr:cNvPr id="362" name="楕円 361"/>
        <xdr:cNvSpPr/>
      </xdr:nvSpPr>
      <xdr:spPr>
        <a:xfrm>
          <a:off x="8699500" y="990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54494</xdr:rowOff>
    </xdr:from>
    <xdr:ext cx="534377" cy="259045"/>
    <xdr:sp macro="" textlink="">
      <xdr:nvSpPr>
        <xdr:cNvPr id="363" name="テキスト ボックス 362"/>
        <xdr:cNvSpPr txBox="1"/>
      </xdr:nvSpPr>
      <xdr:spPr>
        <a:xfrm>
          <a:off x="8483111" y="999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102525</xdr:rowOff>
    </xdr:from>
    <xdr:to>
      <xdr:col>41</xdr:col>
      <xdr:colOff>101600</xdr:colOff>
      <xdr:row>58</xdr:row>
      <xdr:rowOff>32675</xdr:rowOff>
    </xdr:to>
    <xdr:sp macro="" textlink="">
      <xdr:nvSpPr>
        <xdr:cNvPr id="364" name="楕円 363"/>
        <xdr:cNvSpPr/>
      </xdr:nvSpPr>
      <xdr:spPr>
        <a:xfrm>
          <a:off x="7810500" y="987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23802</xdr:rowOff>
    </xdr:from>
    <xdr:ext cx="534377" cy="259045"/>
    <xdr:sp macro="" textlink="">
      <xdr:nvSpPr>
        <xdr:cNvPr id="365" name="テキスト ボックス 364"/>
        <xdr:cNvSpPr txBox="1"/>
      </xdr:nvSpPr>
      <xdr:spPr>
        <a:xfrm>
          <a:off x="7594111" y="996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138095</xdr:rowOff>
    </xdr:from>
    <xdr:to>
      <xdr:col>36</xdr:col>
      <xdr:colOff>165100</xdr:colOff>
      <xdr:row>58</xdr:row>
      <xdr:rowOff>68245</xdr:rowOff>
    </xdr:to>
    <xdr:sp macro="" textlink="">
      <xdr:nvSpPr>
        <xdr:cNvPr id="366" name="楕円 365"/>
        <xdr:cNvSpPr/>
      </xdr:nvSpPr>
      <xdr:spPr>
        <a:xfrm>
          <a:off x="6921500" y="991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59372</xdr:rowOff>
    </xdr:from>
    <xdr:ext cx="534377" cy="259045"/>
    <xdr:sp macro="" textlink="">
      <xdr:nvSpPr>
        <xdr:cNvPr id="367" name="テキスト ボックス 366"/>
        <xdr:cNvSpPr txBox="1"/>
      </xdr:nvSpPr>
      <xdr:spPr>
        <a:xfrm>
          <a:off x="6705111" y="1000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1" name="テキスト ボックス 38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3" name="テキスト ボックス 38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5" name="テキスト ボックス 38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32825</xdr:rowOff>
    </xdr:from>
    <xdr:to>
      <xdr:col>54</xdr:col>
      <xdr:colOff>189865</xdr:colOff>
      <xdr:row>78</xdr:row>
      <xdr:rowOff>121695</xdr:rowOff>
    </xdr:to>
    <xdr:cxnSp macro="">
      <xdr:nvCxnSpPr>
        <xdr:cNvPr id="389" name="直線コネクタ 388"/>
        <xdr:cNvCxnSpPr/>
      </xdr:nvCxnSpPr>
      <xdr:spPr>
        <a:xfrm flipV="1">
          <a:off x="10475595" y="12034325"/>
          <a:ext cx="1270" cy="14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125522</xdr:rowOff>
    </xdr:from>
    <xdr:ext cx="469744" cy="259045"/>
    <xdr:sp macro="" textlink="">
      <xdr:nvSpPr>
        <xdr:cNvPr id="390" name="商工費最小値テキスト"/>
        <xdr:cNvSpPr txBox="1"/>
      </xdr:nvSpPr>
      <xdr:spPr>
        <a:xfrm>
          <a:off x="10528300" y="1349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121695</xdr:rowOff>
    </xdr:from>
    <xdr:to>
      <xdr:col>55</xdr:col>
      <xdr:colOff>88900</xdr:colOff>
      <xdr:row>78</xdr:row>
      <xdr:rowOff>121695</xdr:rowOff>
    </xdr:to>
    <xdr:cxnSp macro="">
      <xdr:nvCxnSpPr>
        <xdr:cNvPr id="391" name="直線コネクタ 390"/>
        <xdr:cNvCxnSpPr/>
      </xdr:nvCxnSpPr>
      <xdr:spPr>
        <a:xfrm>
          <a:off x="10388600" y="1349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150952</xdr:rowOff>
    </xdr:from>
    <xdr:ext cx="599010" cy="259045"/>
    <xdr:sp macro="" textlink="">
      <xdr:nvSpPr>
        <xdr:cNvPr id="392" name="商工費最大値テキスト"/>
        <xdr:cNvSpPr txBox="1"/>
      </xdr:nvSpPr>
      <xdr:spPr>
        <a:xfrm>
          <a:off x="10528300" y="118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32825</xdr:rowOff>
    </xdr:from>
    <xdr:to>
      <xdr:col>55</xdr:col>
      <xdr:colOff>88900</xdr:colOff>
      <xdr:row>70</xdr:row>
      <xdr:rowOff>32825</xdr:rowOff>
    </xdr:to>
    <xdr:cxnSp macro="">
      <xdr:nvCxnSpPr>
        <xdr:cNvPr id="393" name="直線コネクタ 392"/>
        <xdr:cNvCxnSpPr/>
      </xdr:nvCxnSpPr>
      <xdr:spPr>
        <a:xfrm>
          <a:off x="10388600" y="120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120489</xdr:rowOff>
    </xdr:from>
    <xdr:to>
      <xdr:col>55</xdr:col>
      <xdr:colOff>0</xdr:colOff>
      <xdr:row>77</xdr:row>
      <xdr:rowOff>163091</xdr:rowOff>
    </xdr:to>
    <xdr:cxnSp macro="">
      <xdr:nvCxnSpPr>
        <xdr:cNvPr id="394" name="直線コネクタ 393"/>
        <xdr:cNvCxnSpPr/>
      </xdr:nvCxnSpPr>
      <xdr:spPr>
        <a:xfrm>
          <a:off x="9639300" y="13322139"/>
          <a:ext cx="838200" cy="4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25778</xdr:rowOff>
    </xdr:from>
    <xdr:ext cx="534377" cy="259045"/>
    <xdr:sp macro="" textlink="">
      <xdr:nvSpPr>
        <xdr:cNvPr id="395" name="商工費平均値テキスト"/>
        <xdr:cNvSpPr txBox="1"/>
      </xdr:nvSpPr>
      <xdr:spPr>
        <a:xfrm>
          <a:off x="10528300" y="12884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2901</xdr:rowOff>
    </xdr:from>
    <xdr:to>
      <xdr:col>55</xdr:col>
      <xdr:colOff>50800</xdr:colOff>
      <xdr:row>76</xdr:row>
      <xdr:rowOff>104501</xdr:rowOff>
    </xdr:to>
    <xdr:sp macro="" textlink="">
      <xdr:nvSpPr>
        <xdr:cNvPr id="396" name="フローチャート: 判断 395"/>
        <xdr:cNvSpPr/>
      </xdr:nvSpPr>
      <xdr:spPr>
        <a:xfrm>
          <a:off x="10426700" y="1303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47904</xdr:rowOff>
    </xdr:from>
    <xdr:to>
      <xdr:col>50</xdr:col>
      <xdr:colOff>114300</xdr:colOff>
      <xdr:row>77</xdr:row>
      <xdr:rowOff>120489</xdr:rowOff>
    </xdr:to>
    <xdr:cxnSp macro="">
      <xdr:nvCxnSpPr>
        <xdr:cNvPr id="397" name="直線コネクタ 396"/>
        <xdr:cNvCxnSpPr/>
      </xdr:nvCxnSpPr>
      <xdr:spPr>
        <a:xfrm>
          <a:off x="8750300" y="13249554"/>
          <a:ext cx="889000" cy="7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6266</xdr:rowOff>
    </xdr:from>
    <xdr:to>
      <xdr:col>50</xdr:col>
      <xdr:colOff>165100</xdr:colOff>
      <xdr:row>77</xdr:row>
      <xdr:rowOff>107866</xdr:rowOff>
    </xdr:to>
    <xdr:sp macro="" textlink="">
      <xdr:nvSpPr>
        <xdr:cNvPr id="398" name="フローチャート: 判断 397"/>
        <xdr:cNvSpPr/>
      </xdr:nvSpPr>
      <xdr:spPr>
        <a:xfrm>
          <a:off x="9588500" y="1320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124393</xdr:rowOff>
    </xdr:from>
    <xdr:ext cx="534377" cy="259045"/>
    <xdr:sp macro="" textlink="">
      <xdr:nvSpPr>
        <xdr:cNvPr id="399" name="テキスト ボックス 398"/>
        <xdr:cNvSpPr txBox="1"/>
      </xdr:nvSpPr>
      <xdr:spPr>
        <a:xfrm>
          <a:off x="9372111" y="1298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47904</xdr:rowOff>
    </xdr:from>
    <xdr:to>
      <xdr:col>45</xdr:col>
      <xdr:colOff>177800</xdr:colOff>
      <xdr:row>78</xdr:row>
      <xdr:rowOff>16914</xdr:rowOff>
    </xdr:to>
    <xdr:cxnSp macro="">
      <xdr:nvCxnSpPr>
        <xdr:cNvPr id="400" name="直線コネクタ 399"/>
        <xdr:cNvCxnSpPr/>
      </xdr:nvCxnSpPr>
      <xdr:spPr>
        <a:xfrm flipV="1">
          <a:off x="7861300" y="13249554"/>
          <a:ext cx="889000" cy="14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42193</xdr:rowOff>
    </xdr:from>
    <xdr:to>
      <xdr:col>46</xdr:col>
      <xdr:colOff>38100</xdr:colOff>
      <xdr:row>77</xdr:row>
      <xdr:rowOff>143793</xdr:rowOff>
    </xdr:to>
    <xdr:sp macro="" textlink="">
      <xdr:nvSpPr>
        <xdr:cNvPr id="401" name="フローチャート: 判断 400"/>
        <xdr:cNvSpPr/>
      </xdr:nvSpPr>
      <xdr:spPr>
        <a:xfrm>
          <a:off x="8699500" y="1324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134920</xdr:rowOff>
    </xdr:from>
    <xdr:ext cx="534377" cy="259045"/>
    <xdr:sp macro="" textlink="">
      <xdr:nvSpPr>
        <xdr:cNvPr id="402" name="テキスト ボックス 401"/>
        <xdr:cNvSpPr txBox="1"/>
      </xdr:nvSpPr>
      <xdr:spPr>
        <a:xfrm>
          <a:off x="8483111" y="1333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16914</xdr:rowOff>
    </xdr:from>
    <xdr:to>
      <xdr:col>41</xdr:col>
      <xdr:colOff>50800</xdr:colOff>
      <xdr:row>78</xdr:row>
      <xdr:rowOff>59013</xdr:rowOff>
    </xdr:to>
    <xdr:cxnSp macro="">
      <xdr:nvCxnSpPr>
        <xdr:cNvPr id="403" name="直線コネクタ 402"/>
        <xdr:cNvCxnSpPr/>
      </xdr:nvCxnSpPr>
      <xdr:spPr>
        <a:xfrm flipV="1">
          <a:off x="6972300" y="13390014"/>
          <a:ext cx="889000" cy="4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26108</xdr:rowOff>
    </xdr:from>
    <xdr:to>
      <xdr:col>41</xdr:col>
      <xdr:colOff>101600</xdr:colOff>
      <xdr:row>77</xdr:row>
      <xdr:rowOff>127708</xdr:rowOff>
    </xdr:to>
    <xdr:sp macro="" textlink="">
      <xdr:nvSpPr>
        <xdr:cNvPr id="404" name="フローチャート: 判断 403"/>
        <xdr:cNvSpPr/>
      </xdr:nvSpPr>
      <xdr:spPr>
        <a:xfrm>
          <a:off x="7810500" y="132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144235</xdr:rowOff>
    </xdr:from>
    <xdr:ext cx="534377" cy="259045"/>
    <xdr:sp macro="" textlink="">
      <xdr:nvSpPr>
        <xdr:cNvPr id="405" name="テキスト ボックス 404"/>
        <xdr:cNvSpPr txBox="1"/>
      </xdr:nvSpPr>
      <xdr:spPr>
        <a:xfrm>
          <a:off x="7594111" y="1300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71134</xdr:rowOff>
    </xdr:from>
    <xdr:to>
      <xdr:col>36</xdr:col>
      <xdr:colOff>165100</xdr:colOff>
      <xdr:row>78</xdr:row>
      <xdr:rowOff>1284</xdr:rowOff>
    </xdr:to>
    <xdr:sp macro="" textlink="">
      <xdr:nvSpPr>
        <xdr:cNvPr id="406" name="フローチャート: 判断 405"/>
        <xdr:cNvSpPr/>
      </xdr:nvSpPr>
      <xdr:spPr>
        <a:xfrm>
          <a:off x="6921500" y="13272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17811</xdr:rowOff>
    </xdr:from>
    <xdr:ext cx="534377" cy="259045"/>
    <xdr:sp macro="" textlink="">
      <xdr:nvSpPr>
        <xdr:cNvPr id="407" name="テキスト ボックス 406"/>
        <xdr:cNvSpPr txBox="1"/>
      </xdr:nvSpPr>
      <xdr:spPr>
        <a:xfrm>
          <a:off x="6705111" y="1304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112291</xdr:rowOff>
    </xdr:from>
    <xdr:to>
      <xdr:col>55</xdr:col>
      <xdr:colOff>50800</xdr:colOff>
      <xdr:row>78</xdr:row>
      <xdr:rowOff>42441</xdr:rowOff>
    </xdr:to>
    <xdr:sp macro="" textlink="">
      <xdr:nvSpPr>
        <xdr:cNvPr id="413" name="楕円 412"/>
        <xdr:cNvSpPr/>
      </xdr:nvSpPr>
      <xdr:spPr>
        <a:xfrm>
          <a:off x="10426700" y="1331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90718</xdr:rowOff>
    </xdr:from>
    <xdr:ext cx="534377" cy="259045"/>
    <xdr:sp macro="" textlink="">
      <xdr:nvSpPr>
        <xdr:cNvPr id="414" name="商工費該当値テキスト"/>
        <xdr:cNvSpPr txBox="1"/>
      </xdr:nvSpPr>
      <xdr:spPr>
        <a:xfrm>
          <a:off x="10528300" y="1329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69689</xdr:rowOff>
    </xdr:from>
    <xdr:to>
      <xdr:col>50</xdr:col>
      <xdr:colOff>165100</xdr:colOff>
      <xdr:row>77</xdr:row>
      <xdr:rowOff>171289</xdr:rowOff>
    </xdr:to>
    <xdr:sp macro="" textlink="">
      <xdr:nvSpPr>
        <xdr:cNvPr id="415" name="楕円 414"/>
        <xdr:cNvSpPr/>
      </xdr:nvSpPr>
      <xdr:spPr>
        <a:xfrm>
          <a:off x="9588500" y="1327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162416</xdr:rowOff>
    </xdr:from>
    <xdr:ext cx="534377" cy="259045"/>
    <xdr:sp macro="" textlink="">
      <xdr:nvSpPr>
        <xdr:cNvPr id="416" name="テキスト ボックス 415"/>
        <xdr:cNvSpPr txBox="1"/>
      </xdr:nvSpPr>
      <xdr:spPr>
        <a:xfrm>
          <a:off x="9372111" y="1336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168554</xdr:rowOff>
    </xdr:from>
    <xdr:to>
      <xdr:col>46</xdr:col>
      <xdr:colOff>38100</xdr:colOff>
      <xdr:row>77</xdr:row>
      <xdr:rowOff>98704</xdr:rowOff>
    </xdr:to>
    <xdr:sp macro="" textlink="">
      <xdr:nvSpPr>
        <xdr:cNvPr id="417" name="楕円 416"/>
        <xdr:cNvSpPr/>
      </xdr:nvSpPr>
      <xdr:spPr>
        <a:xfrm>
          <a:off x="8699500" y="1319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115231</xdr:rowOff>
    </xdr:from>
    <xdr:ext cx="534377" cy="259045"/>
    <xdr:sp macro="" textlink="">
      <xdr:nvSpPr>
        <xdr:cNvPr id="418" name="テキスト ボックス 417"/>
        <xdr:cNvSpPr txBox="1"/>
      </xdr:nvSpPr>
      <xdr:spPr>
        <a:xfrm>
          <a:off x="8483111" y="1297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137564</xdr:rowOff>
    </xdr:from>
    <xdr:to>
      <xdr:col>41</xdr:col>
      <xdr:colOff>101600</xdr:colOff>
      <xdr:row>78</xdr:row>
      <xdr:rowOff>67714</xdr:rowOff>
    </xdr:to>
    <xdr:sp macro="" textlink="">
      <xdr:nvSpPr>
        <xdr:cNvPr id="419" name="楕円 418"/>
        <xdr:cNvSpPr/>
      </xdr:nvSpPr>
      <xdr:spPr>
        <a:xfrm>
          <a:off x="7810500" y="1333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58841</xdr:rowOff>
    </xdr:from>
    <xdr:ext cx="534377" cy="259045"/>
    <xdr:sp macro="" textlink="">
      <xdr:nvSpPr>
        <xdr:cNvPr id="420" name="テキスト ボックス 419"/>
        <xdr:cNvSpPr txBox="1"/>
      </xdr:nvSpPr>
      <xdr:spPr>
        <a:xfrm>
          <a:off x="7594111" y="1343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8213</xdr:rowOff>
    </xdr:from>
    <xdr:to>
      <xdr:col>36</xdr:col>
      <xdr:colOff>165100</xdr:colOff>
      <xdr:row>78</xdr:row>
      <xdr:rowOff>109813</xdr:rowOff>
    </xdr:to>
    <xdr:sp macro="" textlink="">
      <xdr:nvSpPr>
        <xdr:cNvPr id="421" name="楕円 420"/>
        <xdr:cNvSpPr/>
      </xdr:nvSpPr>
      <xdr:spPr>
        <a:xfrm>
          <a:off x="6921500" y="1338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100940</xdr:rowOff>
    </xdr:from>
    <xdr:ext cx="469744" cy="259045"/>
    <xdr:sp macro="" textlink="">
      <xdr:nvSpPr>
        <xdr:cNvPr id="422" name="テキスト ボックス 421"/>
        <xdr:cNvSpPr txBox="1"/>
      </xdr:nvSpPr>
      <xdr:spPr>
        <a:xfrm>
          <a:off x="6737428" y="1347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6" name="テキスト ボックス 43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8" name="テキスト ボックス 43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0" name="テキスト ボックス 43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77169</xdr:rowOff>
    </xdr:from>
    <xdr:to>
      <xdr:col>54</xdr:col>
      <xdr:colOff>189865</xdr:colOff>
      <xdr:row>98</xdr:row>
      <xdr:rowOff>7725</xdr:rowOff>
    </xdr:to>
    <xdr:cxnSp macro="">
      <xdr:nvCxnSpPr>
        <xdr:cNvPr id="444" name="直線コネクタ 443"/>
        <xdr:cNvCxnSpPr/>
      </xdr:nvCxnSpPr>
      <xdr:spPr>
        <a:xfrm flipV="1">
          <a:off x="10475595" y="15850569"/>
          <a:ext cx="1270" cy="9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11552</xdr:rowOff>
    </xdr:from>
    <xdr:ext cx="534377" cy="259045"/>
    <xdr:sp macro="" textlink="">
      <xdr:nvSpPr>
        <xdr:cNvPr id="445" name="土木費最小値テキスト"/>
        <xdr:cNvSpPr txBox="1"/>
      </xdr:nvSpPr>
      <xdr:spPr>
        <a:xfrm>
          <a:off x="10528300" y="1681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7725</xdr:rowOff>
    </xdr:from>
    <xdr:to>
      <xdr:col>55</xdr:col>
      <xdr:colOff>88900</xdr:colOff>
      <xdr:row>98</xdr:row>
      <xdr:rowOff>7725</xdr:rowOff>
    </xdr:to>
    <xdr:cxnSp macro="">
      <xdr:nvCxnSpPr>
        <xdr:cNvPr id="446" name="直線コネクタ 445"/>
        <xdr:cNvCxnSpPr/>
      </xdr:nvCxnSpPr>
      <xdr:spPr>
        <a:xfrm>
          <a:off x="10388600" y="1680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23846</xdr:rowOff>
    </xdr:from>
    <xdr:ext cx="599010" cy="259045"/>
    <xdr:sp macro="" textlink="">
      <xdr:nvSpPr>
        <xdr:cNvPr id="447" name="土木費最大値テキスト"/>
        <xdr:cNvSpPr txBox="1"/>
      </xdr:nvSpPr>
      <xdr:spPr>
        <a:xfrm>
          <a:off x="10528300" y="1562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238,677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77169</xdr:rowOff>
    </xdr:from>
    <xdr:to>
      <xdr:col>55</xdr:col>
      <xdr:colOff>88900</xdr:colOff>
      <xdr:row>92</xdr:row>
      <xdr:rowOff>77169</xdr:rowOff>
    </xdr:to>
    <xdr:cxnSp macro="">
      <xdr:nvCxnSpPr>
        <xdr:cNvPr id="448" name="直線コネクタ 447"/>
        <xdr:cNvCxnSpPr/>
      </xdr:nvCxnSpPr>
      <xdr:spPr>
        <a:xfrm>
          <a:off x="10388600" y="1585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102329</xdr:rowOff>
    </xdr:from>
    <xdr:to>
      <xdr:col>55</xdr:col>
      <xdr:colOff>0</xdr:colOff>
      <xdr:row>96</xdr:row>
      <xdr:rowOff>98597</xdr:rowOff>
    </xdr:to>
    <xdr:cxnSp macro="">
      <xdr:nvCxnSpPr>
        <xdr:cNvPr id="449" name="直線コネクタ 448"/>
        <xdr:cNvCxnSpPr/>
      </xdr:nvCxnSpPr>
      <xdr:spPr>
        <a:xfrm flipV="1">
          <a:off x="9639300" y="16390079"/>
          <a:ext cx="838200" cy="16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125181</xdr:rowOff>
    </xdr:from>
    <xdr:ext cx="534377" cy="259045"/>
    <xdr:sp macro="" textlink="">
      <xdr:nvSpPr>
        <xdr:cNvPr id="450" name="土木費平均値テキスト"/>
        <xdr:cNvSpPr txBox="1"/>
      </xdr:nvSpPr>
      <xdr:spPr>
        <a:xfrm>
          <a:off x="10528300" y="16412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146754</xdr:rowOff>
    </xdr:from>
    <xdr:to>
      <xdr:col>55</xdr:col>
      <xdr:colOff>50800</xdr:colOff>
      <xdr:row>96</xdr:row>
      <xdr:rowOff>76904</xdr:rowOff>
    </xdr:to>
    <xdr:sp macro="" textlink="">
      <xdr:nvSpPr>
        <xdr:cNvPr id="451" name="フローチャート: 判断 450"/>
        <xdr:cNvSpPr/>
      </xdr:nvSpPr>
      <xdr:spPr>
        <a:xfrm>
          <a:off x="10426700" y="1643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98597</xdr:rowOff>
    </xdr:from>
    <xdr:to>
      <xdr:col>50</xdr:col>
      <xdr:colOff>114300</xdr:colOff>
      <xdr:row>97</xdr:row>
      <xdr:rowOff>22053</xdr:rowOff>
    </xdr:to>
    <xdr:cxnSp macro="">
      <xdr:nvCxnSpPr>
        <xdr:cNvPr id="452" name="直線コネクタ 451"/>
        <xdr:cNvCxnSpPr/>
      </xdr:nvCxnSpPr>
      <xdr:spPr>
        <a:xfrm flipV="1">
          <a:off x="8750300" y="16557797"/>
          <a:ext cx="889000" cy="9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71256</xdr:rowOff>
    </xdr:from>
    <xdr:to>
      <xdr:col>50</xdr:col>
      <xdr:colOff>165100</xdr:colOff>
      <xdr:row>97</xdr:row>
      <xdr:rowOff>1406</xdr:rowOff>
    </xdr:to>
    <xdr:sp macro="" textlink="">
      <xdr:nvSpPr>
        <xdr:cNvPr id="453" name="フローチャート: 判断 452"/>
        <xdr:cNvSpPr/>
      </xdr:nvSpPr>
      <xdr:spPr>
        <a:xfrm>
          <a:off x="9588500" y="1653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163983</xdr:rowOff>
    </xdr:from>
    <xdr:ext cx="534377" cy="259045"/>
    <xdr:sp macro="" textlink="">
      <xdr:nvSpPr>
        <xdr:cNvPr id="454" name="テキスト ボックス 453"/>
        <xdr:cNvSpPr txBox="1"/>
      </xdr:nvSpPr>
      <xdr:spPr>
        <a:xfrm>
          <a:off x="9372111" y="1662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163931</xdr:rowOff>
    </xdr:from>
    <xdr:to>
      <xdr:col>45</xdr:col>
      <xdr:colOff>177800</xdr:colOff>
      <xdr:row>97</xdr:row>
      <xdr:rowOff>22053</xdr:rowOff>
    </xdr:to>
    <xdr:cxnSp macro="">
      <xdr:nvCxnSpPr>
        <xdr:cNvPr id="455" name="直線コネクタ 454"/>
        <xdr:cNvCxnSpPr/>
      </xdr:nvCxnSpPr>
      <xdr:spPr>
        <a:xfrm>
          <a:off x="7861300" y="16623131"/>
          <a:ext cx="889000" cy="2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91804</xdr:rowOff>
    </xdr:from>
    <xdr:to>
      <xdr:col>46</xdr:col>
      <xdr:colOff>38100</xdr:colOff>
      <xdr:row>97</xdr:row>
      <xdr:rowOff>21954</xdr:rowOff>
    </xdr:to>
    <xdr:sp macro="" textlink="">
      <xdr:nvSpPr>
        <xdr:cNvPr id="456" name="フローチャート: 判断 455"/>
        <xdr:cNvSpPr/>
      </xdr:nvSpPr>
      <xdr:spPr>
        <a:xfrm>
          <a:off x="8699500" y="1655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38481</xdr:rowOff>
    </xdr:from>
    <xdr:ext cx="534377" cy="259045"/>
    <xdr:sp macro="" textlink="">
      <xdr:nvSpPr>
        <xdr:cNvPr id="457" name="テキスト ボックス 456"/>
        <xdr:cNvSpPr txBox="1"/>
      </xdr:nvSpPr>
      <xdr:spPr>
        <a:xfrm>
          <a:off x="8483111" y="1632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163931</xdr:rowOff>
    </xdr:from>
    <xdr:to>
      <xdr:col>41</xdr:col>
      <xdr:colOff>50800</xdr:colOff>
      <xdr:row>97</xdr:row>
      <xdr:rowOff>20472</xdr:rowOff>
    </xdr:to>
    <xdr:cxnSp macro="">
      <xdr:nvCxnSpPr>
        <xdr:cNvPr id="458" name="直線コネクタ 457"/>
        <xdr:cNvCxnSpPr/>
      </xdr:nvCxnSpPr>
      <xdr:spPr>
        <a:xfrm flipV="1">
          <a:off x="6972300" y="16623131"/>
          <a:ext cx="889000" cy="2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85082</xdr:rowOff>
    </xdr:from>
    <xdr:to>
      <xdr:col>41</xdr:col>
      <xdr:colOff>101600</xdr:colOff>
      <xdr:row>97</xdr:row>
      <xdr:rowOff>15232</xdr:rowOff>
    </xdr:to>
    <xdr:sp macro="" textlink="">
      <xdr:nvSpPr>
        <xdr:cNvPr id="459" name="フローチャート: 判断 458"/>
        <xdr:cNvSpPr/>
      </xdr:nvSpPr>
      <xdr:spPr>
        <a:xfrm>
          <a:off x="7810500" y="165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31759</xdr:rowOff>
    </xdr:from>
    <xdr:ext cx="534377" cy="259045"/>
    <xdr:sp macro="" textlink="">
      <xdr:nvSpPr>
        <xdr:cNvPr id="460" name="テキスト ボックス 459"/>
        <xdr:cNvSpPr txBox="1"/>
      </xdr:nvSpPr>
      <xdr:spPr>
        <a:xfrm>
          <a:off x="7594111" y="163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102836</xdr:rowOff>
    </xdr:from>
    <xdr:to>
      <xdr:col>36</xdr:col>
      <xdr:colOff>165100</xdr:colOff>
      <xdr:row>97</xdr:row>
      <xdr:rowOff>32986</xdr:rowOff>
    </xdr:to>
    <xdr:sp macro="" textlink="">
      <xdr:nvSpPr>
        <xdr:cNvPr id="461" name="フローチャート: 判断 460"/>
        <xdr:cNvSpPr/>
      </xdr:nvSpPr>
      <xdr:spPr>
        <a:xfrm>
          <a:off x="6921500" y="16562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49513</xdr:rowOff>
    </xdr:from>
    <xdr:ext cx="534377" cy="259045"/>
    <xdr:sp macro="" textlink="">
      <xdr:nvSpPr>
        <xdr:cNvPr id="462" name="テキスト ボックス 461"/>
        <xdr:cNvSpPr txBox="1"/>
      </xdr:nvSpPr>
      <xdr:spPr>
        <a:xfrm>
          <a:off x="6705111" y="1633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51529</xdr:rowOff>
    </xdr:from>
    <xdr:to>
      <xdr:col>55</xdr:col>
      <xdr:colOff>50800</xdr:colOff>
      <xdr:row>95</xdr:row>
      <xdr:rowOff>153129</xdr:rowOff>
    </xdr:to>
    <xdr:sp macro="" textlink="">
      <xdr:nvSpPr>
        <xdr:cNvPr id="468" name="楕円 467"/>
        <xdr:cNvSpPr/>
      </xdr:nvSpPr>
      <xdr:spPr>
        <a:xfrm>
          <a:off x="10426700" y="1633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74406</xdr:rowOff>
    </xdr:from>
    <xdr:ext cx="599010" cy="259045"/>
    <xdr:sp macro="" textlink="">
      <xdr:nvSpPr>
        <xdr:cNvPr id="469" name="土木費該当値テキスト"/>
        <xdr:cNvSpPr txBox="1"/>
      </xdr:nvSpPr>
      <xdr:spPr>
        <a:xfrm>
          <a:off x="10528300" y="16190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47797</xdr:rowOff>
    </xdr:from>
    <xdr:to>
      <xdr:col>50</xdr:col>
      <xdr:colOff>165100</xdr:colOff>
      <xdr:row>96</xdr:row>
      <xdr:rowOff>149397</xdr:rowOff>
    </xdr:to>
    <xdr:sp macro="" textlink="">
      <xdr:nvSpPr>
        <xdr:cNvPr id="470" name="楕円 469"/>
        <xdr:cNvSpPr/>
      </xdr:nvSpPr>
      <xdr:spPr>
        <a:xfrm>
          <a:off x="9588500" y="1650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165924</xdr:rowOff>
    </xdr:from>
    <xdr:ext cx="534377" cy="259045"/>
    <xdr:sp macro="" textlink="">
      <xdr:nvSpPr>
        <xdr:cNvPr id="471" name="テキスト ボックス 470"/>
        <xdr:cNvSpPr txBox="1"/>
      </xdr:nvSpPr>
      <xdr:spPr>
        <a:xfrm>
          <a:off x="9372111" y="1628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142703</xdr:rowOff>
    </xdr:from>
    <xdr:to>
      <xdr:col>46</xdr:col>
      <xdr:colOff>38100</xdr:colOff>
      <xdr:row>97</xdr:row>
      <xdr:rowOff>72853</xdr:rowOff>
    </xdr:to>
    <xdr:sp macro="" textlink="">
      <xdr:nvSpPr>
        <xdr:cNvPr id="472" name="楕円 471"/>
        <xdr:cNvSpPr/>
      </xdr:nvSpPr>
      <xdr:spPr>
        <a:xfrm>
          <a:off x="8699500" y="1660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63980</xdr:rowOff>
    </xdr:from>
    <xdr:ext cx="534377" cy="259045"/>
    <xdr:sp macro="" textlink="">
      <xdr:nvSpPr>
        <xdr:cNvPr id="473" name="テキスト ボックス 472"/>
        <xdr:cNvSpPr txBox="1"/>
      </xdr:nvSpPr>
      <xdr:spPr>
        <a:xfrm>
          <a:off x="8483111" y="1669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113131</xdr:rowOff>
    </xdr:from>
    <xdr:to>
      <xdr:col>41</xdr:col>
      <xdr:colOff>101600</xdr:colOff>
      <xdr:row>97</xdr:row>
      <xdr:rowOff>43281</xdr:rowOff>
    </xdr:to>
    <xdr:sp macro="" textlink="">
      <xdr:nvSpPr>
        <xdr:cNvPr id="474" name="楕円 473"/>
        <xdr:cNvSpPr/>
      </xdr:nvSpPr>
      <xdr:spPr>
        <a:xfrm>
          <a:off x="7810500" y="1657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34408</xdr:rowOff>
    </xdr:from>
    <xdr:ext cx="534377" cy="259045"/>
    <xdr:sp macro="" textlink="">
      <xdr:nvSpPr>
        <xdr:cNvPr id="475" name="テキスト ボックス 474"/>
        <xdr:cNvSpPr txBox="1"/>
      </xdr:nvSpPr>
      <xdr:spPr>
        <a:xfrm>
          <a:off x="7594111" y="1666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141122</xdr:rowOff>
    </xdr:from>
    <xdr:to>
      <xdr:col>36</xdr:col>
      <xdr:colOff>165100</xdr:colOff>
      <xdr:row>97</xdr:row>
      <xdr:rowOff>71272</xdr:rowOff>
    </xdr:to>
    <xdr:sp macro="" textlink="">
      <xdr:nvSpPr>
        <xdr:cNvPr id="476" name="楕円 475"/>
        <xdr:cNvSpPr/>
      </xdr:nvSpPr>
      <xdr:spPr>
        <a:xfrm>
          <a:off x="6921500" y="1660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62399</xdr:rowOff>
    </xdr:from>
    <xdr:ext cx="534377" cy="259045"/>
    <xdr:sp macro="" textlink="">
      <xdr:nvSpPr>
        <xdr:cNvPr id="477" name="テキスト ボックス 476"/>
        <xdr:cNvSpPr txBox="1"/>
      </xdr:nvSpPr>
      <xdr:spPr>
        <a:xfrm>
          <a:off x="6705111" y="1669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8" name="直線コネクタ 48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9" name="テキスト ボックス 48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0" name="直線コネクタ 48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1" name="テキスト ボックス 49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2" name="直線コネクタ 49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3" name="テキスト ボックス 49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4" name="直線コネクタ 49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5" name="テキスト ボックス 49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155437</xdr:rowOff>
    </xdr:from>
    <xdr:to>
      <xdr:col>85</xdr:col>
      <xdr:colOff>126364</xdr:colOff>
      <xdr:row>38</xdr:row>
      <xdr:rowOff>45320</xdr:rowOff>
    </xdr:to>
    <xdr:cxnSp macro="">
      <xdr:nvCxnSpPr>
        <xdr:cNvPr id="499" name="直線コネクタ 498"/>
        <xdr:cNvCxnSpPr/>
      </xdr:nvCxnSpPr>
      <xdr:spPr>
        <a:xfrm flipV="1">
          <a:off x="16317595" y="5298937"/>
          <a:ext cx="1269" cy="1261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49147</xdr:rowOff>
    </xdr:from>
    <xdr:ext cx="534377" cy="259045"/>
    <xdr:sp macro="" textlink="">
      <xdr:nvSpPr>
        <xdr:cNvPr id="500" name="消防費最小値テキスト"/>
        <xdr:cNvSpPr txBox="1"/>
      </xdr:nvSpPr>
      <xdr:spPr>
        <a:xfrm>
          <a:off x="16370300" y="65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45320</xdr:rowOff>
    </xdr:from>
    <xdr:to>
      <xdr:col>86</xdr:col>
      <xdr:colOff>25400</xdr:colOff>
      <xdr:row>38</xdr:row>
      <xdr:rowOff>45320</xdr:rowOff>
    </xdr:to>
    <xdr:cxnSp macro="">
      <xdr:nvCxnSpPr>
        <xdr:cNvPr id="501" name="直線コネクタ 500"/>
        <xdr:cNvCxnSpPr/>
      </xdr:nvCxnSpPr>
      <xdr:spPr>
        <a:xfrm>
          <a:off x="16230600" y="656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102114</xdr:rowOff>
    </xdr:from>
    <xdr:ext cx="599010" cy="259045"/>
    <xdr:sp macro="" textlink="">
      <xdr:nvSpPr>
        <xdr:cNvPr id="502" name="消防費最大値テキスト"/>
        <xdr:cNvSpPr txBox="1"/>
      </xdr:nvSpPr>
      <xdr:spPr>
        <a:xfrm>
          <a:off x="16370300" y="507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296,558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155437</xdr:rowOff>
    </xdr:from>
    <xdr:to>
      <xdr:col>86</xdr:col>
      <xdr:colOff>25400</xdr:colOff>
      <xdr:row>30</xdr:row>
      <xdr:rowOff>155437</xdr:rowOff>
    </xdr:to>
    <xdr:cxnSp macro="">
      <xdr:nvCxnSpPr>
        <xdr:cNvPr id="503" name="直線コネクタ 502"/>
        <xdr:cNvCxnSpPr/>
      </xdr:nvCxnSpPr>
      <xdr:spPr>
        <a:xfrm>
          <a:off x="16230600" y="5298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86966</xdr:rowOff>
    </xdr:from>
    <xdr:to>
      <xdr:col>85</xdr:col>
      <xdr:colOff>127000</xdr:colOff>
      <xdr:row>38</xdr:row>
      <xdr:rowOff>13215</xdr:rowOff>
    </xdr:to>
    <xdr:cxnSp macro="">
      <xdr:nvCxnSpPr>
        <xdr:cNvPr id="504" name="直線コネクタ 503"/>
        <xdr:cNvCxnSpPr/>
      </xdr:nvCxnSpPr>
      <xdr:spPr>
        <a:xfrm flipV="1">
          <a:off x="15481300" y="6430616"/>
          <a:ext cx="838200" cy="9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44422</xdr:rowOff>
    </xdr:from>
    <xdr:ext cx="534377" cy="259045"/>
    <xdr:sp macro="" textlink="">
      <xdr:nvSpPr>
        <xdr:cNvPr id="505" name="消防費平均値テキスト"/>
        <xdr:cNvSpPr txBox="1"/>
      </xdr:nvSpPr>
      <xdr:spPr>
        <a:xfrm>
          <a:off x="16370300" y="6216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21545</xdr:rowOff>
    </xdr:from>
    <xdr:to>
      <xdr:col>85</xdr:col>
      <xdr:colOff>177800</xdr:colOff>
      <xdr:row>37</xdr:row>
      <xdr:rowOff>123145</xdr:rowOff>
    </xdr:to>
    <xdr:sp macro="" textlink="">
      <xdr:nvSpPr>
        <xdr:cNvPr id="506" name="フローチャート: 判断 505"/>
        <xdr:cNvSpPr/>
      </xdr:nvSpPr>
      <xdr:spPr>
        <a:xfrm>
          <a:off x="16268700" y="63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7606</xdr:rowOff>
    </xdr:from>
    <xdr:to>
      <xdr:col>81</xdr:col>
      <xdr:colOff>50800</xdr:colOff>
      <xdr:row>38</xdr:row>
      <xdr:rowOff>13215</xdr:rowOff>
    </xdr:to>
    <xdr:cxnSp macro="">
      <xdr:nvCxnSpPr>
        <xdr:cNvPr id="507" name="直線コネクタ 506"/>
        <xdr:cNvCxnSpPr/>
      </xdr:nvCxnSpPr>
      <xdr:spPr>
        <a:xfrm>
          <a:off x="14592300" y="6522706"/>
          <a:ext cx="889000" cy="5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87981</xdr:rowOff>
    </xdr:from>
    <xdr:to>
      <xdr:col>81</xdr:col>
      <xdr:colOff>101600</xdr:colOff>
      <xdr:row>38</xdr:row>
      <xdr:rowOff>18131</xdr:rowOff>
    </xdr:to>
    <xdr:sp macro="" textlink="">
      <xdr:nvSpPr>
        <xdr:cNvPr id="508" name="フローチャート: 判断 507"/>
        <xdr:cNvSpPr/>
      </xdr:nvSpPr>
      <xdr:spPr>
        <a:xfrm>
          <a:off x="15430500" y="643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34658</xdr:rowOff>
    </xdr:from>
    <xdr:ext cx="534377" cy="259045"/>
    <xdr:sp macro="" textlink="">
      <xdr:nvSpPr>
        <xdr:cNvPr id="509" name="テキスト ボックス 508"/>
        <xdr:cNvSpPr txBox="1"/>
      </xdr:nvSpPr>
      <xdr:spPr>
        <a:xfrm>
          <a:off x="15214111" y="620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7606</xdr:rowOff>
    </xdr:from>
    <xdr:to>
      <xdr:col>76</xdr:col>
      <xdr:colOff>114300</xdr:colOff>
      <xdr:row>38</xdr:row>
      <xdr:rowOff>27370</xdr:rowOff>
    </xdr:to>
    <xdr:cxnSp macro="">
      <xdr:nvCxnSpPr>
        <xdr:cNvPr id="510" name="直線コネクタ 509"/>
        <xdr:cNvCxnSpPr/>
      </xdr:nvCxnSpPr>
      <xdr:spPr>
        <a:xfrm flipV="1">
          <a:off x="13703300" y="6522706"/>
          <a:ext cx="889000" cy="1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82321</xdr:rowOff>
    </xdr:from>
    <xdr:to>
      <xdr:col>76</xdr:col>
      <xdr:colOff>165100</xdr:colOff>
      <xdr:row>38</xdr:row>
      <xdr:rowOff>12471</xdr:rowOff>
    </xdr:to>
    <xdr:sp macro="" textlink="">
      <xdr:nvSpPr>
        <xdr:cNvPr id="511" name="フローチャート: 判断 510"/>
        <xdr:cNvSpPr/>
      </xdr:nvSpPr>
      <xdr:spPr>
        <a:xfrm>
          <a:off x="14541500" y="64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28998</xdr:rowOff>
    </xdr:from>
    <xdr:ext cx="534377" cy="259045"/>
    <xdr:sp macro="" textlink="">
      <xdr:nvSpPr>
        <xdr:cNvPr id="512" name="テキスト ボックス 511"/>
        <xdr:cNvSpPr txBox="1"/>
      </xdr:nvSpPr>
      <xdr:spPr>
        <a:xfrm>
          <a:off x="14325111" y="620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157009</xdr:rowOff>
    </xdr:from>
    <xdr:to>
      <xdr:col>71</xdr:col>
      <xdr:colOff>177800</xdr:colOff>
      <xdr:row>38</xdr:row>
      <xdr:rowOff>27370</xdr:rowOff>
    </xdr:to>
    <xdr:cxnSp macro="">
      <xdr:nvCxnSpPr>
        <xdr:cNvPr id="513" name="直線コネクタ 512"/>
        <xdr:cNvCxnSpPr/>
      </xdr:nvCxnSpPr>
      <xdr:spPr>
        <a:xfrm>
          <a:off x="12814300" y="6500659"/>
          <a:ext cx="889000" cy="4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97792</xdr:rowOff>
    </xdr:from>
    <xdr:to>
      <xdr:col>72</xdr:col>
      <xdr:colOff>38100</xdr:colOff>
      <xdr:row>38</xdr:row>
      <xdr:rowOff>27942</xdr:rowOff>
    </xdr:to>
    <xdr:sp macro="" textlink="">
      <xdr:nvSpPr>
        <xdr:cNvPr id="514" name="フローチャート: 判断 513"/>
        <xdr:cNvSpPr/>
      </xdr:nvSpPr>
      <xdr:spPr>
        <a:xfrm>
          <a:off x="13652500" y="644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44469</xdr:rowOff>
    </xdr:from>
    <xdr:ext cx="534377" cy="259045"/>
    <xdr:sp macro="" textlink="">
      <xdr:nvSpPr>
        <xdr:cNvPr id="515" name="テキスト ボックス 514"/>
        <xdr:cNvSpPr txBox="1"/>
      </xdr:nvSpPr>
      <xdr:spPr>
        <a:xfrm>
          <a:off x="13436111" y="621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91703</xdr:rowOff>
    </xdr:from>
    <xdr:to>
      <xdr:col>67</xdr:col>
      <xdr:colOff>101600</xdr:colOff>
      <xdr:row>38</xdr:row>
      <xdr:rowOff>21853</xdr:rowOff>
    </xdr:to>
    <xdr:sp macro="" textlink="">
      <xdr:nvSpPr>
        <xdr:cNvPr id="516" name="フローチャート: 判断 515"/>
        <xdr:cNvSpPr/>
      </xdr:nvSpPr>
      <xdr:spPr>
        <a:xfrm>
          <a:off x="12763500" y="643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38380</xdr:rowOff>
    </xdr:from>
    <xdr:ext cx="534377" cy="259045"/>
    <xdr:sp macro="" textlink="">
      <xdr:nvSpPr>
        <xdr:cNvPr id="517" name="テキスト ボックス 516"/>
        <xdr:cNvSpPr txBox="1"/>
      </xdr:nvSpPr>
      <xdr:spPr>
        <a:xfrm>
          <a:off x="12547111" y="621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36166</xdr:rowOff>
    </xdr:from>
    <xdr:to>
      <xdr:col>85</xdr:col>
      <xdr:colOff>177800</xdr:colOff>
      <xdr:row>37</xdr:row>
      <xdr:rowOff>137766</xdr:rowOff>
    </xdr:to>
    <xdr:sp macro="" textlink="">
      <xdr:nvSpPr>
        <xdr:cNvPr id="523" name="楕円 522"/>
        <xdr:cNvSpPr/>
      </xdr:nvSpPr>
      <xdr:spPr>
        <a:xfrm>
          <a:off x="16268700" y="637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14593</xdr:rowOff>
    </xdr:from>
    <xdr:ext cx="534377" cy="259045"/>
    <xdr:sp macro="" textlink="">
      <xdr:nvSpPr>
        <xdr:cNvPr id="524" name="消防費該当値テキスト"/>
        <xdr:cNvSpPr txBox="1"/>
      </xdr:nvSpPr>
      <xdr:spPr>
        <a:xfrm>
          <a:off x="16370300" y="635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133865</xdr:rowOff>
    </xdr:from>
    <xdr:to>
      <xdr:col>81</xdr:col>
      <xdr:colOff>101600</xdr:colOff>
      <xdr:row>38</xdr:row>
      <xdr:rowOff>64015</xdr:rowOff>
    </xdr:to>
    <xdr:sp macro="" textlink="">
      <xdr:nvSpPr>
        <xdr:cNvPr id="525" name="楕円 524"/>
        <xdr:cNvSpPr/>
      </xdr:nvSpPr>
      <xdr:spPr>
        <a:xfrm>
          <a:off x="15430500" y="647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55142</xdr:rowOff>
    </xdr:from>
    <xdr:ext cx="534377" cy="259045"/>
    <xdr:sp macro="" textlink="">
      <xdr:nvSpPr>
        <xdr:cNvPr id="526" name="テキスト ボックス 525"/>
        <xdr:cNvSpPr txBox="1"/>
      </xdr:nvSpPr>
      <xdr:spPr>
        <a:xfrm>
          <a:off x="15214111" y="657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128256</xdr:rowOff>
    </xdr:from>
    <xdr:to>
      <xdr:col>76</xdr:col>
      <xdr:colOff>165100</xdr:colOff>
      <xdr:row>38</xdr:row>
      <xdr:rowOff>58406</xdr:rowOff>
    </xdr:to>
    <xdr:sp macro="" textlink="">
      <xdr:nvSpPr>
        <xdr:cNvPr id="527" name="楕円 526"/>
        <xdr:cNvSpPr/>
      </xdr:nvSpPr>
      <xdr:spPr>
        <a:xfrm>
          <a:off x="14541500" y="647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49533</xdr:rowOff>
    </xdr:from>
    <xdr:ext cx="534377" cy="259045"/>
    <xdr:sp macro="" textlink="">
      <xdr:nvSpPr>
        <xdr:cNvPr id="528" name="テキスト ボックス 527"/>
        <xdr:cNvSpPr txBox="1"/>
      </xdr:nvSpPr>
      <xdr:spPr>
        <a:xfrm>
          <a:off x="14325111" y="656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148020</xdr:rowOff>
    </xdr:from>
    <xdr:to>
      <xdr:col>72</xdr:col>
      <xdr:colOff>38100</xdr:colOff>
      <xdr:row>38</xdr:row>
      <xdr:rowOff>78170</xdr:rowOff>
    </xdr:to>
    <xdr:sp macro="" textlink="">
      <xdr:nvSpPr>
        <xdr:cNvPr id="529" name="楕円 528"/>
        <xdr:cNvSpPr/>
      </xdr:nvSpPr>
      <xdr:spPr>
        <a:xfrm>
          <a:off x="13652500" y="649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69297</xdr:rowOff>
    </xdr:from>
    <xdr:ext cx="534377" cy="259045"/>
    <xdr:sp macro="" textlink="">
      <xdr:nvSpPr>
        <xdr:cNvPr id="530" name="テキスト ボックス 529"/>
        <xdr:cNvSpPr txBox="1"/>
      </xdr:nvSpPr>
      <xdr:spPr>
        <a:xfrm>
          <a:off x="13436111" y="65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106209</xdr:rowOff>
    </xdr:from>
    <xdr:to>
      <xdr:col>67</xdr:col>
      <xdr:colOff>101600</xdr:colOff>
      <xdr:row>38</xdr:row>
      <xdr:rowOff>36359</xdr:rowOff>
    </xdr:to>
    <xdr:sp macro="" textlink="">
      <xdr:nvSpPr>
        <xdr:cNvPr id="531" name="楕円 530"/>
        <xdr:cNvSpPr/>
      </xdr:nvSpPr>
      <xdr:spPr>
        <a:xfrm>
          <a:off x="12763500" y="644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27487</xdr:rowOff>
    </xdr:from>
    <xdr:ext cx="534377" cy="259045"/>
    <xdr:sp macro="" textlink="">
      <xdr:nvSpPr>
        <xdr:cNvPr id="532" name="テキスト ボックス 531"/>
        <xdr:cNvSpPr txBox="1"/>
      </xdr:nvSpPr>
      <xdr:spPr>
        <a:xfrm>
          <a:off x="12547111" y="654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46" name="テキスト ボックス 54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48" name="テキスト ボックス 54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0" name="テキスト ボックス 54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2" name="テキスト ボックス 55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110137</xdr:rowOff>
    </xdr:from>
    <xdr:to>
      <xdr:col>85</xdr:col>
      <xdr:colOff>126364</xdr:colOff>
      <xdr:row>57</xdr:row>
      <xdr:rowOff>107413</xdr:rowOff>
    </xdr:to>
    <xdr:cxnSp macro="">
      <xdr:nvCxnSpPr>
        <xdr:cNvPr id="554" name="直線コネクタ 553"/>
        <xdr:cNvCxnSpPr/>
      </xdr:nvCxnSpPr>
      <xdr:spPr>
        <a:xfrm flipV="1">
          <a:off x="16317595" y="8854087"/>
          <a:ext cx="1269" cy="1025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111240</xdr:rowOff>
    </xdr:from>
    <xdr:ext cx="534377" cy="259045"/>
    <xdr:sp macro="" textlink="">
      <xdr:nvSpPr>
        <xdr:cNvPr id="555" name="教育費最小値テキスト"/>
        <xdr:cNvSpPr txBox="1"/>
      </xdr:nvSpPr>
      <xdr:spPr>
        <a:xfrm>
          <a:off x="16370300" y="98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107413</xdr:rowOff>
    </xdr:from>
    <xdr:to>
      <xdr:col>86</xdr:col>
      <xdr:colOff>25400</xdr:colOff>
      <xdr:row>57</xdr:row>
      <xdr:rowOff>107413</xdr:rowOff>
    </xdr:to>
    <xdr:cxnSp macro="">
      <xdr:nvCxnSpPr>
        <xdr:cNvPr id="556" name="直線コネクタ 555"/>
        <xdr:cNvCxnSpPr/>
      </xdr:nvCxnSpPr>
      <xdr:spPr>
        <a:xfrm>
          <a:off x="16230600" y="988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56814</xdr:rowOff>
    </xdr:from>
    <xdr:ext cx="599010" cy="259045"/>
    <xdr:sp macro="" textlink="">
      <xdr:nvSpPr>
        <xdr:cNvPr id="557" name="教育費最大値テキスト"/>
        <xdr:cNvSpPr txBox="1"/>
      </xdr:nvSpPr>
      <xdr:spPr>
        <a:xfrm>
          <a:off x="16370300" y="862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110137</xdr:rowOff>
    </xdr:from>
    <xdr:to>
      <xdr:col>86</xdr:col>
      <xdr:colOff>25400</xdr:colOff>
      <xdr:row>51</xdr:row>
      <xdr:rowOff>110137</xdr:rowOff>
    </xdr:to>
    <xdr:cxnSp macro="">
      <xdr:nvCxnSpPr>
        <xdr:cNvPr id="558" name="直線コネクタ 557"/>
        <xdr:cNvCxnSpPr/>
      </xdr:nvCxnSpPr>
      <xdr:spPr>
        <a:xfrm>
          <a:off x="16230600" y="885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148634</xdr:rowOff>
    </xdr:from>
    <xdr:to>
      <xdr:col>85</xdr:col>
      <xdr:colOff>127000</xdr:colOff>
      <xdr:row>55</xdr:row>
      <xdr:rowOff>105506</xdr:rowOff>
    </xdr:to>
    <xdr:cxnSp macro="">
      <xdr:nvCxnSpPr>
        <xdr:cNvPr id="559" name="直線コネクタ 558"/>
        <xdr:cNvCxnSpPr/>
      </xdr:nvCxnSpPr>
      <xdr:spPr>
        <a:xfrm>
          <a:off x="15481300" y="9406934"/>
          <a:ext cx="838200" cy="12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118885</xdr:rowOff>
    </xdr:from>
    <xdr:ext cx="599010" cy="259045"/>
    <xdr:sp macro="" textlink="">
      <xdr:nvSpPr>
        <xdr:cNvPr id="560" name="教育費平均値テキスト"/>
        <xdr:cNvSpPr txBox="1"/>
      </xdr:nvSpPr>
      <xdr:spPr>
        <a:xfrm>
          <a:off x="16370300" y="9548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140458</xdr:rowOff>
    </xdr:from>
    <xdr:to>
      <xdr:col>85</xdr:col>
      <xdr:colOff>177800</xdr:colOff>
      <xdr:row>56</xdr:row>
      <xdr:rowOff>70608</xdr:rowOff>
    </xdr:to>
    <xdr:sp macro="" textlink="">
      <xdr:nvSpPr>
        <xdr:cNvPr id="561" name="フローチャート: 判断 560"/>
        <xdr:cNvSpPr/>
      </xdr:nvSpPr>
      <xdr:spPr>
        <a:xfrm>
          <a:off x="162687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148634</xdr:rowOff>
    </xdr:from>
    <xdr:to>
      <xdr:col>81</xdr:col>
      <xdr:colOff>50800</xdr:colOff>
      <xdr:row>55</xdr:row>
      <xdr:rowOff>119821</xdr:rowOff>
    </xdr:to>
    <xdr:cxnSp macro="">
      <xdr:nvCxnSpPr>
        <xdr:cNvPr id="562" name="直線コネクタ 561"/>
        <xdr:cNvCxnSpPr/>
      </xdr:nvCxnSpPr>
      <xdr:spPr>
        <a:xfrm flipV="1">
          <a:off x="14592300" y="9406934"/>
          <a:ext cx="889000" cy="14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98963</xdr:rowOff>
    </xdr:from>
    <xdr:to>
      <xdr:col>81</xdr:col>
      <xdr:colOff>101600</xdr:colOff>
      <xdr:row>57</xdr:row>
      <xdr:rowOff>29113</xdr:rowOff>
    </xdr:to>
    <xdr:sp macro="" textlink="">
      <xdr:nvSpPr>
        <xdr:cNvPr id="563" name="フローチャート: 判断 562"/>
        <xdr:cNvSpPr/>
      </xdr:nvSpPr>
      <xdr:spPr>
        <a:xfrm>
          <a:off x="15430500" y="970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20240</xdr:rowOff>
    </xdr:from>
    <xdr:ext cx="534377" cy="259045"/>
    <xdr:sp macro="" textlink="">
      <xdr:nvSpPr>
        <xdr:cNvPr id="564" name="テキスト ボックス 563"/>
        <xdr:cNvSpPr txBox="1"/>
      </xdr:nvSpPr>
      <xdr:spPr>
        <a:xfrm>
          <a:off x="15214111" y="979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119821</xdr:rowOff>
    </xdr:from>
    <xdr:to>
      <xdr:col>76</xdr:col>
      <xdr:colOff>114300</xdr:colOff>
      <xdr:row>56</xdr:row>
      <xdr:rowOff>130063</xdr:rowOff>
    </xdr:to>
    <xdr:cxnSp macro="">
      <xdr:nvCxnSpPr>
        <xdr:cNvPr id="565" name="直線コネクタ 564"/>
        <xdr:cNvCxnSpPr/>
      </xdr:nvCxnSpPr>
      <xdr:spPr>
        <a:xfrm flipV="1">
          <a:off x="13703300" y="9549571"/>
          <a:ext cx="889000" cy="18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89028</xdr:rowOff>
    </xdr:from>
    <xdr:to>
      <xdr:col>76</xdr:col>
      <xdr:colOff>165100</xdr:colOff>
      <xdr:row>57</xdr:row>
      <xdr:rowOff>19178</xdr:rowOff>
    </xdr:to>
    <xdr:sp macro="" textlink="">
      <xdr:nvSpPr>
        <xdr:cNvPr id="566" name="フローチャート: 判断 565"/>
        <xdr:cNvSpPr/>
      </xdr:nvSpPr>
      <xdr:spPr>
        <a:xfrm>
          <a:off x="14541500" y="9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10305</xdr:rowOff>
    </xdr:from>
    <xdr:ext cx="534377" cy="259045"/>
    <xdr:sp macro="" textlink="">
      <xdr:nvSpPr>
        <xdr:cNvPr id="567" name="テキスト ボックス 566"/>
        <xdr:cNvSpPr txBox="1"/>
      </xdr:nvSpPr>
      <xdr:spPr>
        <a:xfrm>
          <a:off x="14325111" y="978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130063</xdr:rowOff>
    </xdr:from>
    <xdr:to>
      <xdr:col>71</xdr:col>
      <xdr:colOff>177800</xdr:colOff>
      <xdr:row>57</xdr:row>
      <xdr:rowOff>44644</xdr:rowOff>
    </xdr:to>
    <xdr:cxnSp macro="">
      <xdr:nvCxnSpPr>
        <xdr:cNvPr id="568" name="直線コネクタ 567"/>
        <xdr:cNvCxnSpPr/>
      </xdr:nvCxnSpPr>
      <xdr:spPr>
        <a:xfrm flipV="1">
          <a:off x="12814300" y="9731263"/>
          <a:ext cx="889000" cy="8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144176</xdr:rowOff>
    </xdr:from>
    <xdr:to>
      <xdr:col>72</xdr:col>
      <xdr:colOff>38100</xdr:colOff>
      <xdr:row>57</xdr:row>
      <xdr:rowOff>74326</xdr:rowOff>
    </xdr:to>
    <xdr:sp macro="" textlink="">
      <xdr:nvSpPr>
        <xdr:cNvPr id="569" name="フローチャート: 判断 568"/>
        <xdr:cNvSpPr/>
      </xdr:nvSpPr>
      <xdr:spPr>
        <a:xfrm>
          <a:off x="13652500" y="974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65453</xdr:rowOff>
    </xdr:from>
    <xdr:ext cx="534377" cy="259045"/>
    <xdr:sp macro="" textlink="">
      <xdr:nvSpPr>
        <xdr:cNvPr id="570" name="テキスト ボックス 569"/>
        <xdr:cNvSpPr txBox="1"/>
      </xdr:nvSpPr>
      <xdr:spPr>
        <a:xfrm>
          <a:off x="13436111" y="983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162902</xdr:rowOff>
    </xdr:from>
    <xdr:to>
      <xdr:col>67</xdr:col>
      <xdr:colOff>101600</xdr:colOff>
      <xdr:row>57</xdr:row>
      <xdr:rowOff>93052</xdr:rowOff>
    </xdr:to>
    <xdr:sp macro="" textlink="">
      <xdr:nvSpPr>
        <xdr:cNvPr id="571" name="フローチャート: 判断 570"/>
        <xdr:cNvSpPr/>
      </xdr:nvSpPr>
      <xdr:spPr>
        <a:xfrm>
          <a:off x="12763500" y="9764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109579</xdr:rowOff>
    </xdr:from>
    <xdr:ext cx="534377" cy="259045"/>
    <xdr:sp macro="" textlink="">
      <xdr:nvSpPr>
        <xdr:cNvPr id="572" name="テキスト ボックス 571"/>
        <xdr:cNvSpPr txBox="1"/>
      </xdr:nvSpPr>
      <xdr:spPr>
        <a:xfrm>
          <a:off x="12547111" y="953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54706</xdr:rowOff>
    </xdr:from>
    <xdr:to>
      <xdr:col>85</xdr:col>
      <xdr:colOff>177800</xdr:colOff>
      <xdr:row>55</xdr:row>
      <xdr:rowOff>156306</xdr:rowOff>
    </xdr:to>
    <xdr:sp macro="" textlink="">
      <xdr:nvSpPr>
        <xdr:cNvPr id="578" name="楕円 577"/>
        <xdr:cNvSpPr/>
      </xdr:nvSpPr>
      <xdr:spPr>
        <a:xfrm>
          <a:off x="16268700" y="948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77583</xdr:rowOff>
    </xdr:from>
    <xdr:ext cx="599010" cy="259045"/>
    <xdr:sp macro="" textlink="">
      <xdr:nvSpPr>
        <xdr:cNvPr id="579" name="教育費該当値テキスト"/>
        <xdr:cNvSpPr txBox="1"/>
      </xdr:nvSpPr>
      <xdr:spPr>
        <a:xfrm>
          <a:off x="16370300" y="933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97834</xdr:rowOff>
    </xdr:from>
    <xdr:to>
      <xdr:col>81</xdr:col>
      <xdr:colOff>101600</xdr:colOff>
      <xdr:row>55</xdr:row>
      <xdr:rowOff>27984</xdr:rowOff>
    </xdr:to>
    <xdr:sp macro="" textlink="">
      <xdr:nvSpPr>
        <xdr:cNvPr id="580" name="楕円 579"/>
        <xdr:cNvSpPr/>
      </xdr:nvSpPr>
      <xdr:spPr>
        <a:xfrm>
          <a:off x="15430500" y="935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44511</xdr:rowOff>
    </xdr:from>
    <xdr:ext cx="599010" cy="259045"/>
    <xdr:sp macro="" textlink="">
      <xdr:nvSpPr>
        <xdr:cNvPr id="581" name="テキスト ボックス 580"/>
        <xdr:cNvSpPr txBox="1"/>
      </xdr:nvSpPr>
      <xdr:spPr>
        <a:xfrm>
          <a:off x="15181795" y="913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69021</xdr:rowOff>
    </xdr:from>
    <xdr:to>
      <xdr:col>76</xdr:col>
      <xdr:colOff>165100</xdr:colOff>
      <xdr:row>55</xdr:row>
      <xdr:rowOff>170621</xdr:rowOff>
    </xdr:to>
    <xdr:sp macro="" textlink="">
      <xdr:nvSpPr>
        <xdr:cNvPr id="582" name="楕円 581"/>
        <xdr:cNvSpPr/>
      </xdr:nvSpPr>
      <xdr:spPr>
        <a:xfrm>
          <a:off x="14541500" y="949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15698</xdr:rowOff>
    </xdr:from>
    <xdr:ext cx="599010" cy="259045"/>
    <xdr:sp macro="" textlink="">
      <xdr:nvSpPr>
        <xdr:cNvPr id="583" name="テキスト ボックス 582"/>
        <xdr:cNvSpPr txBox="1"/>
      </xdr:nvSpPr>
      <xdr:spPr>
        <a:xfrm>
          <a:off x="14292795" y="9273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79263</xdr:rowOff>
    </xdr:from>
    <xdr:to>
      <xdr:col>72</xdr:col>
      <xdr:colOff>38100</xdr:colOff>
      <xdr:row>57</xdr:row>
      <xdr:rowOff>9413</xdr:rowOff>
    </xdr:to>
    <xdr:sp macro="" textlink="">
      <xdr:nvSpPr>
        <xdr:cNvPr id="584" name="楕円 583"/>
        <xdr:cNvSpPr/>
      </xdr:nvSpPr>
      <xdr:spPr>
        <a:xfrm>
          <a:off x="13652500" y="968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25940</xdr:rowOff>
    </xdr:from>
    <xdr:ext cx="534377" cy="259045"/>
    <xdr:sp macro="" textlink="">
      <xdr:nvSpPr>
        <xdr:cNvPr id="585" name="テキスト ボックス 584"/>
        <xdr:cNvSpPr txBox="1"/>
      </xdr:nvSpPr>
      <xdr:spPr>
        <a:xfrm>
          <a:off x="13436111" y="945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165294</xdr:rowOff>
    </xdr:from>
    <xdr:to>
      <xdr:col>67</xdr:col>
      <xdr:colOff>101600</xdr:colOff>
      <xdr:row>57</xdr:row>
      <xdr:rowOff>95444</xdr:rowOff>
    </xdr:to>
    <xdr:sp macro="" textlink="">
      <xdr:nvSpPr>
        <xdr:cNvPr id="586" name="楕円 585"/>
        <xdr:cNvSpPr/>
      </xdr:nvSpPr>
      <xdr:spPr>
        <a:xfrm>
          <a:off x="12763500" y="976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86571</xdr:rowOff>
    </xdr:from>
    <xdr:ext cx="534377" cy="259045"/>
    <xdr:sp macro="" textlink="">
      <xdr:nvSpPr>
        <xdr:cNvPr id="587" name="テキスト ボックス 586"/>
        <xdr:cNvSpPr txBox="1"/>
      </xdr:nvSpPr>
      <xdr:spPr>
        <a:xfrm>
          <a:off x="12547111" y="985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52181</xdr:rowOff>
    </xdr:from>
    <xdr:to>
      <xdr:col>85</xdr:col>
      <xdr:colOff>126364</xdr:colOff>
      <xdr:row>78</xdr:row>
      <xdr:rowOff>25400</xdr:rowOff>
    </xdr:to>
    <xdr:cxnSp macro="">
      <xdr:nvCxnSpPr>
        <xdr:cNvPr id="607" name="直線コネクタ 606"/>
        <xdr:cNvCxnSpPr/>
      </xdr:nvCxnSpPr>
      <xdr:spPr>
        <a:xfrm flipV="1">
          <a:off x="16317595" y="12225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8"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09" name="直線コネクタ 608"/>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170308</xdr:rowOff>
    </xdr:from>
    <xdr:ext cx="599010" cy="259045"/>
    <xdr:sp macro="" textlink="">
      <xdr:nvSpPr>
        <xdr:cNvPr id="610" name="災害復旧費最大値テキスト"/>
        <xdr:cNvSpPr txBox="1"/>
      </xdr:nvSpPr>
      <xdr:spPr>
        <a:xfrm>
          <a:off x="16370300" y="1200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52181</xdr:rowOff>
    </xdr:from>
    <xdr:to>
      <xdr:col>86</xdr:col>
      <xdr:colOff>25400</xdr:colOff>
      <xdr:row>71</xdr:row>
      <xdr:rowOff>52181</xdr:rowOff>
    </xdr:to>
    <xdr:cxnSp macro="">
      <xdr:nvCxnSpPr>
        <xdr:cNvPr id="611" name="直線コネクタ 610"/>
        <xdr:cNvCxnSpPr/>
      </xdr:nvCxnSpPr>
      <xdr:spPr>
        <a:xfrm>
          <a:off x="16230600" y="1222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146495</xdr:rowOff>
    </xdr:from>
    <xdr:to>
      <xdr:col>85</xdr:col>
      <xdr:colOff>127000</xdr:colOff>
      <xdr:row>77</xdr:row>
      <xdr:rowOff>88094</xdr:rowOff>
    </xdr:to>
    <xdr:cxnSp macro="">
      <xdr:nvCxnSpPr>
        <xdr:cNvPr id="612" name="直線コネクタ 611"/>
        <xdr:cNvCxnSpPr/>
      </xdr:nvCxnSpPr>
      <xdr:spPr>
        <a:xfrm flipV="1">
          <a:off x="15481300" y="13176695"/>
          <a:ext cx="838200" cy="11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19304</xdr:rowOff>
    </xdr:from>
    <xdr:ext cx="534377" cy="259045"/>
    <xdr:sp macro="" textlink="">
      <xdr:nvSpPr>
        <xdr:cNvPr id="613" name="災害復旧費平均値テキスト"/>
        <xdr:cNvSpPr txBox="1"/>
      </xdr:nvSpPr>
      <xdr:spPr>
        <a:xfrm>
          <a:off x="16370300" y="13220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40877</xdr:rowOff>
    </xdr:from>
    <xdr:to>
      <xdr:col>85</xdr:col>
      <xdr:colOff>177800</xdr:colOff>
      <xdr:row>77</xdr:row>
      <xdr:rowOff>142477</xdr:rowOff>
    </xdr:to>
    <xdr:sp macro="" textlink="">
      <xdr:nvSpPr>
        <xdr:cNvPr id="614" name="フローチャート: 判断 613"/>
        <xdr:cNvSpPr/>
      </xdr:nvSpPr>
      <xdr:spPr>
        <a:xfrm>
          <a:off x="16268700" y="132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88094</xdr:rowOff>
    </xdr:from>
    <xdr:to>
      <xdr:col>81</xdr:col>
      <xdr:colOff>50800</xdr:colOff>
      <xdr:row>77</xdr:row>
      <xdr:rowOff>140426</xdr:rowOff>
    </xdr:to>
    <xdr:cxnSp macro="">
      <xdr:nvCxnSpPr>
        <xdr:cNvPr id="615" name="直線コネクタ 614"/>
        <xdr:cNvCxnSpPr/>
      </xdr:nvCxnSpPr>
      <xdr:spPr>
        <a:xfrm flipV="1">
          <a:off x="14592300" y="13289744"/>
          <a:ext cx="889000" cy="5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52443</xdr:rowOff>
    </xdr:from>
    <xdr:to>
      <xdr:col>81</xdr:col>
      <xdr:colOff>101600</xdr:colOff>
      <xdr:row>77</xdr:row>
      <xdr:rowOff>154043</xdr:rowOff>
    </xdr:to>
    <xdr:sp macro="" textlink="">
      <xdr:nvSpPr>
        <xdr:cNvPr id="616" name="フローチャート: 判断 615"/>
        <xdr:cNvSpPr/>
      </xdr:nvSpPr>
      <xdr:spPr>
        <a:xfrm>
          <a:off x="15430500" y="1325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145170</xdr:rowOff>
    </xdr:from>
    <xdr:ext cx="534377" cy="259045"/>
    <xdr:sp macro="" textlink="">
      <xdr:nvSpPr>
        <xdr:cNvPr id="617" name="テキスト ボックス 616"/>
        <xdr:cNvSpPr txBox="1"/>
      </xdr:nvSpPr>
      <xdr:spPr>
        <a:xfrm>
          <a:off x="15214111" y="1334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52124</xdr:rowOff>
    </xdr:from>
    <xdr:to>
      <xdr:col>76</xdr:col>
      <xdr:colOff>114300</xdr:colOff>
      <xdr:row>77</xdr:row>
      <xdr:rowOff>140426</xdr:rowOff>
    </xdr:to>
    <xdr:cxnSp macro="">
      <xdr:nvCxnSpPr>
        <xdr:cNvPr id="618" name="直線コネクタ 617"/>
        <xdr:cNvCxnSpPr/>
      </xdr:nvCxnSpPr>
      <xdr:spPr>
        <a:xfrm>
          <a:off x="13703300" y="13253774"/>
          <a:ext cx="889000" cy="8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88454</xdr:rowOff>
    </xdr:from>
    <xdr:to>
      <xdr:col>76</xdr:col>
      <xdr:colOff>165100</xdr:colOff>
      <xdr:row>78</xdr:row>
      <xdr:rowOff>18604</xdr:rowOff>
    </xdr:to>
    <xdr:sp macro="" textlink="">
      <xdr:nvSpPr>
        <xdr:cNvPr id="619" name="フローチャート: 判断 618"/>
        <xdr:cNvSpPr/>
      </xdr:nvSpPr>
      <xdr:spPr>
        <a:xfrm>
          <a:off x="14541500" y="1329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35131</xdr:rowOff>
    </xdr:from>
    <xdr:ext cx="534377" cy="259045"/>
    <xdr:sp macro="" textlink="">
      <xdr:nvSpPr>
        <xdr:cNvPr id="620" name="テキスト ボックス 619"/>
        <xdr:cNvSpPr txBox="1"/>
      </xdr:nvSpPr>
      <xdr:spPr>
        <a:xfrm>
          <a:off x="14325111" y="1306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52124</xdr:rowOff>
    </xdr:from>
    <xdr:to>
      <xdr:col>71</xdr:col>
      <xdr:colOff>177800</xdr:colOff>
      <xdr:row>77</xdr:row>
      <xdr:rowOff>139077</xdr:rowOff>
    </xdr:to>
    <xdr:cxnSp macro="">
      <xdr:nvCxnSpPr>
        <xdr:cNvPr id="621" name="直線コネクタ 620"/>
        <xdr:cNvCxnSpPr/>
      </xdr:nvCxnSpPr>
      <xdr:spPr>
        <a:xfrm flipV="1">
          <a:off x="12814300" y="13253774"/>
          <a:ext cx="889000" cy="8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58017</xdr:rowOff>
    </xdr:from>
    <xdr:to>
      <xdr:col>72</xdr:col>
      <xdr:colOff>38100</xdr:colOff>
      <xdr:row>77</xdr:row>
      <xdr:rowOff>159617</xdr:rowOff>
    </xdr:to>
    <xdr:sp macro="" textlink="">
      <xdr:nvSpPr>
        <xdr:cNvPr id="622" name="フローチャート: 判断 621"/>
        <xdr:cNvSpPr/>
      </xdr:nvSpPr>
      <xdr:spPr>
        <a:xfrm>
          <a:off x="13652500" y="1325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150744</xdr:rowOff>
    </xdr:from>
    <xdr:ext cx="534377" cy="259045"/>
    <xdr:sp macro="" textlink="">
      <xdr:nvSpPr>
        <xdr:cNvPr id="623" name="テキスト ボックス 622"/>
        <xdr:cNvSpPr txBox="1"/>
      </xdr:nvSpPr>
      <xdr:spPr>
        <a:xfrm>
          <a:off x="13436111" y="1335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90089</xdr:rowOff>
    </xdr:from>
    <xdr:to>
      <xdr:col>67</xdr:col>
      <xdr:colOff>101600</xdr:colOff>
      <xdr:row>78</xdr:row>
      <xdr:rowOff>20239</xdr:rowOff>
    </xdr:to>
    <xdr:sp macro="" textlink="">
      <xdr:nvSpPr>
        <xdr:cNvPr id="624" name="フローチャート: 判断 623"/>
        <xdr:cNvSpPr/>
      </xdr:nvSpPr>
      <xdr:spPr>
        <a:xfrm>
          <a:off x="12763500" y="13291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11366</xdr:rowOff>
    </xdr:from>
    <xdr:ext cx="469744" cy="259045"/>
    <xdr:sp macro="" textlink="">
      <xdr:nvSpPr>
        <xdr:cNvPr id="625" name="テキスト ボックス 624"/>
        <xdr:cNvSpPr txBox="1"/>
      </xdr:nvSpPr>
      <xdr:spPr>
        <a:xfrm>
          <a:off x="12579428" y="1338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95695</xdr:rowOff>
    </xdr:from>
    <xdr:to>
      <xdr:col>85</xdr:col>
      <xdr:colOff>177800</xdr:colOff>
      <xdr:row>77</xdr:row>
      <xdr:rowOff>25845</xdr:rowOff>
    </xdr:to>
    <xdr:sp macro="" textlink="">
      <xdr:nvSpPr>
        <xdr:cNvPr id="631" name="楕円 630"/>
        <xdr:cNvSpPr/>
      </xdr:nvSpPr>
      <xdr:spPr>
        <a:xfrm>
          <a:off x="16268700" y="1312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118572</xdr:rowOff>
    </xdr:from>
    <xdr:ext cx="534377" cy="259045"/>
    <xdr:sp macro="" textlink="">
      <xdr:nvSpPr>
        <xdr:cNvPr id="632" name="災害復旧費該当値テキスト"/>
        <xdr:cNvSpPr txBox="1"/>
      </xdr:nvSpPr>
      <xdr:spPr>
        <a:xfrm>
          <a:off x="16370300" y="1297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37294</xdr:rowOff>
    </xdr:from>
    <xdr:to>
      <xdr:col>81</xdr:col>
      <xdr:colOff>101600</xdr:colOff>
      <xdr:row>77</xdr:row>
      <xdr:rowOff>138894</xdr:rowOff>
    </xdr:to>
    <xdr:sp macro="" textlink="">
      <xdr:nvSpPr>
        <xdr:cNvPr id="633" name="楕円 632"/>
        <xdr:cNvSpPr/>
      </xdr:nvSpPr>
      <xdr:spPr>
        <a:xfrm>
          <a:off x="15430500" y="1323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155421</xdr:rowOff>
    </xdr:from>
    <xdr:ext cx="534377" cy="259045"/>
    <xdr:sp macro="" textlink="">
      <xdr:nvSpPr>
        <xdr:cNvPr id="634" name="テキスト ボックス 633"/>
        <xdr:cNvSpPr txBox="1"/>
      </xdr:nvSpPr>
      <xdr:spPr>
        <a:xfrm>
          <a:off x="15214111" y="130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89626</xdr:rowOff>
    </xdr:from>
    <xdr:to>
      <xdr:col>76</xdr:col>
      <xdr:colOff>165100</xdr:colOff>
      <xdr:row>78</xdr:row>
      <xdr:rowOff>19776</xdr:rowOff>
    </xdr:to>
    <xdr:sp macro="" textlink="">
      <xdr:nvSpPr>
        <xdr:cNvPr id="635" name="楕円 634"/>
        <xdr:cNvSpPr/>
      </xdr:nvSpPr>
      <xdr:spPr>
        <a:xfrm>
          <a:off x="14541500" y="1329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10903</xdr:rowOff>
    </xdr:from>
    <xdr:ext cx="469744" cy="259045"/>
    <xdr:sp macro="" textlink="">
      <xdr:nvSpPr>
        <xdr:cNvPr id="636" name="テキスト ボックス 635"/>
        <xdr:cNvSpPr txBox="1"/>
      </xdr:nvSpPr>
      <xdr:spPr>
        <a:xfrm>
          <a:off x="14357428" y="1338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1324</xdr:rowOff>
    </xdr:from>
    <xdr:to>
      <xdr:col>72</xdr:col>
      <xdr:colOff>38100</xdr:colOff>
      <xdr:row>77</xdr:row>
      <xdr:rowOff>102924</xdr:rowOff>
    </xdr:to>
    <xdr:sp macro="" textlink="">
      <xdr:nvSpPr>
        <xdr:cNvPr id="637" name="楕円 636"/>
        <xdr:cNvSpPr/>
      </xdr:nvSpPr>
      <xdr:spPr>
        <a:xfrm>
          <a:off x="13652500" y="1320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119451</xdr:rowOff>
    </xdr:from>
    <xdr:ext cx="534377" cy="259045"/>
    <xdr:sp macro="" textlink="">
      <xdr:nvSpPr>
        <xdr:cNvPr id="638" name="テキスト ボックス 637"/>
        <xdr:cNvSpPr txBox="1"/>
      </xdr:nvSpPr>
      <xdr:spPr>
        <a:xfrm>
          <a:off x="13436111" y="1297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88277</xdr:rowOff>
    </xdr:from>
    <xdr:to>
      <xdr:col>67</xdr:col>
      <xdr:colOff>101600</xdr:colOff>
      <xdr:row>78</xdr:row>
      <xdr:rowOff>18427</xdr:rowOff>
    </xdr:to>
    <xdr:sp macro="" textlink="">
      <xdr:nvSpPr>
        <xdr:cNvPr id="639" name="楕円 638"/>
        <xdr:cNvSpPr/>
      </xdr:nvSpPr>
      <xdr:spPr>
        <a:xfrm>
          <a:off x="12763500" y="1328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34954</xdr:rowOff>
    </xdr:from>
    <xdr:ext cx="534377" cy="259045"/>
    <xdr:sp macro="" textlink="">
      <xdr:nvSpPr>
        <xdr:cNvPr id="640" name="テキスト ボックス 639"/>
        <xdr:cNvSpPr txBox="1"/>
      </xdr:nvSpPr>
      <xdr:spPr>
        <a:xfrm>
          <a:off x="12547111" y="1306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1" name="直線コネクタ 650"/>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52" name="テキスト ボックス 651"/>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55" name="直線コネクタ 65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56" name="テキスト ボックス 655"/>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8" name="テキスト ボックス 65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85390</xdr:rowOff>
    </xdr:from>
    <xdr:to>
      <xdr:col>85</xdr:col>
      <xdr:colOff>126364</xdr:colOff>
      <xdr:row>98</xdr:row>
      <xdr:rowOff>25400</xdr:rowOff>
    </xdr:to>
    <xdr:cxnSp macro="">
      <xdr:nvCxnSpPr>
        <xdr:cNvPr id="660" name="直線コネクタ 659"/>
        <xdr:cNvCxnSpPr/>
      </xdr:nvCxnSpPr>
      <xdr:spPr>
        <a:xfrm flipV="1">
          <a:off x="16317595" y="15515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29227</xdr:rowOff>
    </xdr:from>
    <xdr:ext cx="249299" cy="259045"/>
    <xdr:sp macro="" textlink="">
      <xdr:nvSpPr>
        <xdr:cNvPr id="661" name="公債費最小値テキスト"/>
        <xdr:cNvSpPr txBox="1"/>
      </xdr:nvSpPr>
      <xdr:spPr>
        <a:xfrm>
          <a:off x="16370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25400</xdr:rowOff>
    </xdr:from>
    <xdr:to>
      <xdr:col>86</xdr:col>
      <xdr:colOff>25400</xdr:colOff>
      <xdr:row>98</xdr:row>
      <xdr:rowOff>25400</xdr:rowOff>
    </xdr:to>
    <xdr:cxnSp macro="">
      <xdr:nvCxnSpPr>
        <xdr:cNvPr id="662" name="直線コネクタ 661"/>
        <xdr:cNvCxnSpPr/>
      </xdr:nvCxnSpPr>
      <xdr:spPr>
        <a:xfrm>
          <a:off x="16230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32067</xdr:rowOff>
    </xdr:from>
    <xdr:ext cx="599010" cy="259045"/>
    <xdr:sp macro="" textlink="">
      <xdr:nvSpPr>
        <xdr:cNvPr id="663" name="公債費最大値テキスト"/>
        <xdr:cNvSpPr txBox="1"/>
      </xdr:nvSpPr>
      <xdr:spPr>
        <a:xfrm>
          <a:off x="16370300" y="1529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229,503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85390</xdr:rowOff>
    </xdr:from>
    <xdr:to>
      <xdr:col>86</xdr:col>
      <xdr:colOff>25400</xdr:colOff>
      <xdr:row>90</xdr:row>
      <xdr:rowOff>85390</xdr:rowOff>
    </xdr:to>
    <xdr:cxnSp macro="">
      <xdr:nvCxnSpPr>
        <xdr:cNvPr id="664" name="直線コネクタ 663"/>
        <xdr:cNvCxnSpPr/>
      </xdr:nvCxnSpPr>
      <xdr:spPr>
        <a:xfrm>
          <a:off x="16230600" y="1551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155868</xdr:rowOff>
    </xdr:from>
    <xdr:to>
      <xdr:col>85</xdr:col>
      <xdr:colOff>127000</xdr:colOff>
      <xdr:row>95</xdr:row>
      <xdr:rowOff>3339</xdr:rowOff>
    </xdr:to>
    <xdr:cxnSp macro="">
      <xdr:nvCxnSpPr>
        <xdr:cNvPr id="665" name="直線コネクタ 664"/>
        <xdr:cNvCxnSpPr/>
      </xdr:nvCxnSpPr>
      <xdr:spPr>
        <a:xfrm flipV="1">
          <a:off x="15481300" y="16272168"/>
          <a:ext cx="838200" cy="1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47986</xdr:rowOff>
    </xdr:from>
    <xdr:ext cx="599010" cy="259045"/>
    <xdr:sp macro="" textlink="">
      <xdr:nvSpPr>
        <xdr:cNvPr id="666" name="公債費平均値テキスト"/>
        <xdr:cNvSpPr txBox="1"/>
      </xdr:nvSpPr>
      <xdr:spPr>
        <a:xfrm>
          <a:off x="16370300" y="1599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25109</xdr:rowOff>
    </xdr:from>
    <xdr:to>
      <xdr:col>85</xdr:col>
      <xdr:colOff>177800</xdr:colOff>
      <xdr:row>94</xdr:row>
      <xdr:rowOff>126709</xdr:rowOff>
    </xdr:to>
    <xdr:sp macro="" textlink="">
      <xdr:nvSpPr>
        <xdr:cNvPr id="667" name="フローチャート: 判断 666"/>
        <xdr:cNvSpPr/>
      </xdr:nvSpPr>
      <xdr:spPr>
        <a:xfrm>
          <a:off x="16268700" y="1614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3339</xdr:rowOff>
    </xdr:from>
    <xdr:to>
      <xdr:col>81</xdr:col>
      <xdr:colOff>50800</xdr:colOff>
      <xdr:row>95</xdr:row>
      <xdr:rowOff>14329</xdr:rowOff>
    </xdr:to>
    <xdr:cxnSp macro="">
      <xdr:nvCxnSpPr>
        <xdr:cNvPr id="668" name="直線コネクタ 667"/>
        <xdr:cNvCxnSpPr/>
      </xdr:nvCxnSpPr>
      <xdr:spPr>
        <a:xfrm flipV="1">
          <a:off x="14592300" y="16291089"/>
          <a:ext cx="889000" cy="1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169407</xdr:rowOff>
    </xdr:from>
    <xdr:to>
      <xdr:col>81</xdr:col>
      <xdr:colOff>101600</xdr:colOff>
      <xdr:row>95</xdr:row>
      <xdr:rowOff>99557</xdr:rowOff>
    </xdr:to>
    <xdr:sp macro="" textlink="">
      <xdr:nvSpPr>
        <xdr:cNvPr id="669" name="フローチャート: 判断 668"/>
        <xdr:cNvSpPr/>
      </xdr:nvSpPr>
      <xdr:spPr>
        <a:xfrm>
          <a:off x="15430500" y="1628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90684</xdr:rowOff>
    </xdr:from>
    <xdr:ext cx="534377" cy="259045"/>
    <xdr:sp macro="" textlink="">
      <xdr:nvSpPr>
        <xdr:cNvPr id="670" name="テキスト ボックス 669"/>
        <xdr:cNvSpPr txBox="1"/>
      </xdr:nvSpPr>
      <xdr:spPr>
        <a:xfrm>
          <a:off x="15214111" y="1637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14329</xdr:rowOff>
    </xdr:from>
    <xdr:to>
      <xdr:col>76</xdr:col>
      <xdr:colOff>114300</xdr:colOff>
      <xdr:row>95</xdr:row>
      <xdr:rowOff>19303</xdr:rowOff>
    </xdr:to>
    <xdr:cxnSp macro="">
      <xdr:nvCxnSpPr>
        <xdr:cNvPr id="671" name="直線コネクタ 670"/>
        <xdr:cNvCxnSpPr/>
      </xdr:nvCxnSpPr>
      <xdr:spPr>
        <a:xfrm flipV="1">
          <a:off x="13703300" y="16302079"/>
          <a:ext cx="889000" cy="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20075</xdr:rowOff>
    </xdr:from>
    <xdr:to>
      <xdr:col>76</xdr:col>
      <xdr:colOff>165100</xdr:colOff>
      <xdr:row>95</xdr:row>
      <xdr:rowOff>121675</xdr:rowOff>
    </xdr:to>
    <xdr:sp macro="" textlink="">
      <xdr:nvSpPr>
        <xdr:cNvPr id="672" name="フローチャート: 判断 671"/>
        <xdr:cNvSpPr/>
      </xdr:nvSpPr>
      <xdr:spPr>
        <a:xfrm>
          <a:off x="14541500" y="1630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112802</xdr:rowOff>
    </xdr:from>
    <xdr:ext cx="534377" cy="259045"/>
    <xdr:sp macro="" textlink="">
      <xdr:nvSpPr>
        <xdr:cNvPr id="673" name="テキスト ボックス 672"/>
        <xdr:cNvSpPr txBox="1"/>
      </xdr:nvSpPr>
      <xdr:spPr>
        <a:xfrm>
          <a:off x="14325111" y="1640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12810</xdr:rowOff>
    </xdr:from>
    <xdr:to>
      <xdr:col>71</xdr:col>
      <xdr:colOff>177800</xdr:colOff>
      <xdr:row>95</xdr:row>
      <xdr:rowOff>19303</xdr:rowOff>
    </xdr:to>
    <xdr:cxnSp macro="">
      <xdr:nvCxnSpPr>
        <xdr:cNvPr id="674" name="直線コネクタ 673"/>
        <xdr:cNvCxnSpPr/>
      </xdr:nvCxnSpPr>
      <xdr:spPr>
        <a:xfrm>
          <a:off x="12814300" y="16300560"/>
          <a:ext cx="889000" cy="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5913</xdr:rowOff>
    </xdr:from>
    <xdr:to>
      <xdr:col>72</xdr:col>
      <xdr:colOff>38100</xdr:colOff>
      <xdr:row>95</xdr:row>
      <xdr:rowOff>107513</xdr:rowOff>
    </xdr:to>
    <xdr:sp macro="" textlink="">
      <xdr:nvSpPr>
        <xdr:cNvPr id="675" name="フローチャート: 判断 674"/>
        <xdr:cNvSpPr/>
      </xdr:nvSpPr>
      <xdr:spPr>
        <a:xfrm>
          <a:off x="13652500" y="1629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98640</xdr:rowOff>
    </xdr:from>
    <xdr:ext cx="534377" cy="259045"/>
    <xdr:sp macro="" textlink="">
      <xdr:nvSpPr>
        <xdr:cNvPr id="676" name="テキスト ボックス 675"/>
        <xdr:cNvSpPr txBox="1"/>
      </xdr:nvSpPr>
      <xdr:spPr>
        <a:xfrm>
          <a:off x="13436111" y="1638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21794</xdr:rowOff>
    </xdr:from>
    <xdr:to>
      <xdr:col>67</xdr:col>
      <xdr:colOff>101600</xdr:colOff>
      <xdr:row>95</xdr:row>
      <xdr:rowOff>123394</xdr:rowOff>
    </xdr:to>
    <xdr:sp macro="" textlink="">
      <xdr:nvSpPr>
        <xdr:cNvPr id="677" name="フローチャート: 判断 676"/>
        <xdr:cNvSpPr/>
      </xdr:nvSpPr>
      <xdr:spPr>
        <a:xfrm>
          <a:off x="12763500" y="163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114521</xdr:rowOff>
    </xdr:from>
    <xdr:ext cx="534377" cy="259045"/>
    <xdr:sp macro="" textlink="">
      <xdr:nvSpPr>
        <xdr:cNvPr id="678" name="テキスト ボックス 677"/>
        <xdr:cNvSpPr txBox="1"/>
      </xdr:nvSpPr>
      <xdr:spPr>
        <a:xfrm>
          <a:off x="12547111" y="1640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105068</xdr:rowOff>
    </xdr:from>
    <xdr:to>
      <xdr:col>85</xdr:col>
      <xdr:colOff>177800</xdr:colOff>
      <xdr:row>95</xdr:row>
      <xdr:rowOff>35218</xdr:rowOff>
    </xdr:to>
    <xdr:sp macro="" textlink="">
      <xdr:nvSpPr>
        <xdr:cNvPr id="684" name="楕円 683"/>
        <xdr:cNvSpPr/>
      </xdr:nvSpPr>
      <xdr:spPr>
        <a:xfrm>
          <a:off x="16268700" y="1622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83495</xdr:rowOff>
    </xdr:from>
    <xdr:ext cx="534377" cy="259045"/>
    <xdr:sp macro="" textlink="">
      <xdr:nvSpPr>
        <xdr:cNvPr id="685" name="公債費該当値テキスト"/>
        <xdr:cNvSpPr txBox="1"/>
      </xdr:nvSpPr>
      <xdr:spPr>
        <a:xfrm>
          <a:off x="16370300" y="1619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123989</xdr:rowOff>
    </xdr:from>
    <xdr:to>
      <xdr:col>81</xdr:col>
      <xdr:colOff>101600</xdr:colOff>
      <xdr:row>95</xdr:row>
      <xdr:rowOff>54139</xdr:rowOff>
    </xdr:to>
    <xdr:sp macro="" textlink="">
      <xdr:nvSpPr>
        <xdr:cNvPr id="686" name="楕円 685"/>
        <xdr:cNvSpPr/>
      </xdr:nvSpPr>
      <xdr:spPr>
        <a:xfrm>
          <a:off x="15430500" y="1624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70666</xdr:rowOff>
    </xdr:from>
    <xdr:ext cx="534377" cy="259045"/>
    <xdr:sp macro="" textlink="">
      <xdr:nvSpPr>
        <xdr:cNvPr id="687" name="テキスト ボックス 686"/>
        <xdr:cNvSpPr txBox="1"/>
      </xdr:nvSpPr>
      <xdr:spPr>
        <a:xfrm>
          <a:off x="15214111" y="1601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134979</xdr:rowOff>
    </xdr:from>
    <xdr:to>
      <xdr:col>76</xdr:col>
      <xdr:colOff>165100</xdr:colOff>
      <xdr:row>95</xdr:row>
      <xdr:rowOff>65129</xdr:rowOff>
    </xdr:to>
    <xdr:sp macro="" textlink="">
      <xdr:nvSpPr>
        <xdr:cNvPr id="688" name="楕円 687"/>
        <xdr:cNvSpPr/>
      </xdr:nvSpPr>
      <xdr:spPr>
        <a:xfrm>
          <a:off x="14541500" y="1625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81656</xdr:rowOff>
    </xdr:from>
    <xdr:ext cx="534377" cy="259045"/>
    <xdr:sp macro="" textlink="">
      <xdr:nvSpPr>
        <xdr:cNvPr id="689" name="テキスト ボックス 688"/>
        <xdr:cNvSpPr txBox="1"/>
      </xdr:nvSpPr>
      <xdr:spPr>
        <a:xfrm>
          <a:off x="14325111" y="1602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139953</xdr:rowOff>
    </xdr:from>
    <xdr:to>
      <xdr:col>72</xdr:col>
      <xdr:colOff>38100</xdr:colOff>
      <xdr:row>95</xdr:row>
      <xdr:rowOff>70103</xdr:rowOff>
    </xdr:to>
    <xdr:sp macro="" textlink="">
      <xdr:nvSpPr>
        <xdr:cNvPr id="690" name="楕円 689"/>
        <xdr:cNvSpPr/>
      </xdr:nvSpPr>
      <xdr:spPr>
        <a:xfrm>
          <a:off x="13652500" y="1625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86630</xdr:rowOff>
    </xdr:from>
    <xdr:ext cx="534377" cy="259045"/>
    <xdr:sp macro="" textlink="">
      <xdr:nvSpPr>
        <xdr:cNvPr id="691" name="テキスト ボックス 690"/>
        <xdr:cNvSpPr txBox="1"/>
      </xdr:nvSpPr>
      <xdr:spPr>
        <a:xfrm>
          <a:off x="13436111" y="1603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133460</xdr:rowOff>
    </xdr:from>
    <xdr:to>
      <xdr:col>67</xdr:col>
      <xdr:colOff>101600</xdr:colOff>
      <xdr:row>95</xdr:row>
      <xdr:rowOff>63610</xdr:rowOff>
    </xdr:to>
    <xdr:sp macro="" textlink="">
      <xdr:nvSpPr>
        <xdr:cNvPr id="692" name="楕円 691"/>
        <xdr:cNvSpPr/>
      </xdr:nvSpPr>
      <xdr:spPr>
        <a:xfrm>
          <a:off x="12763500" y="1624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80137</xdr:rowOff>
    </xdr:from>
    <xdr:ext cx="534377" cy="259045"/>
    <xdr:sp macro="" textlink="">
      <xdr:nvSpPr>
        <xdr:cNvPr id="693" name="テキスト ボックス 692"/>
        <xdr:cNvSpPr txBox="1"/>
      </xdr:nvSpPr>
      <xdr:spPr>
        <a:xfrm>
          <a:off x="12547111" y="1602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68880</xdr:rowOff>
    </xdr:from>
    <xdr:to>
      <xdr:col>116</xdr:col>
      <xdr:colOff>62864</xdr:colOff>
      <xdr:row>38</xdr:row>
      <xdr:rowOff>139700</xdr:rowOff>
    </xdr:to>
    <xdr:cxnSp macro="">
      <xdr:nvCxnSpPr>
        <xdr:cNvPr id="715" name="直線コネクタ 714"/>
        <xdr:cNvCxnSpPr/>
      </xdr:nvCxnSpPr>
      <xdr:spPr>
        <a:xfrm flipV="1">
          <a:off x="22159595" y="5555280"/>
          <a:ext cx="1269" cy="109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5961</xdr:rowOff>
    </xdr:from>
    <xdr:ext cx="249299" cy="259045"/>
    <xdr:sp macro="" textlink="">
      <xdr:nvSpPr>
        <xdr:cNvPr id="716" name="諸支出金最小値テキスト"/>
        <xdr:cNvSpPr txBox="1"/>
      </xdr:nvSpPr>
      <xdr:spPr>
        <a:xfrm>
          <a:off x="22212300" y="6692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15557</xdr:rowOff>
    </xdr:from>
    <xdr:ext cx="534377" cy="259045"/>
    <xdr:sp macro="" textlink="">
      <xdr:nvSpPr>
        <xdr:cNvPr id="718" name="諸支出金最大値テキスト"/>
        <xdr:cNvSpPr txBox="1"/>
      </xdr:nvSpPr>
      <xdr:spPr>
        <a:xfrm>
          <a:off x="22212300" y="533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68880</xdr:rowOff>
    </xdr:from>
    <xdr:to>
      <xdr:col>116</xdr:col>
      <xdr:colOff>152400</xdr:colOff>
      <xdr:row>32</xdr:row>
      <xdr:rowOff>68880</xdr:rowOff>
    </xdr:to>
    <xdr:cxnSp macro="">
      <xdr:nvCxnSpPr>
        <xdr:cNvPr id="719" name="直線コネクタ 718"/>
        <xdr:cNvCxnSpPr/>
      </xdr:nvCxnSpPr>
      <xdr:spPr>
        <a:xfrm>
          <a:off x="22072600" y="555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0" name="直線コネクタ 71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94861</xdr:rowOff>
    </xdr:from>
    <xdr:ext cx="378565" cy="259045"/>
    <xdr:sp macro="" textlink="">
      <xdr:nvSpPr>
        <xdr:cNvPr id="721" name="諸支出金平均値テキスト"/>
        <xdr:cNvSpPr txBox="1"/>
      </xdr:nvSpPr>
      <xdr:spPr>
        <a:xfrm>
          <a:off x="22212300" y="6438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71984</xdr:rowOff>
    </xdr:from>
    <xdr:to>
      <xdr:col>116</xdr:col>
      <xdr:colOff>114300</xdr:colOff>
      <xdr:row>39</xdr:row>
      <xdr:rowOff>2134</xdr:rowOff>
    </xdr:to>
    <xdr:sp macro="" textlink="">
      <xdr:nvSpPr>
        <xdr:cNvPr id="722" name="フローチャート: 判断 721"/>
        <xdr:cNvSpPr/>
      </xdr:nvSpPr>
      <xdr:spPr>
        <a:xfrm>
          <a:off x="22110700" y="65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87665</xdr:rowOff>
    </xdr:from>
    <xdr:to>
      <xdr:col>112</xdr:col>
      <xdr:colOff>38100</xdr:colOff>
      <xdr:row>39</xdr:row>
      <xdr:rowOff>17815</xdr:rowOff>
    </xdr:to>
    <xdr:sp macro="" textlink="">
      <xdr:nvSpPr>
        <xdr:cNvPr id="724" name="フローチャート: 判断 723"/>
        <xdr:cNvSpPr/>
      </xdr:nvSpPr>
      <xdr:spPr>
        <a:xfrm>
          <a:off x="21272500" y="66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34343</xdr:rowOff>
    </xdr:from>
    <xdr:ext cx="313932" cy="259045"/>
    <xdr:sp macro="" textlink="">
      <xdr:nvSpPr>
        <xdr:cNvPr id="725" name="テキスト ボックス 724"/>
        <xdr:cNvSpPr txBox="1"/>
      </xdr:nvSpPr>
      <xdr:spPr>
        <a:xfrm>
          <a:off x="21166333" y="63779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87757</xdr:rowOff>
    </xdr:from>
    <xdr:to>
      <xdr:col>107</xdr:col>
      <xdr:colOff>101600</xdr:colOff>
      <xdr:row>39</xdr:row>
      <xdr:rowOff>17907</xdr:rowOff>
    </xdr:to>
    <xdr:sp macro="" textlink="">
      <xdr:nvSpPr>
        <xdr:cNvPr id="727" name="フローチャート: 判断 726"/>
        <xdr:cNvSpPr/>
      </xdr:nvSpPr>
      <xdr:spPr>
        <a:xfrm>
          <a:off x="20383500" y="660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34434</xdr:rowOff>
    </xdr:from>
    <xdr:ext cx="313932" cy="259045"/>
    <xdr:sp macro="" textlink="">
      <xdr:nvSpPr>
        <xdr:cNvPr id="728" name="テキスト ボックス 727"/>
        <xdr:cNvSpPr txBox="1"/>
      </xdr:nvSpPr>
      <xdr:spPr>
        <a:xfrm>
          <a:off x="20277333" y="6378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81311</xdr:rowOff>
    </xdr:from>
    <xdr:to>
      <xdr:col>102</xdr:col>
      <xdr:colOff>165100</xdr:colOff>
      <xdr:row>39</xdr:row>
      <xdr:rowOff>11461</xdr:rowOff>
    </xdr:to>
    <xdr:sp macro="" textlink="">
      <xdr:nvSpPr>
        <xdr:cNvPr id="730" name="フローチャート: 判断 729"/>
        <xdr:cNvSpPr/>
      </xdr:nvSpPr>
      <xdr:spPr>
        <a:xfrm>
          <a:off x="19494500" y="659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27988</xdr:rowOff>
    </xdr:from>
    <xdr:ext cx="378565" cy="259045"/>
    <xdr:sp macro="" textlink="">
      <xdr:nvSpPr>
        <xdr:cNvPr id="731" name="テキスト ボックス 730"/>
        <xdr:cNvSpPr txBox="1"/>
      </xdr:nvSpPr>
      <xdr:spPr>
        <a:xfrm>
          <a:off x="19356017" y="6371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81402</xdr:rowOff>
    </xdr:from>
    <xdr:to>
      <xdr:col>98</xdr:col>
      <xdr:colOff>38100</xdr:colOff>
      <xdr:row>39</xdr:row>
      <xdr:rowOff>11552</xdr:rowOff>
    </xdr:to>
    <xdr:sp macro="" textlink="">
      <xdr:nvSpPr>
        <xdr:cNvPr id="732" name="フローチャート: 判断 731"/>
        <xdr:cNvSpPr/>
      </xdr:nvSpPr>
      <xdr:spPr>
        <a:xfrm>
          <a:off x="18605500" y="659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28079</xdr:rowOff>
    </xdr:from>
    <xdr:ext cx="378565" cy="259045"/>
    <xdr:sp macro="" textlink="">
      <xdr:nvSpPr>
        <xdr:cNvPr id="733" name="テキスト ボックス 732"/>
        <xdr:cNvSpPr txBox="1"/>
      </xdr:nvSpPr>
      <xdr:spPr>
        <a:xfrm>
          <a:off x="18467017" y="6371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50411</xdr:rowOff>
    </xdr:from>
    <xdr:ext cx="249299" cy="259045"/>
    <xdr:sp macro="" textlink="">
      <xdr:nvSpPr>
        <xdr:cNvPr id="740" name="諸支出金該当値テキスト"/>
        <xdr:cNvSpPr txBox="1"/>
      </xdr:nvSpPr>
      <xdr:spPr>
        <a:xfrm>
          <a:off x="22212300" y="6565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4" name="テキスト ボックス 74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0" name="テキスト ボックス 75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2" name="テキスト ボックス 76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4" name="直線コネクタ 76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6" name="直線コネクタ 76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9" name="直線コネクタ 76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1" name="フローチャート: 判断 77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2" name="直線コネクタ 77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3" name="フローチャート: 判断 77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74" name="テキスト ボックス 77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5" name="直線コネクタ 77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6" name="フローチャート: 判断 77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7" name="テキスト ボックス 77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8" name="直線コネクタ 77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9" name="フローチャート: 判断 77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0" name="テキスト ボックス 77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1" name="フローチャート: 判断 78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2" name="テキスト ボックス 78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楕円 78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0" name="楕円 78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791" name="テキスト ボックス 79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2" name="楕円 79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3" name="テキスト ボックス 79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4" name="楕円 79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5" name="テキスト ボックス 79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楕円 79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7" name="テキスト ボックス 79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8" name="正方形/長方形 79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9" name="正方形/長方形 79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0" name="テキスト ボックス 79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議会費は、コロナで各種研修が中止となり研修旅費の減により前年度よりも下がった。類似団体平均が急増したため下回ることとなったが、全国平均及び熊本県平均よりも高く、議員定数がまだ多い状況にある。総務費は、コロナによる特別定額給付金事業、ふるさと応援寄附金返礼品の増加、剰余金処分に伴う財政調整基金積立金の増加により前年度よりも増加した。</a:t>
          </a:r>
        </a:p>
        <a:p>
          <a:r>
            <a:rPr kumimoji="1" lang="ja-JP" altLang="en-US" sz="1100">
              <a:latin typeface="ＭＳ Ｐゴシック" panose="020B0600070205080204" pitchFamily="50" charset="-128"/>
              <a:ea typeface="ＭＳ Ｐゴシック" panose="020B0600070205080204" pitchFamily="50" charset="-128"/>
            </a:rPr>
            <a:t>民生費は、学童保育施設の建設事業、旧老人福祉センター除却事業が前年度で終わった事と、保育所等給付費負担金の減等により前年度よりも減少した。また、</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歳未満の医療機関受診が減ったことで子ども医療費助成が減となっている。衛生費は、南関町共同運営する火葬場の改築事業負担金の増、病院事業会計出資金の増、コロナウイルス感染症対策経費の増等により前年度よりも増加した。</a:t>
          </a:r>
        </a:p>
        <a:p>
          <a:r>
            <a:rPr kumimoji="1" lang="ja-JP" altLang="en-US" sz="1100">
              <a:latin typeface="ＭＳ Ｐゴシック" panose="020B0600070205080204" pitchFamily="50" charset="-128"/>
              <a:ea typeface="ＭＳ Ｐゴシック" panose="020B0600070205080204" pitchFamily="50" charset="-128"/>
            </a:rPr>
            <a:t>農林水産業費は熊本地震で被災した旧農業就業改善センターの除却事業、強い農業づくり交付金事業が前年度で終わった事等により前年度よりも減少した。商工費は、大河ドラマ「いだてん」推進協議会負担金が終わった事、コロナによるイベント中止に伴う実行委員会への補助金がなくなった事等から減となった。</a:t>
          </a:r>
        </a:p>
        <a:p>
          <a:r>
            <a:rPr kumimoji="1" lang="ja-JP" altLang="en-US" sz="1100">
              <a:latin typeface="ＭＳ Ｐゴシック" panose="020B0600070205080204" pitchFamily="50" charset="-128"/>
              <a:ea typeface="ＭＳ Ｐゴシック" panose="020B0600070205080204" pitchFamily="50" charset="-128"/>
            </a:rPr>
            <a:t>土木費は、住宅用地造成事業会計繰出金の増、江田高野線改良工事の増等により前年度よりも増加した。消防費は、災害対策基金積立金の増、避難所用投光器整備、一部事務組合負担金の増等により前年度よりも増となった。</a:t>
          </a:r>
        </a:p>
        <a:p>
          <a:r>
            <a:rPr kumimoji="1" lang="ja-JP" altLang="en-US" sz="1100">
              <a:latin typeface="ＭＳ Ｐゴシック" panose="020B0600070205080204" pitchFamily="50" charset="-128"/>
              <a:ea typeface="ＭＳ Ｐゴシック" panose="020B0600070205080204" pitchFamily="50" charset="-128"/>
            </a:rPr>
            <a:t>教育費は、菊水区域の小学校統廃合に伴う小・中学校の建設事業、菊水共同調理場建設事業が終わった事で前年度よりも減となった。災害復旧費は、令和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月豪雨に伴う災害復旧事業により増額となった。</a:t>
          </a:r>
        </a:p>
        <a:p>
          <a:r>
            <a:rPr kumimoji="1" lang="ja-JP" altLang="en-US" sz="1100">
              <a:latin typeface="ＭＳ Ｐゴシック" panose="020B0600070205080204" pitchFamily="50" charset="-128"/>
              <a:ea typeface="ＭＳ Ｐゴシック" panose="020B0600070205080204" pitchFamily="50" charset="-128"/>
            </a:rPr>
            <a:t>公債費は小学校建設事業等の償還が始まっており増となった。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熊本県和水町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財政調整基金については、剰余金処分で積立を行ったが取り崩しも増えたため前年度と比較して</a:t>
          </a:r>
          <a:r>
            <a:rPr kumimoji="1" lang="en-US" altLang="ja-JP" sz="1000">
              <a:latin typeface="ＭＳ ゴシック" pitchFamily="49" charset="-128"/>
              <a:ea typeface="ＭＳ ゴシック" pitchFamily="49" charset="-128"/>
            </a:rPr>
            <a:t>12,999</a:t>
          </a:r>
          <a:r>
            <a:rPr kumimoji="1" lang="ja-JP" altLang="en-US" sz="1000">
              <a:latin typeface="ＭＳ ゴシック" pitchFamily="49" charset="-128"/>
              <a:ea typeface="ＭＳ ゴシック" pitchFamily="49" charset="-128"/>
            </a:rPr>
            <a:t>千円減少し、標準財政規模も</a:t>
          </a:r>
          <a:r>
            <a:rPr kumimoji="1" lang="en-US" altLang="ja-JP" sz="1000">
              <a:latin typeface="ＭＳ ゴシック" pitchFamily="49" charset="-128"/>
              <a:ea typeface="ＭＳ ゴシック" pitchFamily="49" charset="-128"/>
            </a:rPr>
            <a:t>140,261</a:t>
          </a:r>
          <a:r>
            <a:rPr kumimoji="1" lang="ja-JP" altLang="en-US" sz="1000">
              <a:latin typeface="ＭＳ ゴシック" pitchFamily="49" charset="-128"/>
              <a:ea typeface="ＭＳ ゴシック" pitchFamily="49" charset="-128"/>
            </a:rPr>
            <a:t>千円増加したことから、標準財政規模比は</a:t>
          </a:r>
          <a:r>
            <a:rPr kumimoji="1" lang="en-US" altLang="ja-JP" sz="1000">
              <a:latin typeface="ＭＳ ゴシック" pitchFamily="49" charset="-128"/>
              <a:ea typeface="ＭＳ ゴシック" pitchFamily="49" charset="-128"/>
            </a:rPr>
            <a:t>2.59</a:t>
          </a:r>
          <a:r>
            <a:rPr kumimoji="1" lang="ja-JP" altLang="en-US" sz="1000">
              <a:latin typeface="ＭＳ ゴシック" pitchFamily="49" charset="-128"/>
              <a:ea typeface="ＭＳ ゴシック" pitchFamily="49" charset="-128"/>
            </a:rPr>
            <a:t>ポイント減となった。実質単年度収支は、令和</a:t>
          </a:r>
          <a:r>
            <a:rPr kumimoji="1" lang="en-US" altLang="ja-JP" sz="1000">
              <a:latin typeface="ＭＳ ゴシック" pitchFamily="49" charset="-128"/>
              <a:ea typeface="ＭＳ ゴシック" pitchFamily="49" charset="-128"/>
            </a:rPr>
            <a:t>2</a:t>
          </a:r>
          <a:r>
            <a:rPr kumimoji="1" lang="ja-JP" altLang="en-US" sz="1000">
              <a:latin typeface="ＭＳ ゴシック" pitchFamily="49" charset="-128"/>
              <a:ea typeface="ＭＳ ゴシック" pitchFamily="49" charset="-128"/>
            </a:rPr>
            <a:t>年</a:t>
          </a:r>
          <a:r>
            <a:rPr kumimoji="1" lang="en-US" altLang="ja-JP" sz="1000">
              <a:latin typeface="ＭＳ ゴシック" pitchFamily="49" charset="-128"/>
              <a:ea typeface="ＭＳ ゴシック" pitchFamily="49" charset="-128"/>
            </a:rPr>
            <a:t>7</a:t>
          </a:r>
          <a:r>
            <a:rPr kumimoji="1" lang="ja-JP" altLang="en-US" sz="1000">
              <a:latin typeface="ＭＳ ゴシック" pitchFamily="49" charset="-128"/>
              <a:ea typeface="ＭＳ ゴシック" pitchFamily="49" charset="-128"/>
            </a:rPr>
            <a:t>月豪雨に係る災害復旧費の繰越財源が増加し、</a:t>
          </a:r>
          <a:r>
            <a:rPr kumimoji="1" lang="en-US" altLang="ja-JP" sz="1000">
              <a:latin typeface="ＭＳ ゴシック" pitchFamily="49" charset="-128"/>
              <a:ea typeface="ＭＳ ゴシック" pitchFamily="49" charset="-128"/>
            </a:rPr>
            <a:t>406,549</a:t>
          </a:r>
          <a:r>
            <a:rPr kumimoji="1" lang="ja-JP" altLang="en-US" sz="1000">
              <a:latin typeface="ＭＳ ゴシック" pitchFamily="49" charset="-128"/>
              <a:ea typeface="ＭＳ ゴシック" pitchFamily="49" charset="-128"/>
            </a:rPr>
            <a:t>千円のマイナスとなった。</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新型コロナウイルス感染症の影響で、古墳祭や金栗マラソンなどのイベント等が中止となり、経常的な補助費の執行が減少し、予防費や経済対策においては地方創生臨時交付金により措置されることから収支が改善するかと予測していたが、</a:t>
          </a:r>
          <a:r>
            <a:rPr kumimoji="1" lang="en-US" altLang="ja-JP" sz="1000">
              <a:latin typeface="ＭＳ ゴシック" pitchFamily="49" charset="-128"/>
              <a:ea typeface="ＭＳ ゴシック" pitchFamily="49" charset="-128"/>
            </a:rPr>
            <a:t>7</a:t>
          </a:r>
          <a:r>
            <a:rPr kumimoji="1" lang="ja-JP" altLang="en-US" sz="1000">
              <a:latin typeface="ＭＳ ゴシック" pitchFamily="49" charset="-128"/>
              <a:ea typeface="ＭＳ ゴシック" pitchFamily="49" charset="-128"/>
            </a:rPr>
            <a:t>月豪雨の影響で土木費補助事業等の単独事業費が増加したため、想定を下回る結果となった。自主財源に乏しい中で、特別会計を含めて事業の整理がつかない事も要因となっている。総花的予算編成では財源の限界を迎えることが明確であり、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熊本県和水町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連結実質赤字比率については、全会計で黒字であり赤字比率は発生していない状況にある。ただし基準外繰出として住宅用地造成事業（</a:t>
          </a:r>
          <a:r>
            <a:rPr kumimoji="1" lang="en-US" altLang="ja-JP" sz="1400">
              <a:latin typeface="ＭＳ ゴシック" pitchFamily="49" charset="-128"/>
              <a:ea typeface="ＭＳ ゴシック" pitchFamily="49" charset="-128"/>
            </a:rPr>
            <a:t>120,271</a:t>
          </a:r>
          <a:r>
            <a:rPr kumimoji="1" lang="ja-JP" altLang="en-US" sz="1400">
              <a:latin typeface="ＭＳ ゴシック" pitchFamily="49" charset="-128"/>
              <a:ea typeface="ＭＳ ゴシック" pitchFamily="49" charset="-128"/>
            </a:rPr>
            <a:t>千円）、下水道事業（</a:t>
          </a:r>
          <a:r>
            <a:rPr kumimoji="1" lang="en-US" altLang="ja-JP" sz="1400">
              <a:latin typeface="ＭＳ ゴシック" pitchFamily="49" charset="-128"/>
              <a:ea typeface="ＭＳ ゴシック" pitchFamily="49" charset="-128"/>
            </a:rPr>
            <a:t>20,707</a:t>
          </a:r>
          <a:r>
            <a:rPr kumimoji="1" lang="ja-JP" altLang="en-US" sz="1400">
              <a:latin typeface="ＭＳ ゴシック" pitchFamily="49" charset="-128"/>
              <a:ea typeface="ＭＳ ゴシック" pitchFamily="49" charset="-128"/>
            </a:rPr>
            <a:t>千円）、特定地域生活排水処理事業（</a:t>
          </a:r>
          <a:r>
            <a:rPr kumimoji="1" lang="en-US" altLang="ja-JP" sz="1400">
              <a:latin typeface="ＭＳ ゴシック" pitchFamily="49" charset="-128"/>
              <a:ea typeface="ＭＳ ゴシック" pitchFamily="49" charset="-128"/>
            </a:rPr>
            <a:t>14,219</a:t>
          </a:r>
          <a:r>
            <a:rPr kumimoji="1" lang="ja-JP" altLang="en-US" sz="1400">
              <a:latin typeface="ＭＳ ゴシック" pitchFamily="49" charset="-128"/>
              <a:ea typeface="ＭＳ ゴシック" pitchFamily="49" charset="-128"/>
            </a:rPr>
            <a:t>千円）を赤字補填した結果である。今後は公営企業の各施設の老朽化に伴い維持補修費又は更新整備費が伸びる見込みである。</a:t>
          </a:r>
        </a:p>
        <a:p>
          <a:r>
            <a:rPr kumimoji="1" lang="ja-JP" altLang="en-US" sz="1400">
              <a:latin typeface="ＭＳ ゴシック" pitchFamily="49" charset="-128"/>
              <a:ea typeface="ＭＳ ゴシック" pitchFamily="49" charset="-128"/>
            </a:rPr>
            <a:t>　独立採算性が取れるような料金の適正な改定や管理の効率化等を図らなければならないが、公営企業は既に近隣地域と比較して高料金化しており、町の面積が広く過疎化が進んでいることの弱みが浮き彫りとなっ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4"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11047152</v>
      </c>
      <c r="BO4" s="464"/>
      <c r="BP4" s="464"/>
      <c r="BQ4" s="464"/>
      <c r="BR4" s="464"/>
      <c r="BS4" s="464"/>
      <c r="BT4" s="464"/>
      <c r="BU4" s="465"/>
      <c r="BV4" s="463">
        <v>8631788</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13.1</v>
      </c>
      <c r="CU4" s="648"/>
      <c r="CV4" s="648"/>
      <c r="CW4" s="648"/>
      <c r="CX4" s="648"/>
      <c r="CY4" s="648"/>
      <c r="CZ4" s="648"/>
      <c r="DA4" s="649"/>
      <c r="DB4" s="647">
        <v>22.9</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10100538</v>
      </c>
      <c r="BO5" s="469"/>
      <c r="BP5" s="469"/>
      <c r="BQ5" s="469"/>
      <c r="BR5" s="469"/>
      <c r="BS5" s="469"/>
      <c r="BT5" s="469"/>
      <c r="BU5" s="470"/>
      <c r="BV5" s="468">
        <v>7589648</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94.6</v>
      </c>
      <c r="CU5" s="439"/>
      <c r="CV5" s="439"/>
      <c r="CW5" s="439"/>
      <c r="CX5" s="439"/>
      <c r="CY5" s="439"/>
      <c r="CZ5" s="439"/>
      <c r="DA5" s="440"/>
      <c r="DB5" s="438">
        <v>94.8</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946614</v>
      </c>
      <c r="BO6" s="469"/>
      <c r="BP6" s="469"/>
      <c r="BQ6" s="469"/>
      <c r="BR6" s="469"/>
      <c r="BS6" s="469"/>
      <c r="BT6" s="469"/>
      <c r="BU6" s="470"/>
      <c r="BV6" s="468">
        <v>1042140</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97.3</v>
      </c>
      <c r="CU6" s="622"/>
      <c r="CV6" s="622"/>
      <c r="CW6" s="622"/>
      <c r="CX6" s="622"/>
      <c r="CY6" s="622"/>
      <c r="CZ6" s="622"/>
      <c r="DA6" s="623"/>
      <c r="DB6" s="621">
        <v>97.6</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378868</v>
      </c>
      <c r="BO7" s="469"/>
      <c r="BP7" s="469"/>
      <c r="BQ7" s="469"/>
      <c r="BR7" s="469"/>
      <c r="BS7" s="469"/>
      <c r="BT7" s="469"/>
      <c r="BU7" s="470"/>
      <c r="BV7" s="468">
        <v>80844</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4345577</v>
      </c>
      <c r="CU7" s="469"/>
      <c r="CV7" s="469"/>
      <c r="CW7" s="469"/>
      <c r="CX7" s="469"/>
      <c r="CY7" s="469"/>
      <c r="CZ7" s="469"/>
      <c r="DA7" s="470"/>
      <c r="DB7" s="468">
        <v>4205316</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94</v>
      </c>
      <c r="AV8" s="526"/>
      <c r="AW8" s="526"/>
      <c r="AX8" s="526"/>
      <c r="AY8" s="448" t="s">
        <v>109</v>
      </c>
      <c r="AZ8" s="449"/>
      <c r="BA8" s="449"/>
      <c r="BB8" s="449"/>
      <c r="BC8" s="449"/>
      <c r="BD8" s="449"/>
      <c r="BE8" s="449"/>
      <c r="BF8" s="449"/>
      <c r="BG8" s="449"/>
      <c r="BH8" s="449"/>
      <c r="BI8" s="449"/>
      <c r="BJ8" s="449"/>
      <c r="BK8" s="449"/>
      <c r="BL8" s="449"/>
      <c r="BM8" s="450"/>
      <c r="BN8" s="468">
        <v>567746</v>
      </c>
      <c r="BO8" s="469"/>
      <c r="BP8" s="469"/>
      <c r="BQ8" s="469"/>
      <c r="BR8" s="469"/>
      <c r="BS8" s="469"/>
      <c r="BT8" s="469"/>
      <c r="BU8" s="470"/>
      <c r="BV8" s="468">
        <v>961296</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0.25</v>
      </c>
      <c r="CU8" s="582"/>
      <c r="CV8" s="582"/>
      <c r="CW8" s="582"/>
      <c r="CX8" s="582"/>
      <c r="CY8" s="582"/>
      <c r="CZ8" s="582"/>
      <c r="DA8" s="583"/>
      <c r="DB8" s="581">
        <v>0.25</v>
      </c>
      <c r="DC8" s="582"/>
      <c r="DD8" s="582"/>
      <c r="DE8" s="582"/>
      <c r="DF8" s="582"/>
      <c r="DG8" s="582"/>
      <c r="DH8" s="582"/>
      <c r="DI8" s="583"/>
      <c r="DJ8" s="186"/>
      <c r="DK8" s="186"/>
      <c r="DL8" s="186"/>
      <c r="DM8" s="186"/>
      <c r="DN8" s="186"/>
      <c r="DO8" s="186"/>
    </row>
    <row r="9" spans="1:119" ht="18.75" customHeight="1" thickBot="1" x14ac:dyDescent="0.2">
      <c r="A9" s="187"/>
      <c r="B9" s="610" t="s">
        <v>111</v>
      </c>
      <c r="C9" s="611"/>
      <c r="D9" s="611"/>
      <c r="E9" s="611"/>
      <c r="F9" s="611"/>
      <c r="G9" s="611"/>
      <c r="H9" s="611"/>
      <c r="I9" s="611"/>
      <c r="J9" s="611"/>
      <c r="K9" s="531"/>
      <c r="L9" s="612" t="s">
        <v>112</v>
      </c>
      <c r="M9" s="613"/>
      <c r="N9" s="613"/>
      <c r="O9" s="613"/>
      <c r="P9" s="613"/>
      <c r="Q9" s="614"/>
      <c r="R9" s="615">
        <v>9342</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105</v>
      </c>
      <c r="AV9" s="526"/>
      <c r="AW9" s="526"/>
      <c r="AX9" s="526"/>
      <c r="AY9" s="448" t="s">
        <v>115</v>
      </c>
      <c r="AZ9" s="449"/>
      <c r="BA9" s="449"/>
      <c r="BB9" s="449"/>
      <c r="BC9" s="449"/>
      <c r="BD9" s="449"/>
      <c r="BE9" s="449"/>
      <c r="BF9" s="449"/>
      <c r="BG9" s="449"/>
      <c r="BH9" s="449"/>
      <c r="BI9" s="449"/>
      <c r="BJ9" s="449"/>
      <c r="BK9" s="449"/>
      <c r="BL9" s="449"/>
      <c r="BM9" s="450"/>
      <c r="BN9" s="468">
        <v>-393550</v>
      </c>
      <c r="BO9" s="469"/>
      <c r="BP9" s="469"/>
      <c r="BQ9" s="469"/>
      <c r="BR9" s="469"/>
      <c r="BS9" s="469"/>
      <c r="BT9" s="469"/>
      <c r="BU9" s="470"/>
      <c r="BV9" s="468">
        <v>95204</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14.6</v>
      </c>
      <c r="CU9" s="439"/>
      <c r="CV9" s="439"/>
      <c r="CW9" s="439"/>
      <c r="CX9" s="439"/>
      <c r="CY9" s="439"/>
      <c r="CZ9" s="439"/>
      <c r="DA9" s="440"/>
      <c r="DB9" s="438">
        <v>16.600000000000001</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117</v>
      </c>
      <c r="M10" s="442"/>
      <c r="N10" s="442"/>
      <c r="O10" s="442"/>
      <c r="P10" s="442"/>
      <c r="Q10" s="443"/>
      <c r="R10" s="444">
        <v>10191</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119</v>
      </c>
      <c r="AV10" s="526"/>
      <c r="AW10" s="526"/>
      <c r="AX10" s="526"/>
      <c r="AY10" s="448" t="s">
        <v>120</v>
      </c>
      <c r="AZ10" s="449"/>
      <c r="BA10" s="449"/>
      <c r="BB10" s="449"/>
      <c r="BC10" s="449"/>
      <c r="BD10" s="449"/>
      <c r="BE10" s="449"/>
      <c r="BF10" s="449"/>
      <c r="BG10" s="449"/>
      <c r="BH10" s="449"/>
      <c r="BI10" s="449"/>
      <c r="BJ10" s="449"/>
      <c r="BK10" s="449"/>
      <c r="BL10" s="449"/>
      <c r="BM10" s="450"/>
      <c r="BN10" s="468">
        <v>271604</v>
      </c>
      <c r="BO10" s="469"/>
      <c r="BP10" s="469"/>
      <c r="BQ10" s="469"/>
      <c r="BR10" s="469"/>
      <c r="BS10" s="469"/>
      <c r="BT10" s="469"/>
      <c r="BU10" s="470"/>
      <c r="BV10" s="468">
        <v>1351</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125</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x14ac:dyDescent="0.15">
      <c r="A12" s="187"/>
      <c r="B12" s="584" t="s">
        <v>129</v>
      </c>
      <c r="C12" s="585"/>
      <c r="D12" s="585"/>
      <c r="E12" s="585"/>
      <c r="F12" s="585"/>
      <c r="G12" s="585"/>
      <c r="H12" s="585"/>
      <c r="I12" s="585"/>
      <c r="J12" s="585"/>
      <c r="K12" s="586"/>
      <c r="L12" s="593" t="s">
        <v>130</v>
      </c>
      <c r="M12" s="594"/>
      <c r="N12" s="594"/>
      <c r="O12" s="594"/>
      <c r="P12" s="594"/>
      <c r="Q12" s="595"/>
      <c r="R12" s="596">
        <v>9692</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105</v>
      </c>
      <c r="AV12" s="526"/>
      <c r="AW12" s="526"/>
      <c r="AX12" s="526"/>
      <c r="AY12" s="448" t="s">
        <v>134</v>
      </c>
      <c r="AZ12" s="449"/>
      <c r="BA12" s="449"/>
      <c r="BB12" s="449"/>
      <c r="BC12" s="449"/>
      <c r="BD12" s="449"/>
      <c r="BE12" s="449"/>
      <c r="BF12" s="449"/>
      <c r="BG12" s="449"/>
      <c r="BH12" s="449"/>
      <c r="BI12" s="449"/>
      <c r="BJ12" s="449"/>
      <c r="BK12" s="449"/>
      <c r="BL12" s="449"/>
      <c r="BM12" s="450"/>
      <c r="BN12" s="468">
        <v>284603</v>
      </c>
      <c r="BO12" s="469"/>
      <c r="BP12" s="469"/>
      <c r="BQ12" s="469"/>
      <c r="BR12" s="469"/>
      <c r="BS12" s="469"/>
      <c r="BT12" s="469"/>
      <c r="BU12" s="470"/>
      <c r="BV12" s="468">
        <v>70000</v>
      </c>
      <c r="BW12" s="469"/>
      <c r="BX12" s="469"/>
      <c r="BY12" s="469"/>
      <c r="BZ12" s="469"/>
      <c r="CA12" s="469"/>
      <c r="CB12" s="469"/>
      <c r="CC12" s="470"/>
      <c r="CD12" s="477" t="s">
        <v>135</v>
      </c>
      <c r="CE12" s="478"/>
      <c r="CF12" s="478"/>
      <c r="CG12" s="478"/>
      <c r="CH12" s="478"/>
      <c r="CI12" s="478"/>
      <c r="CJ12" s="478"/>
      <c r="CK12" s="478"/>
      <c r="CL12" s="478"/>
      <c r="CM12" s="478"/>
      <c r="CN12" s="478"/>
      <c r="CO12" s="478"/>
      <c r="CP12" s="478"/>
      <c r="CQ12" s="478"/>
      <c r="CR12" s="478"/>
      <c r="CS12" s="479"/>
      <c r="CT12" s="581" t="s">
        <v>136</v>
      </c>
      <c r="CU12" s="582"/>
      <c r="CV12" s="582"/>
      <c r="CW12" s="582"/>
      <c r="CX12" s="582"/>
      <c r="CY12" s="582"/>
      <c r="CZ12" s="582"/>
      <c r="DA12" s="583"/>
      <c r="DB12" s="581" t="s">
        <v>136</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137</v>
      </c>
      <c r="N13" s="569"/>
      <c r="O13" s="569"/>
      <c r="P13" s="569"/>
      <c r="Q13" s="570"/>
      <c r="R13" s="571">
        <v>9634</v>
      </c>
      <c r="S13" s="572"/>
      <c r="T13" s="572"/>
      <c r="U13" s="572"/>
      <c r="V13" s="573"/>
      <c r="W13" s="559" t="s">
        <v>138</v>
      </c>
      <c r="X13" s="481"/>
      <c r="Y13" s="481"/>
      <c r="Z13" s="481"/>
      <c r="AA13" s="481"/>
      <c r="AB13" s="482"/>
      <c r="AC13" s="444">
        <v>965</v>
      </c>
      <c r="AD13" s="445"/>
      <c r="AE13" s="445"/>
      <c r="AF13" s="445"/>
      <c r="AG13" s="446"/>
      <c r="AH13" s="444">
        <v>1165</v>
      </c>
      <c r="AI13" s="445"/>
      <c r="AJ13" s="445"/>
      <c r="AK13" s="445"/>
      <c r="AL13" s="447"/>
      <c r="AM13" s="537" t="s">
        <v>139</v>
      </c>
      <c r="AN13" s="442"/>
      <c r="AO13" s="442"/>
      <c r="AP13" s="442"/>
      <c r="AQ13" s="442"/>
      <c r="AR13" s="442"/>
      <c r="AS13" s="442"/>
      <c r="AT13" s="443"/>
      <c r="AU13" s="525" t="s">
        <v>140</v>
      </c>
      <c r="AV13" s="526"/>
      <c r="AW13" s="526"/>
      <c r="AX13" s="526"/>
      <c r="AY13" s="448" t="s">
        <v>141</v>
      </c>
      <c r="AZ13" s="449"/>
      <c r="BA13" s="449"/>
      <c r="BB13" s="449"/>
      <c r="BC13" s="449"/>
      <c r="BD13" s="449"/>
      <c r="BE13" s="449"/>
      <c r="BF13" s="449"/>
      <c r="BG13" s="449"/>
      <c r="BH13" s="449"/>
      <c r="BI13" s="449"/>
      <c r="BJ13" s="449"/>
      <c r="BK13" s="449"/>
      <c r="BL13" s="449"/>
      <c r="BM13" s="450"/>
      <c r="BN13" s="468">
        <v>-406549</v>
      </c>
      <c r="BO13" s="469"/>
      <c r="BP13" s="469"/>
      <c r="BQ13" s="469"/>
      <c r="BR13" s="469"/>
      <c r="BS13" s="469"/>
      <c r="BT13" s="469"/>
      <c r="BU13" s="470"/>
      <c r="BV13" s="468">
        <v>26555</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10.3</v>
      </c>
      <c r="CU13" s="439"/>
      <c r="CV13" s="439"/>
      <c r="CW13" s="439"/>
      <c r="CX13" s="439"/>
      <c r="CY13" s="439"/>
      <c r="CZ13" s="439"/>
      <c r="DA13" s="440"/>
      <c r="DB13" s="438">
        <v>10.1</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143</v>
      </c>
      <c r="M14" s="605"/>
      <c r="N14" s="605"/>
      <c r="O14" s="605"/>
      <c r="P14" s="605"/>
      <c r="Q14" s="606"/>
      <c r="R14" s="571">
        <v>9848</v>
      </c>
      <c r="S14" s="572"/>
      <c r="T14" s="572"/>
      <c r="U14" s="572"/>
      <c r="V14" s="573"/>
      <c r="W14" s="574"/>
      <c r="X14" s="484"/>
      <c r="Y14" s="484"/>
      <c r="Z14" s="484"/>
      <c r="AA14" s="484"/>
      <c r="AB14" s="485"/>
      <c r="AC14" s="564">
        <v>19.899999999999999</v>
      </c>
      <c r="AD14" s="565"/>
      <c r="AE14" s="565"/>
      <c r="AF14" s="565"/>
      <c r="AG14" s="566"/>
      <c r="AH14" s="564">
        <v>22</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t="s">
        <v>136</v>
      </c>
      <c r="CU14" s="576"/>
      <c r="CV14" s="576"/>
      <c r="CW14" s="576"/>
      <c r="CX14" s="576"/>
      <c r="CY14" s="576"/>
      <c r="CZ14" s="576"/>
      <c r="DA14" s="577"/>
      <c r="DB14" s="575" t="s">
        <v>136</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145</v>
      </c>
      <c r="N15" s="569"/>
      <c r="O15" s="569"/>
      <c r="P15" s="569"/>
      <c r="Q15" s="570"/>
      <c r="R15" s="571">
        <v>9785</v>
      </c>
      <c r="S15" s="572"/>
      <c r="T15" s="572"/>
      <c r="U15" s="572"/>
      <c r="V15" s="573"/>
      <c r="W15" s="559" t="s">
        <v>146</v>
      </c>
      <c r="X15" s="481"/>
      <c r="Y15" s="481"/>
      <c r="Z15" s="481"/>
      <c r="AA15" s="481"/>
      <c r="AB15" s="482"/>
      <c r="AC15" s="444">
        <v>1317</v>
      </c>
      <c r="AD15" s="445"/>
      <c r="AE15" s="445"/>
      <c r="AF15" s="445"/>
      <c r="AG15" s="446"/>
      <c r="AH15" s="444">
        <v>1395</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1014394</v>
      </c>
      <c r="BO15" s="464"/>
      <c r="BP15" s="464"/>
      <c r="BQ15" s="464"/>
      <c r="BR15" s="464"/>
      <c r="BS15" s="464"/>
      <c r="BT15" s="464"/>
      <c r="BU15" s="465"/>
      <c r="BV15" s="463">
        <v>954464</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27.2</v>
      </c>
      <c r="AD16" s="565"/>
      <c r="AE16" s="565"/>
      <c r="AF16" s="565"/>
      <c r="AG16" s="566"/>
      <c r="AH16" s="564">
        <v>26.4</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3948647</v>
      </c>
      <c r="BO16" s="469"/>
      <c r="BP16" s="469"/>
      <c r="BQ16" s="469"/>
      <c r="BR16" s="469"/>
      <c r="BS16" s="469"/>
      <c r="BT16" s="469"/>
      <c r="BU16" s="470"/>
      <c r="BV16" s="468">
        <v>3757772</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152</v>
      </c>
      <c r="N17" s="554"/>
      <c r="O17" s="554"/>
      <c r="P17" s="554"/>
      <c r="Q17" s="555"/>
      <c r="R17" s="556" t="s">
        <v>153</v>
      </c>
      <c r="S17" s="557"/>
      <c r="T17" s="557"/>
      <c r="U17" s="557"/>
      <c r="V17" s="558"/>
      <c r="W17" s="559" t="s">
        <v>154</v>
      </c>
      <c r="X17" s="481"/>
      <c r="Y17" s="481"/>
      <c r="Z17" s="481"/>
      <c r="AA17" s="481"/>
      <c r="AB17" s="482"/>
      <c r="AC17" s="444">
        <v>2567</v>
      </c>
      <c r="AD17" s="445"/>
      <c r="AE17" s="445"/>
      <c r="AF17" s="445"/>
      <c r="AG17" s="446"/>
      <c r="AH17" s="444">
        <v>2731</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1263994</v>
      </c>
      <c r="BO17" s="469"/>
      <c r="BP17" s="469"/>
      <c r="BQ17" s="469"/>
      <c r="BR17" s="469"/>
      <c r="BS17" s="469"/>
      <c r="BT17" s="469"/>
      <c r="BU17" s="470"/>
      <c r="BV17" s="468">
        <v>1197154</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156</v>
      </c>
      <c r="C18" s="531"/>
      <c r="D18" s="531"/>
      <c r="E18" s="532"/>
      <c r="F18" s="532"/>
      <c r="G18" s="532"/>
      <c r="H18" s="532"/>
      <c r="I18" s="532"/>
      <c r="J18" s="532"/>
      <c r="K18" s="532"/>
      <c r="L18" s="533">
        <v>98.78</v>
      </c>
      <c r="M18" s="533"/>
      <c r="N18" s="533"/>
      <c r="O18" s="533"/>
      <c r="P18" s="533"/>
      <c r="Q18" s="533"/>
      <c r="R18" s="534"/>
      <c r="S18" s="534"/>
      <c r="T18" s="534"/>
      <c r="U18" s="534"/>
      <c r="V18" s="535"/>
      <c r="W18" s="549"/>
      <c r="X18" s="550"/>
      <c r="Y18" s="550"/>
      <c r="Z18" s="550"/>
      <c r="AA18" s="550"/>
      <c r="AB18" s="560"/>
      <c r="AC18" s="432">
        <v>52.9</v>
      </c>
      <c r="AD18" s="433"/>
      <c r="AE18" s="433"/>
      <c r="AF18" s="433"/>
      <c r="AG18" s="536"/>
      <c r="AH18" s="432">
        <v>51.6</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4068525</v>
      </c>
      <c r="BO18" s="469"/>
      <c r="BP18" s="469"/>
      <c r="BQ18" s="469"/>
      <c r="BR18" s="469"/>
      <c r="BS18" s="469"/>
      <c r="BT18" s="469"/>
      <c r="BU18" s="470"/>
      <c r="BV18" s="468">
        <v>4013970</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158</v>
      </c>
      <c r="C19" s="531"/>
      <c r="D19" s="531"/>
      <c r="E19" s="532"/>
      <c r="F19" s="532"/>
      <c r="G19" s="532"/>
      <c r="H19" s="532"/>
      <c r="I19" s="532"/>
      <c r="J19" s="532"/>
      <c r="K19" s="532"/>
      <c r="L19" s="538">
        <v>95</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6458209</v>
      </c>
      <c r="BO19" s="469"/>
      <c r="BP19" s="469"/>
      <c r="BQ19" s="469"/>
      <c r="BR19" s="469"/>
      <c r="BS19" s="469"/>
      <c r="BT19" s="469"/>
      <c r="BU19" s="470"/>
      <c r="BV19" s="468">
        <v>5558940</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160</v>
      </c>
      <c r="C20" s="531"/>
      <c r="D20" s="531"/>
      <c r="E20" s="532"/>
      <c r="F20" s="532"/>
      <c r="G20" s="532"/>
      <c r="H20" s="532"/>
      <c r="I20" s="532"/>
      <c r="J20" s="532"/>
      <c r="K20" s="532"/>
      <c r="L20" s="538">
        <v>3416</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8323936</v>
      </c>
      <c r="BO23" s="469"/>
      <c r="BP23" s="469"/>
      <c r="BQ23" s="469"/>
      <c r="BR23" s="469"/>
      <c r="BS23" s="469"/>
      <c r="BT23" s="469"/>
      <c r="BU23" s="470"/>
      <c r="BV23" s="468">
        <v>7861859</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169</v>
      </c>
      <c r="F24" s="442"/>
      <c r="G24" s="442"/>
      <c r="H24" s="442"/>
      <c r="I24" s="442"/>
      <c r="J24" s="442"/>
      <c r="K24" s="443"/>
      <c r="L24" s="444">
        <v>1</v>
      </c>
      <c r="M24" s="445"/>
      <c r="N24" s="445"/>
      <c r="O24" s="445"/>
      <c r="P24" s="446"/>
      <c r="Q24" s="444">
        <v>7910</v>
      </c>
      <c r="R24" s="445"/>
      <c r="S24" s="445"/>
      <c r="T24" s="445"/>
      <c r="U24" s="445"/>
      <c r="V24" s="446"/>
      <c r="W24" s="510"/>
      <c r="X24" s="501"/>
      <c r="Y24" s="502"/>
      <c r="Z24" s="441" t="s">
        <v>170</v>
      </c>
      <c r="AA24" s="442"/>
      <c r="AB24" s="442"/>
      <c r="AC24" s="442"/>
      <c r="AD24" s="442"/>
      <c r="AE24" s="442"/>
      <c r="AF24" s="442"/>
      <c r="AG24" s="443"/>
      <c r="AH24" s="444">
        <v>127</v>
      </c>
      <c r="AI24" s="445"/>
      <c r="AJ24" s="445"/>
      <c r="AK24" s="445"/>
      <c r="AL24" s="446"/>
      <c r="AM24" s="444">
        <v>369062</v>
      </c>
      <c r="AN24" s="445"/>
      <c r="AO24" s="445"/>
      <c r="AP24" s="445"/>
      <c r="AQ24" s="445"/>
      <c r="AR24" s="446"/>
      <c r="AS24" s="444">
        <v>2906</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5729480</v>
      </c>
      <c r="BO24" s="469"/>
      <c r="BP24" s="469"/>
      <c r="BQ24" s="469"/>
      <c r="BR24" s="469"/>
      <c r="BS24" s="469"/>
      <c r="BT24" s="469"/>
      <c r="BU24" s="470"/>
      <c r="BV24" s="468">
        <v>5366208</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172</v>
      </c>
      <c r="F25" s="442"/>
      <c r="G25" s="442"/>
      <c r="H25" s="442"/>
      <c r="I25" s="442"/>
      <c r="J25" s="442"/>
      <c r="K25" s="443"/>
      <c r="L25" s="444">
        <v>1</v>
      </c>
      <c r="M25" s="445"/>
      <c r="N25" s="445"/>
      <c r="O25" s="445"/>
      <c r="P25" s="446"/>
      <c r="Q25" s="444">
        <v>5810</v>
      </c>
      <c r="R25" s="445"/>
      <c r="S25" s="445"/>
      <c r="T25" s="445"/>
      <c r="U25" s="445"/>
      <c r="V25" s="446"/>
      <c r="W25" s="510"/>
      <c r="X25" s="501"/>
      <c r="Y25" s="502"/>
      <c r="Z25" s="441" t="s">
        <v>173</v>
      </c>
      <c r="AA25" s="442"/>
      <c r="AB25" s="442"/>
      <c r="AC25" s="442"/>
      <c r="AD25" s="442"/>
      <c r="AE25" s="442"/>
      <c r="AF25" s="442"/>
      <c r="AG25" s="443"/>
      <c r="AH25" s="444" t="s">
        <v>136</v>
      </c>
      <c r="AI25" s="445"/>
      <c r="AJ25" s="445"/>
      <c r="AK25" s="445"/>
      <c r="AL25" s="446"/>
      <c r="AM25" s="444" t="s">
        <v>136</v>
      </c>
      <c r="AN25" s="445"/>
      <c r="AO25" s="445"/>
      <c r="AP25" s="445"/>
      <c r="AQ25" s="445"/>
      <c r="AR25" s="446"/>
      <c r="AS25" s="444" t="s">
        <v>136</v>
      </c>
      <c r="AT25" s="445"/>
      <c r="AU25" s="445"/>
      <c r="AV25" s="445"/>
      <c r="AW25" s="445"/>
      <c r="AX25" s="447"/>
      <c r="AY25" s="460" t="s">
        <v>174</v>
      </c>
      <c r="AZ25" s="461"/>
      <c r="BA25" s="461"/>
      <c r="BB25" s="461"/>
      <c r="BC25" s="461"/>
      <c r="BD25" s="461"/>
      <c r="BE25" s="461"/>
      <c r="BF25" s="461"/>
      <c r="BG25" s="461"/>
      <c r="BH25" s="461"/>
      <c r="BI25" s="461"/>
      <c r="BJ25" s="461"/>
      <c r="BK25" s="461"/>
      <c r="BL25" s="461"/>
      <c r="BM25" s="462"/>
      <c r="BN25" s="463">
        <v>1018579</v>
      </c>
      <c r="BO25" s="464"/>
      <c r="BP25" s="464"/>
      <c r="BQ25" s="464"/>
      <c r="BR25" s="464"/>
      <c r="BS25" s="464"/>
      <c r="BT25" s="464"/>
      <c r="BU25" s="465"/>
      <c r="BV25" s="463">
        <v>743338</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175</v>
      </c>
      <c r="F26" s="442"/>
      <c r="G26" s="442"/>
      <c r="H26" s="442"/>
      <c r="I26" s="442"/>
      <c r="J26" s="442"/>
      <c r="K26" s="443"/>
      <c r="L26" s="444">
        <v>1</v>
      </c>
      <c r="M26" s="445"/>
      <c r="N26" s="445"/>
      <c r="O26" s="445"/>
      <c r="P26" s="446"/>
      <c r="Q26" s="444">
        <v>5360</v>
      </c>
      <c r="R26" s="445"/>
      <c r="S26" s="445"/>
      <c r="T26" s="445"/>
      <c r="U26" s="445"/>
      <c r="V26" s="446"/>
      <c r="W26" s="510"/>
      <c r="X26" s="501"/>
      <c r="Y26" s="502"/>
      <c r="Z26" s="441" t="s">
        <v>176</v>
      </c>
      <c r="AA26" s="523"/>
      <c r="AB26" s="523"/>
      <c r="AC26" s="523"/>
      <c r="AD26" s="523"/>
      <c r="AE26" s="523"/>
      <c r="AF26" s="523"/>
      <c r="AG26" s="524"/>
      <c r="AH26" s="444">
        <v>11</v>
      </c>
      <c r="AI26" s="445"/>
      <c r="AJ26" s="445"/>
      <c r="AK26" s="445"/>
      <c r="AL26" s="446"/>
      <c r="AM26" s="444">
        <v>30668</v>
      </c>
      <c r="AN26" s="445"/>
      <c r="AO26" s="445"/>
      <c r="AP26" s="445"/>
      <c r="AQ26" s="445"/>
      <c r="AR26" s="446"/>
      <c r="AS26" s="444">
        <v>2788</v>
      </c>
      <c r="AT26" s="445"/>
      <c r="AU26" s="445"/>
      <c r="AV26" s="445"/>
      <c r="AW26" s="445"/>
      <c r="AX26" s="447"/>
      <c r="AY26" s="477" t="s">
        <v>177</v>
      </c>
      <c r="AZ26" s="478"/>
      <c r="BA26" s="478"/>
      <c r="BB26" s="478"/>
      <c r="BC26" s="478"/>
      <c r="BD26" s="478"/>
      <c r="BE26" s="478"/>
      <c r="BF26" s="478"/>
      <c r="BG26" s="478"/>
      <c r="BH26" s="478"/>
      <c r="BI26" s="478"/>
      <c r="BJ26" s="478"/>
      <c r="BK26" s="478"/>
      <c r="BL26" s="478"/>
      <c r="BM26" s="479"/>
      <c r="BN26" s="468" t="s">
        <v>136</v>
      </c>
      <c r="BO26" s="469"/>
      <c r="BP26" s="469"/>
      <c r="BQ26" s="469"/>
      <c r="BR26" s="469"/>
      <c r="BS26" s="469"/>
      <c r="BT26" s="469"/>
      <c r="BU26" s="470"/>
      <c r="BV26" s="468" t="s">
        <v>136</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178</v>
      </c>
      <c r="F27" s="442"/>
      <c r="G27" s="442"/>
      <c r="H27" s="442"/>
      <c r="I27" s="442"/>
      <c r="J27" s="442"/>
      <c r="K27" s="443"/>
      <c r="L27" s="444">
        <v>1</v>
      </c>
      <c r="M27" s="445"/>
      <c r="N27" s="445"/>
      <c r="O27" s="445"/>
      <c r="P27" s="446"/>
      <c r="Q27" s="444">
        <v>3260</v>
      </c>
      <c r="R27" s="445"/>
      <c r="S27" s="445"/>
      <c r="T27" s="445"/>
      <c r="U27" s="445"/>
      <c r="V27" s="446"/>
      <c r="W27" s="510"/>
      <c r="X27" s="501"/>
      <c r="Y27" s="502"/>
      <c r="Z27" s="441" t="s">
        <v>179</v>
      </c>
      <c r="AA27" s="442"/>
      <c r="AB27" s="442"/>
      <c r="AC27" s="442"/>
      <c r="AD27" s="442"/>
      <c r="AE27" s="442"/>
      <c r="AF27" s="442"/>
      <c r="AG27" s="443"/>
      <c r="AH27" s="444" t="s">
        <v>136</v>
      </c>
      <c r="AI27" s="445"/>
      <c r="AJ27" s="445"/>
      <c r="AK27" s="445"/>
      <c r="AL27" s="446"/>
      <c r="AM27" s="444" t="s">
        <v>136</v>
      </c>
      <c r="AN27" s="445"/>
      <c r="AO27" s="445"/>
      <c r="AP27" s="445"/>
      <c r="AQ27" s="445"/>
      <c r="AR27" s="446"/>
      <c r="AS27" s="444" t="s">
        <v>136</v>
      </c>
      <c r="AT27" s="445"/>
      <c r="AU27" s="445"/>
      <c r="AV27" s="445"/>
      <c r="AW27" s="445"/>
      <c r="AX27" s="447"/>
      <c r="AY27" s="474" t="s">
        <v>180</v>
      </c>
      <c r="AZ27" s="475"/>
      <c r="BA27" s="475"/>
      <c r="BB27" s="475"/>
      <c r="BC27" s="475"/>
      <c r="BD27" s="475"/>
      <c r="BE27" s="475"/>
      <c r="BF27" s="475"/>
      <c r="BG27" s="475"/>
      <c r="BH27" s="475"/>
      <c r="BI27" s="475"/>
      <c r="BJ27" s="475"/>
      <c r="BK27" s="475"/>
      <c r="BL27" s="475"/>
      <c r="BM27" s="476"/>
      <c r="BN27" s="471">
        <v>113722</v>
      </c>
      <c r="BO27" s="472"/>
      <c r="BP27" s="472"/>
      <c r="BQ27" s="472"/>
      <c r="BR27" s="472"/>
      <c r="BS27" s="472"/>
      <c r="BT27" s="472"/>
      <c r="BU27" s="473"/>
      <c r="BV27" s="471">
        <v>113712</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181</v>
      </c>
      <c r="F28" s="442"/>
      <c r="G28" s="442"/>
      <c r="H28" s="442"/>
      <c r="I28" s="442"/>
      <c r="J28" s="442"/>
      <c r="K28" s="443"/>
      <c r="L28" s="444">
        <v>1</v>
      </c>
      <c r="M28" s="445"/>
      <c r="N28" s="445"/>
      <c r="O28" s="445"/>
      <c r="P28" s="446"/>
      <c r="Q28" s="444">
        <v>2690</v>
      </c>
      <c r="R28" s="445"/>
      <c r="S28" s="445"/>
      <c r="T28" s="445"/>
      <c r="U28" s="445"/>
      <c r="V28" s="446"/>
      <c r="W28" s="510"/>
      <c r="X28" s="501"/>
      <c r="Y28" s="502"/>
      <c r="Z28" s="441" t="s">
        <v>182</v>
      </c>
      <c r="AA28" s="442"/>
      <c r="AB28" s="442"/>
      <c r="AC28" s="442"/>
      <c r="AD28" s="442"/>
      <c r="AE28" s="442"/>
      <c r="AF28" s="442"/>
      <c r="AG28" s="443"/>
      <c r="AH28" s="444" t="s">
        <v>136</v>
      </c>
      <c r="AI28" s="445"/>
      <c r="AJ28" s="445"/>
      <c r="AK28" s="445"/>
      <c r="AL28" s="446"/>
      <c r="AM28" s="444" t="s">
        <v>136</v>
      </c>
      <c r="AN28" s="445"/>
      <c r="AO28" s="445"/>
      <c r="AP28" s="445"/>
      <c r="AQ28" s="445"/>
      <c r="AR28" s="446"/>
      <c r="AS28" s="444" t="s">
        <v>136</v>
      </c>
      <c r="AT28" s="445"/>
      <c r="AU28" s="445"/>
      <c r="AV28" s="445"/>
      <c r="AW28" s="445"/>
      <c r="AX28" s="447"/>
      <c r="AY28" s="451" t="s">
        <v>183</v>
      </c>
      <c r="AZ28" s="452"/>
      <c r="BA28" s="452"/>
      <c r="BB28" s="453"/>
      <c r="BC28" s="460" t="s">
        <v>48</v>
      </c>
      <c r="BD28" s="461"/>
      <c r="BE28" s="461"/>
      <c r="BF28" s="461"/>
      <c r="BG28" s="461"/>
      <c r="BH28" s="461"/>
      <c r="BI28" s="461"/>
      <c r="BJ28" s="461"/>
      <c r="BK28" s="461"/>
      <c r="BL28" s="461"/>
      <c r="BM28" s="462"/>
      <c r="BN28" s="463">
        <v>2982595</v>
      </c>
      <c r="BO28" s="464"/>
      <c r="BP28" s="464"/>
      <c r="BQ28" s="464"/>
      <c r="BR28" s="464"/>
      <c r="BS28" s="464"/>
      <c r="BT28" s="464"/>
      <c r="BU28" s="465"/>
      <c r="BV28" s="463">
        <v>2995594</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184</v>
      </c>
      <c r="F29" s="442"/>
      <c r="G29" s="442"/>
      <c r="H29" s="442"/>
      <c r="I29" s="442"/>
      <c r="J29" s="442"/>
      <c r="K29" s="443"/>
      <c r="L29" s="444">
        <v>10</v>
      </c>
      <c r="M29" s="445"/>
      <c r="N29" s="445"/>
      <c r="O29" s="445"/>
      <c r="P29" s="446"/>
      <c r="Q29" s="444">
        <v>2450</v>
      </c>
      <c r="R29" s="445"/>
      <c r="S29" s="445"/>
      <c r="T29" s="445"/>
      <c r="U29" s="445"/>
      <c r="V29" s="446"/>
      <c r="W29" s="511"/>
      <c r="X29" s="512"/>
      <c r="Y29" s="513"/>
      <c r="Z29" s="441" t="s">
        <v>185</v>
      </c>
      <c r="AA29" s="442"/>
      <c r="AB29" s="442"/>
      <c r="AC29" s="442"/>
      <c r="AD29" s="442"/>
      <c r="AE29" s="442"/>
      <c r="AF29" s="442"/>
      <c r="AG29" s="443"/>
      <c r="AH29" s="444">
        <v>127</v>
      </c>
      <c r="AI29" s="445"/>
      <c r="AJ29" s="445"/>
      <c r="AK29" s="445"/>
      <c r="AL29" s="446"/>
      <c r="AM29" s="444">
        <v>369062</v>
      </c>
      <c r="AN29" s="445"/>
      <c r="AO29" s="445"/>
      <c r="AP29" s="445"/>
      <c r="AQ29" s="445"/>
      <c r="AR29" s="446"/>
      <c r="AS29" s="444">
        <v>2906</v>
      </c>
      <c r="AT29" s="445"/>
      <c r="AU29" s="445"/>
      <c r="AV29" s="445"/>
      <c r="AW29" s="445"/>
      <c r="AX29" s="447"/>
      <c r="AY29" s="454"/>
      <c r="AZ29" s="455"/>
      <c r="BA29" s="455"/>
      <c r="BB29" s="456"/>
      <c r="BC29" s="448" t="s">
        <v>186</v>
      </c>
      <c r="BD29" s="449"/>
      <c r="BE29" s="449"/>
      <c r="BF29" s="449"/>
      <c r="BG29" s="449"/>
      <c r="BH29" s="449"/>
      <c r="BI29" s="449"/>
      <c r="BJ29" s="449"/>
      <c r="BK29" s="449"/>
      <c r="BL29" s="449"/>
      <c r="BM29" s="450"/>
      <c r="BN29" s="468">
        <v>886576</v>
      </c>
      <c r="BO29" s="469"/>
      <c r="BP29" s="469"/>
      <c r="BQ29" s="469"/>
      <c r="BR29" s="469"/>
      <c r="BS29" s="469"/>
      <c r="BT29" s="469"/>
      <c r="BU29" s="470"/>
      <c r="BV29" s="468">
        <v>1036354</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187</v>
      </c>
      <c r="X30" s="521"/>
      <c r="Y30" s="521"/>
      <c r="Z30" s="521"/>
      <c r="AA30" s="521"/>
      <c r="AB30" s="521"/>
      <c r="AC30" s="521"/>
      <c r="AD30" s="521"/>
      <c r="AE30" s="521"/>
      <c r="AF30" s="521"/>
      <c r="AG30" s="522"/>
      <c r="AH30" s="432">
        <v>95.5</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3481251</v>
      </c>
      <c r="BO30" s="472"/>
      <c r="BP30" s="472"/>
      <c r="BQ30" s="472"/>
      <c r="BR30" s="472"/>
      <c r="BS30" s="472"/>
      <c r="BT30" s="472"/>
      <c r="BU30" s="473"/>
      <c r="BV30" s="471">
        <v>3148225</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194</v>
      </c>
      <c r="D33" s="431"/>
      <c r="E33" s="430" t="s">
        <v>195</v>
      </c>
      <c r="F33" s="430"/>
      <c r="G33" s="430"/>
      <c r="H33" s="430"/>
      <c r="I33" s="430"/>
      <c r="J33" s="430"/>
      <c r="K33" s="430"/>
      <c r="L33" s="430"/>
      <c r="M33" s="430"/>
      <c r="N33" s="430"/>
      <c r="O33" s="430"/>
      <c r="P33" s="430"/>
      <c r="Q33" s="430"/>
      <c r="R33" s="430"/>
      <c r="S33" s="430"/>
      <c r="T33" s="216"/>
      <c r="U33" s="431" t="s">
        <v>194</v>
      </c>
      <c r="V33" s="431"/>
      <c r="W33" s="430" t="s">
        <v>195</v>
      </c>
      <c r="X33" s="430"/>
      <c r="Y33" s="430"/>
      <c r="Z33" s="430"/>
      <c r="AA33" s="430"/>
      <c r="AB33" s="430"/>
      <c r="AC33" s="430"/>
      <c r="AD33" s="430"/>
      <c r="AE33" s="430"/>
      <c r="AF33" s="430"/>
      <c r="AG33" s="430"/>
      <c r="AH33" s="430"/>
      <c r="AI33" s="430"/>
      <c r="AJ33" s="430"/>
      <c r="AK33" s="430"/>
      <c r="AL33" s="216"/>
      <c r="AM33" s="431" t="s">
        <v>194</v>
      </c>
      <c r="AN33" s="431"/>
      <c r="AO33" s="430" t="s">
        <v>195</v>
      </c>
      <c r="AP33" s="430"/>
      <c r="AQ33" s="430"/>
      <c r="AR33" s="430"/>
      <c r="AS33" s="430"/>
      <c r="AT33" s="430"/>
      <c r="AU33" s="430"/>
      <c r="AV33" s="430"/>
      <c r="AW33" s="430"/>
      <c r="AX33" s="430"/>
      <c r="AY33" s="430"/>
      <c r="AZ33" s="430"/>
      <c r="BA33" s="430"/>
      <c r="BB33" s="430"/>
      <c r="BC33" s="430"/>
      <c r="BD33" s="217"/>
      <c r="BE33" s="430" t="s">
        <v>196</v>
      </c>
      <c r="BF33" s="430"/>
      <c r="BG33" s="430" t="s">
        <v>197</v>
      </c>
      <c r="BH33" s="430"/>
      <c r="BI33" s="430"/>
      <c r="BJ33" s="430"/>
      <c r="BK33" s="430"/>
      <c r="BL33" s="430"/>
      <c r="BM33" s="430"/>
      <c r="BN33" s="430"/>
      <c r="BO33" s="430"/>
      <c r="BP33" s="430"/>
      <c r="BQ33" s="430"/>
      <c r="BR33" s="430"/>
      <c r="BS33" s="430"/>
      <c r="BT33" s="430"/>
      <c r="BU33" s="430"/>
      <c r="BV33" s="217"/>
      <c r="BW33" s="431" t="s">
        <v>196</v>
      </c>
      <c r="BX33" s="431"/>
      <c r="BY33" s="430" t="s">
        <v>198</v>
      </c>
      <c r="BZ33" s="430"/>
      <c r="CA33" s="430"/>
      <c r="CB33" s="430"/>
      <c r="CC33" s="430"/>
      <c r="CD33" s="430"/>
      <c r="CE33" s="430"/>
      <c r="CF33" s="430"/>
      <c r="CG33" s="430"/>
      <c r="CH33" s="430"/>
      <c r="CI33" s="430"/>
      <c r="CJ33" s="430"/>
      <c r="CK33" s="430"/>
      <c r="CL33" s="430"/>
      <c r="CM33" s="430"/>
      <c r="CN33" s="216"/>
      <c r="CO33" s="431" t="s">
        <v>194</v>
      </c>
      <c r="CP33" s="431"/>
      <c r="CQ33" s="430" t="s">
        <v>199</v>
      </c>
      <c r="CR33" s="430"/>
      <c r="CS33" s="430"/>
      <c r="CT33" s="430"/>
      <c r="CU33" s="430"/>
      <c r="CV33" s="430"/>
      <c r="CW33" s="430"/>
      <c r="CX33" s="430"/>
      <c r="CY33" s="430"/>
      <c r="CZ33" s="430"/>
      <c r="DA33" s="430"/>
      <c r="DB33" s="430"/>
      <c r="DC33" s="430"/>
      <c r="DD33" s="430"/>
      <c r="DE33" s="430"/>
      <c r="DF33" s="216"/>
      <c r="DG33" s="429" t="s">
        <v>200</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国民健康保険事業会計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IF('各会計、関係団体の財政状況及び健全化判断比率'!B32="","",'各会計、関係団体の財政状況及び健全化判断比率'!B32)</f>
        <v>病院事業会計</v>
      </c>
      <c r="AP34" s="426"/>
      <c r="AQ34" s="426"/>
      <c r="AR34" s="426"/>
      <c r="AS34" s="426"/>
      <c r="AT34" s="426"/>
      <c r="AU34" s="426"/>
      <c r="AV34" s="426"/>
      <c r="AW34" s="426"/>
      <c r="AX34" s="426"/>
      <c r="AY34" s="426"/>
      <c r="AZ34" s="426"/>
      <c r="BA34" s="426"/>
      <c r="BB34" s="426"/>
      <c r="BC34" s="426"/>
      <c r="BD34" s="214"/>
      <c r="BE34" s="427">
        <f>IF(BG34="","",MAX(C34:D43,U34:V43,AM34:AN43)+1)</f>
        <v>7</v>
      </c>
      <c r="BF34" s="427"/>
      <c r="BG34" s="426" t="str">
        <f>IF('各会計、関係団体の財政状況及び健全化判断比率'!B33="","",'各会計、関係団体の財政状況及び健全化判断比率'!B33)</f>
        <v>簡易水道事業会計</v>
      </c>
      <c r="BH34" s="426"/>
      <c r="BI34" s="426"/>
      <c r="BJ34" s="426"/>
      <c r="BK34" s="426"/>
      <c r="BL34" s="426"/>
      <c r="BM34" s="426"/>
      <c r="BN34" s="426"/>
      <c r="BO34" s="426"/>
      <c r="BP34" s="426"/>
      <c r="BQ34" s="426"/>
      <c r="BR34" s="426"/>
      <c r="BS34" s="426"/>
      <c r="BT34" s="426"/>
      <c r="BU34" s="426"/>
      <c r="BV34" s="214"/>
      <c r="BW34" s="427">
        <f>IF(BY34="","",MAX(C34:D43,U34:V43,AM34:AN43,BE34:BF43)+1)</f>
        <v>11</v>
      </c>
      <c r="BX34" s="427"/>
      <c r="BY34" s="426" t="str">
        <f>IF('各会計、関係団体の財政状況及び健全化判断比率'!B68="","",'各会計、関係団体の財政状況及び健全化判断比率'!B68)</f>
        <v>熊本県市町村総合事務組合</v>
      </c>
      <c r="BZ34" s="426"/>
      <c r="CA34" s="426"/>
      <c r="CB34" s="426"/>
      <c r="CC34" s="426"/>
      <c r="CD34" s="426"/>
      <c r="CE34" s="426"/>
      <c r="CF34" s="426"/>
      <c r="CG34" s="426"/>
      <c r="CH34" s="426"/>
      <c r="CI34" s="426"/>
      <c r="CJ34" s="426"/>
      <c r="CK34" s="426"/>
      <c r="CL34" s="426"/>
      <c r="CM34" s="426"/>
      <c r="CN34" s="214"/>
      <c r="CO34" s="427">
        <f>IF(CQ34="","",MAX(C34:D43,U34:V43,AM34:AN43,BE34:BF43,BW34:BX43)+1)</f>
        <v>15</v>
      </c>
      <c r="CP34" s="427"/>
      <c r="CQ34" s="426" t="str">
        <f>IF('各会計、関係団体の財政状況及び健全化判断比率'!BS7="","",'各会計、関係団体の財政状況及び健全化判断比率'!BS7)</f>
        <v>(株)菊水ロマン館</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介護保険事業会計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8</v>
      </c>
      <c r="BF35" s="427"/>
      <c r="BG35" s="426" t="str">
        <f>IF('各会計、関係団体の財政状況及び健全化判断比率'!B34="","",'各会計、関係団体の財政状況及び健全化判断比率'!B34)</f>
        <v>下水道事業会計</v>
      </c>
      <c r="BH35" s="426"/>
      <c r="BI35" s="426"/>
      <c r="BJ35" s="426"/>
      <c r="BK35" s="426"/>
      <c r="BL35" s="426"/>
      <c r="BM35" s="426"/>
      <c r="BN35" s="426"/>
      <c r="BO35" s="426"/>
      <c r="BP35" s="426"/>
      <c r="BQ35" s="426"/>
      <c r="BR35" s="426"/>
      <c r="BS35" s="426"/>
      <c r="BT35" s="426"/>
      <c r="BU35" s="426"/>
      <c r="BV35" s="214"/>
      <c r="BW35" s="427">
        <f t="shared" ref="BW35:BW43" si="2">IF(BY35="","",BW34+1)</f>
        <v>12</v>
      </c>
      <c r="BX35" s="427"/>
      <c r="BY35" s="426" t="str">
        <f>IF('各会計、関係団体の財政状況及び健全化判断比率'!B69="","",'各会計、関係団体の財政状況及び健全化判断比率'!B69)</f>
        <v>有明広域行政事務組合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後期高齢者医療事業会計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f t="shared" si="1"/>
        <v>9</v>
      </c>
      <c r="BF36" s="427"/>
      <c r="BG36" s="426" t="str">
        <f>IF('各会計、関係団体の財政状況及び健全化判断比率'!B35="","",'各会計、関係団体の財政状況及び健全化判断比率'!B35)</f>
        <v>特定地域生活排水処理事業会計</v>
      </c>
      <c r="BH36" s="426"/>
      <c r="BI36" s="426"/>
      <c r="BJ36" s="426"/>
      <c r="BK36" s="426"/>
      <c r="BL36" s="426"/>
      <c r="BM36" s="426"/>
      <c r="BN36" s="426"/>
      <c r="BO36" s="426"/>
      <c r="BP36" s="426"/>
      <c r="BQ36" s="426"/>
      <c r="BR36" s="426"/>
      <c r="BS36" s="426"/>
      <c r="BT36" s="426"/>
      <c r="BU36" s="426"/>
      <c r="BV36" s="214"/>
      <c r="BW36" s="427">
        <f t="shared" si="2"/>
        <v>13</v>
      </c>
      <c r="BX36" s="427"/>
      <c r="BY36" s="426" t="str">
        <f>IF('各会計、関係団体の財政状況及び健全化判断比率'!B70="","",'各会計、関係団体の財政状況及び健全化判断比率'!B70)</f>
        <v>熊本県後期高齢者医療広域連合
（一般会計）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5</v>
      </c>
      <c r="V37" s="427"/>
      <c r="W37" s="426" t="str">
        <f>IF('各会計、関係団体の財政状況及び健全化判断比率'!B31="","",'各会計、関係団体の財政状況及び健全化判断比率'!B31)</f>
        <v>特別養護老人ホーム事業会計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f t="shared" si="1"/>
        <v>10</v>
      </c>
      <c r="BF37" s="427"/>
      <c r="BG37" s="426" t="str">
        <f>IF('各会計、関係団体の財政状況及び健全化判断比率'!B36="","",'各会計、関係団体の財政状況及び健全化判断比率'!B36)</f>
        <v>住宅用地造成事業会計</v>
      </c>
      <c r="BH37" s="426"/>
      <c r="BI37" s="426"/>
      <c r="BJ37" s="426"/>
      <c r="BK37" s="426"/>
      <c r="BL37" s="426"/>
      <c r="BM37" s="426"/>
      <c r="BN37" s="426"/>
      <c r="BO37" s="426"/>
      <c r="BP37" s="426"/>
      <c r="BQ37" s="426"/>
      <c r="BR37" s="426"/>
      <c r="BS37" s="426"/>
      <c r="BT37" s="426"/>
      <c r="BU37" s="426"/>
      <c r="BV37" s="214"/>
      <c r="BW37" s="427">
        <f t="shared" si="2"/>
        <v>14</v>
      </c>
      <c r="BX37" s="427"/>
      <c r="BY37" s="426" t="str">
        <f>IF('各会計、関係団体の財政状況及び健全化判断比率'!B71="","",'各会計、関係団体の財政状況及び健全化判断比率'!B71)</f>
        <v>熊本県後期高齢者医療広域連合
（後期高齢者医療特別会計）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t="str">
        <f t="shared" si="2"/>
        <v/>
      </c>
      <c r="BX38" s="427"/>
      <c r="BY38" s="426" t="str">
        <f>IF('各会計、関係団体の財政状況及び健全化判断比率'!B72="","",'各会計、関係団体の財政状況及び健全化判断比率'!B72)</f>
        <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DO5IXEVIrRzDvtfE7wJkAazS3PNQml7C8B68P7SPAY9A6/sqK490L85mTzVYC6jn9gjxEA+/q23u9xFYpBuPJA==" saltValue="ey6d7ImHA+PwAw0NLHSaA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51" t="s">
        <v>563</v>
      </c>
      <c r="D34" s="1251"/>
      <c r="E34" s="1252"/>
      <c r="F34" s="32">
        <v>15.19</v>
      </c>
      <c r="G34" s="33">
        <v>15.13</v>
      </c>
      <c r="H34" s="33">
        <v>15.76</v>
      </c>
      <c r="I34" s="33">
        <v>17.09</v>
      </c>
      <c r="J34" s="34">
        <v>19.309999999999999</v>
      </c>
      <c r="K34" s="22"/>
      <c r="L34" s="22"/>
      <c r="M34" s="22"/>
      <c r="N34" s="22"/>
      <c r="O34" s="22"/>
      <c r="P34" s="22"/>
    </row>
    <row r="35" spans="1:16" ht="39" customHeight="1" x14ac:dyDescent="0.15">
      <c r="A35" s="22"/>
      <c r="B35" s="35"/>
      <c r="C35" s="1245" t="s">
        <v>564</v>
      </c>
      <c r="D35" s="1246"/>
      <c r="E35" s="1247"/>
      <c r="F35" s="36">
        <v>18.579999999999998</v>
      </c>
      <c r="G35" s="37">
        <v>21.69</v>
      </c>
      <c r="H35" s="37">
        <v>20.25</v>
      </c>
      <c r="I35" s="37">
        <v>22.85</v>
      </c>
      <c r="J35" s="38">
        <v>13.06</v>
      </c>
      <c r="K35" s="22"/>
      <c r="L35" s="22"/>
      <c r="M35" s="22"/>
      <c r="N35" s="22"/>
      <c r="O35" s="22"/>
      <c r="P35" s="22"/>
    </row>
    <row r="36" spans="1:16" ht="39" customHeight="1" x14ac:dyDescent="0.15">
      <c r="A36" s="22"/>
      <c r="B36" s="35"/>
      <c r="C36" s="1245" t="s">
        <v>565</v>
      </c>
      <c r="D36" s="1246"/>
      <c r="E36" s="1247"/>
      <c r="F36" s="36">
        <v>4.03</v>
      </c>
      <c r="G36" s="37">
        <v>5.5</v>
      </c>
      <c r="H36" s="37">
        <v>4.2</v>
      </c>
      <c r="I36" s="37">
        <v>3.65</v>
      </c>
      <c r="J36" s="38">
        <v>3.74</v>
      </c>
      <c r="K36" s="22"/>
      <c r="L36" s="22"/>
      <c r="M36" s="22"/>
      <c r="N36" s="22"/>
      <c r="O36" s="22"/>
      <c r="P36" s="22"/>
    </row>
    <row r="37" spans="1:16" ht="39" customHeight="1" x14ac:dyDescent="0.15">
      <c r="A37" s="22"/>
      <c r="B37" s="35"/>
      <c r="C37" s="1245" t="s">
        <v>566</v>
      </c>
      <c r="D37" s="1246"/>
      <c r="E37" s="1247"/>
      <c r="F37" s="36" t="s">
        <v>567</v>
      </c>
      <c r="G37" s="37">
        <v>1.1100000000000001</v>
      </c>
      <c r="H37" s="37">
        <v>0.22</v>
      </c>
      <c r="I37" s="37">
        <v>0.68</v>
      </c>
      <c r="J37" s="38">
        <v>0.94</v>
      </c>
      <c r="K37" s="22"/>
      <c r="L37" s="22"/>
      <c r="M37" s="22"/>
      <c r="N37" s="22"/>
      <c r="O37" s="22"/>
      <c r="P37" s="22"/>
    </row>
    <row r="38" spans="1:16" ht="39" customHeight="1" x14ac:dyDescent="0.15">
      <c r="A38" s="22"/>
      <c r="B38" s="35"/>
      <c r="C38" s="1245" t="s">
        <v>568</v>
      </c>
      <c r="D38" s="1246"/>
      <c r="E38" s="1247"/>
      <c r="F38" s="36">
        <v>0.11</v>
      </c>
      <c r="G38" s="37">
        <v>0.08</v>
      </c>
      <c r="H38" s="37">
        <v>0.06</v>
      </c>
      <c r="I38" s="37">
        <v>0.06</v>
      </c>
      <c r="J38" s="38">
        <v>0.05</v>
      </c>
      <c r="K38" s="22"/>
      <c r="L38" s="22"/>
      <c r="M38" s="22"/>
      <c r="N38" s="22"/>
      <c r="O38" s="22"/>
      <c r="P38" s="22"/>
    </row>
    <row r="39" spans="1:16" ht="39" customHeight="1" x14ac:dyDescent="0.15">
      <c r="A39" s="22"/>
      <c r="B39" s="35"/>
      <c r="C39" s="1245" t="s">
        <v>569</v>
      </c>
      <c r="D39" s="1246"/>
      <c r="E39" s="1247"/>
      <c r="F39" s="36" t="s">
        <v>513</v>
      </c>
      <c r="G39" s="37" t="s">
        <v>513</v>
      </c>
      <c r="H39" s="37" t="s">
        <v>513</v>
      </c>
      <c r="I39" s="37">
        <v>0.01</v>
      </c>
      <c r="J39" s="38">
        <v>0.02</v>
      </c>
      <c r="K39" s="22"/>
      <c r="L39" s="22"/>
      <c r="M39" s="22"/>
      <c r="N39" s="22"/>
      <c r="O39" s="22"/>
      <c r="P39" s="22"/>
    </row>
    <row r="40" spans="1:16" ht="39" customHeight="1" x14ac:dyDescent="0.15">
      <c r="A40" s="22"/>
      <c r="B40" s="35"/>
      <c r="C40" s="1245" t="s">
        <v>570</v>
      </c>
      <c r="D40" s="1246"/>
      <c r="E40" s="1247"/>
      <c r="F40" s="36">
        <v>0.33</v>
      </c>
      <c r="G40" s="37">
        <v>0.67</v>
      </c>
      <c r="H40" s="37">
        <v>0.65</v>
      </c>
      <c r="I40" s="37">
        <v>0</v>
      </c>
      <c r="J40" s="38">
        <v>0</v>
      </c>
      <c r="K40" s="22"/>
      <c r="L40" s="22"/>
      <c r="M40" s="22"/>
      <c r="N40" s="22"/>
      <c r="O40" s="22"/>
      <c r="P40" s="22"/>
    </row>
    <row r="41" spans="1:16" ht="39" customHeight="1" x14ac:dyDescent="0.15">
      <c r="A41" s="22"/>
      <c r="B41" s="35"/>
      <c r="C41" s="1245" t="s">
        <v>571</v>
      </c>
      <c r="D41" s="1246"/>
      <c r="E41" s="1247"/>
      <c r="F41" s="36">
        <v>0.13</v>
      </c>
      <c r="G41" s="37">
        <v>0</v>
      </c>
      <c r="H41" s="37">
        <v>0.04</v>
      </c>
      <c r="I41" s="37">
        <v>0</v>
      </c>
      <c r="J41" s="38">
        <v>0</v>
      </c>
      <c r="K41" s="22"/>
      <c r="L41" s="22"/>
      <c r="M41" s="22"/>
      <c r="N41" s="22"/>
      <c r="O41" s="22"/>
      <c r="P41" s="22"/>
    </row>
    <row r="42" spans="1:16" ht="39" customHeight="1" x14ac:dyDescent="0.15">
      <c r="A42" s="22"/>
      <c r="B42" s="39"/>
      <c r="C42" s="1245" t="s">
        <v>572</v>
      </c>
      <c r="D42" s="1246"/>
      <c r="E42" s="1247"/>
      <c r="F42" s="36" t="s">
        <v>513</v>
      </c>
      <c r="G42" s="37" t="s">
        <v>513</v>
      </c>
      <c r="H42" s="37" t="s">
        <v>513</v>
      </c>
      <c r="I42" s="37" t="s">
        <v>513</v>
      </c>
      <c r="J42" s="38" t="s">
        <v>513</v>
      </c>
      <c r="K42" s="22"/>
      <c r="L42" s="22"/>
      <c r="M42" s="22"/>
      <c r="N42" s="22"/>
      <c r="O42" s="22"/>
      <c r="P42" s="22"/>
    </row>
    <row r="43" spans="1:16" ht="39" customHeight="1" thickBot="1" x14ac:dyDescent="0.2">
      <c r="A43" s="22"/>
      <c r="B43" s="40"/>
      <c r="C43" s="1248" t="s">
        <v>573</v>
      </c>
      <c r="D43" s="1249"/>
      <c r="E43" s="1250"/>
      <c r="F43" s="41">
        <v>0.44</v>
      </c>
      <c r="G43" s="42">
        <v>0.3</v>
      </c>
      <c r="H43" s="42">
        <v>0.34</v>
      </c>
      <c r="I43" s="42">
        <v>0.02</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e7tTXr7fpoxZi6CIvvMRG5J7SSnedsvsZbPnW76k+MrlWYN1pGnwFTJyli6tA9KRLV/+gm5bLy7ajIa6Tj3BQ==" saltValue="BrczEqnMM3u9c3r1ykl0V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71" t="s">
        <v>11</v>
      </c>
      <c r="C45" s="1272"/>
      <c r="D45" s="58"/>
      <c r="E45" s="1277" t="s">
        <v>12</v>
      </c>
      <c r="F45" s="1277"/>
      <c r="G45" s="1277"/>
      <c r="H45" s="1277"/>
      <c r="I45" s="1277"/>
      <c r="J45" s="1278"/>
      <c r="K45" s="59">
        <v>974</v>
      </c>
      <c r="L45" s="60">
        <v>940</v>
      </c>
      <c r="M45" s="60">
        <v>926</v>
      </c>
      <c r="N45" s="60">
        <v>924</v>
      </c>
      <c r="O45" s="61">
        <v>938</v>
      </c>
      <c r="P45" s="48"/>
      <c r="Q45" s="48"/>
      <c r="R45" s="48"/>
      <c r="S45" s="48"/>
      <c r="T45" s="48"/>
      <c r="U45" s="48"/>
    </row>
    <row r="46" spans="1:21" ht="30.75" customHeight="1" x14ac:dyDescent="0.15">
      <c r="A46" s="48"/>
      <c r="B46" s="1273"/>
      <c r="C46" s="1274"/>
      <c r="D46" s="62"/>
      <c r="E46" s="1255" t="s">
        <v>13</v>
      </c>
      <c r="F46" s="1255"/>
      <c r="G46" s="1255"/>
      <c r="H46" s="1255"/>
      <c r="I46" s="1255"/>
      <c r="J46" s="1256"/>
      <c r="K46" s="63" t="s">
        <v>513</v>
      </c>
      <c r="L46" s="64" t="s">
        <v>513</v>
      </c>
      <c r="M46" s="64" t="s">
        <v>513</v>
      </c>
      <c r="N46" s="64" t="s">
        <v>513</v>
      </c>
      <c r="O46" s="65" t="s">
        <v>513</v>
      </c>
      <c r="P46" s="48"/>
      <c r="Q46" s="48"/>
      <c r="R46" s="48"/>
      <c r="S46" s="48"/>
      <c r="T46" s="48"/>
      <c r="U46" s="48"/>
    </row>
    <row r="47" spans="1:21" ht="30.75" customHeight="1" x14ac:dyDescent="0.15">
      <c r="A47" s="48"/>
      <c r="B47" s="1273"/>
      <c r="C47" s="1274"/>
      <c r="D47" s="62"/>
      <c r="E47" s="1255" t="s">
        <v>14</v>
      </c>
      <c r="F47" s="1255"/>
      <c r="G47" s="1255"/>
      <c r="H47" s="1255"/>
      <c r="I47" s="1255"/>
      <c r="J47" s="1256"/>
      <c r="K47" s="63" t="s">
        <v>513</v>
      </c>
      <c r="L47" s="64" t="s">
        <v>513</v>
      </c>
      <c r="M47" s="64" t="s">
        <v>513</v>
      </c>
      <c r="N47" s="64" t="s">
        <v>513</v>
      </c>
      <c r="O47" s="65" t="s">
        <v>513</v>
      </c>
      <c r="P47" s="48"/>
      <c r="Q47" s="48"/>
      <c r="R47" s="48"/>
      <c r="S47" s="48"/>
      <c r="T47" s="48"/>
      <c r="U47" s="48"/>
    </row>
    <row r="48" spans="1:21" ht="30.75" customHeight="1" x14ac:dyDescent="0.15">
      <c r="A48" s="48"/>
      <c r="B48" s="1273"/>
      <c r="C48" s="1274"/>
      <c r="D48" s="62"/>
      <c r="E48" s="1255" t="s">
        <v>15</v>
      </c>
      <c r="F48" s="1255"/>
      <c r="G48" s="1255"/>
      <c r="H48" s="1255"/>
      <c r="I48" s="1255"/>
      <c r="J48" s="1256"/>
      <c r="K48" s="63">
        <v>118</v>
      </c>
      <c r="L48" s="64">
        <v>146</v>
      </c>
      <c r="M48" s="64">
        <v>134</v>
      </c>
      <c r="N48" s="64">
        <v>131</v>
      </c>
      <c r="O48" s="65">
        <v>111</v>
      </c>
      <c r="P48" s="48"/>
      <c r="Q48" s="48"/>
      <c r="R48" s="48"/>
      <c r="S48" s="48"/>
      <c r="T48" s="48"/>
      <c r="U48" s="48"/>
    </row>
    <row r="49" spans="1:21" ht="30.75" customHeight="1" x14ac:dyDescent="0.15">
      <c r="A49" s="48"/>
      <c r="B49" s="1273"/>
      <c r="C49" s="1274"/>
      <c r="D49" s="62"/>
      <c r="E49" s="1255" t="s">
        <v>16</v>
      </c>
      <c r="F49" s="1255"/>
      <c r="G49" s="1255"/>
      <c r="H49" s="1255"/>
      <c r="I49" s="1255"/>
      <c r="J49" s="1256"/>
      <c r="K49" s="63">
        <v>66</v>
      </c>
      <c r="L49" s="64">
        <v>66</v>
      </c>
      <c r="M49" s="64">
        <v>67</v>
      </c>
      <c r="N49" s="64">
        <v>58</v>
      </c>
      <c r="O49" s="65">
        <v>60</v>
      </c>
      <c r="P49" s="48"/>
      <c r="Q49" s="48"/>
      <c r="R49" s="48"/>
      <c r="S49" s="48"/>
      <c r="T49" s="48"/>
      <c r="U49" s="48"/>
    </row>
    <row r="50" spans="1:21" ht="30.75" customHeight="1" x14ac:dyDescent="0.15">
      <c r="A50" s="48"/>
      <c r="B50" s="1273"/>
      <c r="C50" s="1274"/>
      <c r="D50" s="62"/>
      <c r="E50" s="1255" t="s">
        <v>17</v>
      </c>
      <c r="F50" s="1255"/>
      <c r="G50" s="1255"/>
      <c r="H50" s="1255"/>
      <c r="I50" s="1255"/>
      <c r="J50" s="1256"/>
      <c r="K50" s="63">
        <v>0</v>
      </c>
      <c r="L50" s="64">
        <v>0</v>
      </c>
      <c r="M50" s="64">
        <v>0</v>
      </c>
      <c r="N50" s="64">
        <v>0</v>
      </c>
      <c r="O50" s="65">
        <v>0</v>
      </c>
      <c r="P50" s="48"/>
      <c r="Q50" s="48"/>
      <c r="R50" s="48"/>
      <c r="S50" s="48"/>
      <c r="T50" s="48"/>
      <c r="U50" s="48"/>
    </row>
    <row r="51" spans="1:21" ht="30.75" customHeight="1" x14ac:dyDescent="0.15">
      <c r="A51" s="48"/>
      <c r="B51" s="1275"/>
      <c r="C51" s="1276"/>
      <c r="D51" s="66"/>
      <c r="E51" s="1255" t="s">
        <v>18</v>
      </c>
      <c r="F51" s="1255"/>
      <c r="G51" s="1255"/>
      <c r="H51" s="1255"/>
      <c r="I51" s="1255"/>
      <c r="J51" s="1256"/>
      <c r="K51" s="63" t="s">
        <v>513</v>
      </c>
      <c r="L51" s="64" t="s">
        <v>513</v>
      </c>
      <c r="M51" s="64" t="s">
        <v>513</v>
      </c>
      <c r="N51" s="64" t="s">
        <v>513</v>
      </c>
      <c r="O51" s="65">
        <v>0</v>
      </c>
      <c r="P51" s="48"/>
      <c r="Q51" s="48"/>
      <c r="R51" s="48"/>
      <c r="S51" s="48"/>
      <c r="T51" s="48"/>
      <c r="U51" s="48"/>
    </row>
    <row r="52" spans="1:21" ht="30.75" customHeight="1" x14ac:dyDescent="0.15">
      <c r="A52" s="48"/>
      <c r="B52" s="1253" t="s">
        <v>19</v>
      </c>
      <c r="C52" s="1254"/>
      <c r="D52" s="66"/>
      <c r="E52" s="1255" t="s">
        <v>20</v>
      </c>
      <c r="F52" s="1255"/>
      <c r="G52" s="1255"/>
      <c r="H52" s="1255"/>
      <c r="I52" s="1255"/>
      <c r="J52" s="1256"/>
      <c r="K52" s="63">
        <v>883</v>
      </c>
      <c r="L52" s="64">
        <v>810</v>
      </c>
      <c r="M52" s="64">
        <v>776</v>
      </c>
      <c r="N52" s="64">
        <v>741</v>
      </c>
      <c r="O52" s="65">
        <v>738</v>
      </c>
      <c r="P52" s="48"/>
      <c r="Q52" s="48"/>
      <c r="R52" s="48"/>
      <c r="S52" s="48"/>
      <c r="T52" s="48"/>
      <c r="U52" s="48"/>
    </row>
    <row r="53" spans="1:21" ht="30.75" customHeight="1" thickBot="1" x14ac:dyDescent="0.2">
      <c r="A53" s="48"/>
      <c r="B53" s="1257" t="s">
        <v>21</v>
      </c>
      <c r="C53" s="1258"/>
      <c r="D53" s="67"/>
      <c r="E53" s="1259" t="s">
        <v>22</v>
      </c>
      <c r="F53" s="1259"/>
      <c r="G53" s="1259"/>
      <c r="H53" s="1259"/>
      <c r="I53" s="1259"/>
      <c r="J53" s="1260"/>
      <c r="K53" s="68">
        <v>275</v>
      </c>
      <c r="L53" s="69">
        <v>342</v>
      </c>
      <c r="M53" s="69">
        <v>351</v>
      </c>
      <c r="N53" s="69">
        <v>372</v>
      </c>
      <c r="O53" s="70">
        <v>371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61" t="s">
        <v>25</v>
      </c>
      <c r="C57" s="1262"/>
      <c r="D57" s="1265" t="s">
        <v>26</v>
      </c>
      <c r="E57" s="1266"/>
      <c r="F57" s="1266"/>
      <c r="G57" s="1266"/>
      <c r="H57" s="1266"/>
      <c r="I57" s="1266"/>
      <c r="J57" s="1267"/>
      <c r="K57" s="83"/>
      <c r="L57" s="84"/>
      <c r="M57" s="84"/>
      <c r="N57" s="84"/>
      <c r="O57" s="85"/>
    </row>
    <row r="58" spans="1:21" ht="31.5" customHeight="1" thickBot="1" x14ac:dyDescent="0.2">
      <c r="B58" s="1263"/>
      <c r="C58" s="1264"/>
      <c r="D58" s="1268" t="s">
        <v>27</v>
      </c>
      <c r="E58" s="1269"/>
      <c r="F58" s="1269"/>
      <c r="G58" s="1269"/>
      <c r="H58" s="1269"/>
      <c r="I58" s="1269"/>
      <c r="J58" s="1270"/>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Pc/2nkPmk/yau0PO7lcfltQ7iC7xQPoSpedBmAev/DWE398uVJ0bukZP0Il8C/2KkKPS8ONaNqbotzMAaQy5Q==" saltValue="qFZr3MJbHxrKUWaUBFAnD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91" t="s">
        <v>30</v>
      </c>
      <c r="C41" s="1292"/>
      <c r="D41" s="102"/>
      <c r="E41" s="1293" t="s">
        <v>31</v>
      </c>
      <c r="F41" s="1293"/>
      <c r="G41" s="1293"/>
      <c r="H41" s="1294"/>
      <c r="I41" s="103">
        <v>7369</v>
      </c>
      <c r="J41" s="104">
        <v>7259</v>
      </c>
      <c r="K41" s="104">
        <v>7348</v>
      </c>
      <c r="L41" s="104">
        <v>7862</v>
      </c>
      <c r="M41" s="105">
        <v>8324</v>
      </c>
    </row>
    <row r="42" spans="2:13" ht="27.75" customHeight="1" x14ac:dyDescent="0.15">
      <c r="B42" s="1281"/>
      <c r="C42" s="1282"/>
      <c r="D42" s="106"/>
      <c r="E42" s="1285" t="s">
        <v>32</v>
      </c>
      <c r="F42" s="1285"/>
      <c r="G42" s="1285"/>
      <c r="H42" s="1286"/>
      <c r="I42" s="107" t="s">
        <v>513</v>
      </c>
      <c r="J42" s="108" t="s">
        <v>513</v>
      </c>
      <c r="K42" s="108" t="s">
        <v>513</v>
      </c>
      <c r="L42" s="108" t="s">
        <v>513</v>
      </c>
      <c r="M42" s="109" t="s">
        <v>513</v>
      </c>
    </row>
    <row r="43" spans="2:13" ht="27.75" customHeight="1" x14ac:dyDescent="0.15">
      <c r="B43" s="1281"/>
      <c r="C43" s="1282"/>
      <c r="D43" s="106"/>
      <c r="E43" s="1285" t="s">
        <v>33</v>
      </c>
      <c r="F43" s="1285"/>
      <c r="G43" s="1285"/>
      <c r="H43" s="1286"/>
      <c r="I43" s="107">
        <v>907</v>
      </c>
      <c r="J43" s="108">
        <v>890</v>
      </c>
      <c r="K43" s="108">
        <v>917</v>
      </c>
      <c r="L43" s="108">
        <v>963</v>
      </c>
      <c r="M43" s="109">
        <v>966</v>
      </c>
    </row>
    <row r="44" spans="2:13" ht="27.75" customHeight="1" x14ac:dyDescent="0.15">
      <c r="B44" s="1281"/>
      <c r="C44" s="1282"/>
      <c r="D44" s="106"/>
      <c r="E44" s="1285" t="s">
        <v>34</v>
      </c>
      <c r="F44" s="1285"/>
      <c r="G44" s="1285"/>
      <c r="H44" s="1286"/>
      <c r="I44" s="107">
        <v>326</v>
      </c>
      <c r="J44" s="108">
        <v>328</v>
      </c>
      <c r="K44" s="108">
        <v>388</v>
      </c>
      <c r="L44" s="108">
        <v>403</v>
      </c>
      <c r="M44" s="109">
        <v>503</v>
      </c>
    </row>
    <row r="45" spans="2:13" ht="27.75" customHeight="1" x14ac:dyDescent="0.15">
      <c r="B45" s="1281"/>
      <c r="C45" s="1282"/>
      <c r="D45" s="106"/>
      <c r="E45" s="1285" t="s">
        <v>35</v>
      </c>
      <c r="F45" s="1285"/>
      <c r="G45" s="1285"/>
      <c r="H45" s="1286"/>
      <c r="I45" s="107">
        <v>1362</v>
      </c>
      <c r="J45" s="108">
        <v>741</v>
      </c>
      <c r="K45" s="108">
        <v>711</v>
      </c>
      <c r="L45" s="108">
        <v>629</v>
      </c>
      <c r="M45" s="109">
        <v>554</v>
      </c>
    </row>
    <row r="46" spans="2:13" ht="27.75" customHeight="1" x14ac:dyDescent="0.15">
      <c r="B46" s="1281"/>
      <c r="C46" s="1282"/>
      <c r="D46" s="110"/>
      <c r="E46" s="1285" t="s">
        <v>36</v>
      </c>
      <c r="F46" s="1285"/>
      <c r="G46" s="1285"/>
      <c r="H46" s="1286"/>
      <c r="I46" s="107" t="s">
        <v>513</v>
      </c>
      <c r="J46" s="108" t="s">
        <v>513</v>
      </c>
      <c r="K46" s="108" t="s">
        <v>513</v>
      </c>
      <c r="L46" s="108" t="s">
        <v>513</v>
      </c>
      <c r="M46" s="109" t="s">
        <v>513</v>
      </c>
    </row>
    <row r="47" spans="2:13" ht="27.75" customHeight="1" x14ac:dyDescent="0.15">
      <c r="B47" s="1281"/>
      <c r="C47" s="1282"/>
      <c r="D47" s="111"/>
      <c r="E47" s="1295" t="s">
        <v>37</v>
      </c>
      <c r="F47" s="1296"/>
      <c r="G47" s="1296"/>
      <c r="H47" s="1297"/>
      <c r="I47" s="107" t="s">
        <v>513</v>
      </c>
      <c r="J47" s="108" t="s">
        <v>513</v>
      </c>
      <c r="K47" s="108" t="s">
        <v>513</v>
      </c>
      <c r="L47" s="108" t="s">
        <v>513</v>
      </c>
      <c r="M47" s="109" t="s">
        <v>513</v>
      </c>
    </row>
    <row r="48" spans="2:13" ht="27.75" customHeight="1" x14ac:dyDescent="0.15">
      <c r="B48" s="1281"/>
      <c r="C48" s="1282"/>
      <c r="D48" s="106"/>
      <c r="E48" s="1285" t="s">
        <v>38</v>
      </c>
      <c r="F48" s="1285"/>
      <c r="G48" s="1285"/>
      <c r="H48" s="1286"/>
      <c r="I48" s="107" t="s">
        <v>513</v>
      </c>
      <c r="J48" s="108" t="s">
        <v>513</v>
      </c>
      <c r="K48" s="108" t="s">
        <v>513</v>
      </c>
      <c r="L48" s="108" t="s">
        <v>513</v>
      </c>
      <c r="M48" s="109" t="s">
        <v>513</v>
      </c>
    </row>
    <row r="49" spans="2:13" ht="27.75" customHeight="1" x14ac:dyDescent="0.15">
      <c r="B49" s="1283"/>
      <c r="C49" s="1284"/>
      <c r="D49" s="106"/>
      <c r="E49" s="1285" t="s">
        <v>39</v>
      </c>
      <c r="F49" s="1285"/>
      <c r="G49" s="1285"/>
      <c r="H49" s="1286"/>
      <c r="I49" s="107" t="s">
        <v>513</v>
      </c>
      <c r="J49" s="108" t="s">
        <v>513</v>
      </c>
      <c r="K49" s="108" t="s">
        <v>513</v>
      </c>
      <c r="L49" s="108" t="s">
        <v>513</v>
      </c>
      <c r="M49" s="109" t="s">
        <v>513</v>
      </c>
    </row>
    <row r="50" spans="2:13" ht="27.75" customHeight="1" x14ac:dyDescent="0.15">
      <c r="B50" s="1279" t="s">
        <v>40</v>
      </c>
      <c r="C50" s="1280"/>
      <c r="D50" s="112"/>
      <c r="E50" s="1285" t="s">
        <v>41</v>
      </c>
      <c r="F50" s="1285"/>
      <c r="G50" s="1285"/>
      <c r="H50" s="1286"/>
      <c r="I50" s="107">
        <v>6555</v>
      </c>
      <c r="J50" s="108">
        <v>7076</v>
      </c>
      <c r="K50" s="108">
        <v>6996</v>
      </c>
      <c r="L50" s="108">
        <v>6936</v>
      </c>
      <c r="M50" s="109">
        <v>7103</v>
      </c>
    </row>
    <row r="51" spans="2:13" ht="27.75" customHeight="1" x14ac:dyDescent="0.15">
      <c r="B51" s="1281"/>
      <c r="C51" s="1282"/>
      <c r="D51" s="106"/>
      <c r="E51" s="1285" t="s">
        <v>42</v>
      </c>
      <c r="F51" s="1285"/>
      <c r="G51" s="1285"/>
      <c r="H51" s="1286"/>
      <c r="I51" s="107" t="s">
        <v>513</v>
      </c>
      <c r="J51" s="108" t="s">
        <v>513</v>
      </c>
      <c r="K51" s="108" t="s">
        <v>513</v>
      </c>
      <c r="L51" s="108" t="s">
        <v>513</v>
      </c>
      <c r="M51" s="109" t="s">
        <v>513</v>
      </c>
    </row>
    <row r="52" spans="2:13" ht="27.75" customHeight="1" x14ac:dyDescent="0.15">
      <c r="B52" s="1283"/>
      <c r="C52" s="1284"/>
      <c r="D52" s="106"/>
      <c r="E52" s="1285" t="s">
        <v>43</v>
      </c>
      <c r="F52" s="1285"/>
      <c r="G52" s="1285"/>
      <c r="H52" s="1286"/>
      <c r="I52" s="107">
        <v>6528</v>
      </c>
      <c r="J52" s="108">
        <v>6662</v>
      </c>
      <c r="K52" s="108">
        <v>6097</v>
      </c>
      <c r="L52" s="108">
        <v>6727</v>
      </c>
      <c r="M52" s="109">
        <v>7007</v>
      </c>
    </row>
    <row r="53" spans="2:13" ht="27.75" customHeight="1" thickBot="1" x14ac:dyDescent="0.2">
      <c r="B53" s="1287" t="s">
        <v>44</v>
      </c>
      <c r="C53" s="1288"/>
      <c r="D53" s="113"/>
      <c r="E53" s="1289" t="s">
        <v>45</v>
      </c>
      <c r="F53" s="1289"/>
      <c r="G53" s="1289"/>
      <c r="H53" s="1290"/>
      <c r="I53" s="114">
        <v>-3120</v>
      </c>
      <c r="J53" s="115">
        <v>-4519</v>
      </c>
      <c r="K53" s="115">
        <v>-3730</v>
      </c>
      <c r="L53" s="115">
        <v>-3806</v>
      </c>
      <c r="M53" s="116">
        <v>-3762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cGC37aDP1f+5EM83/TiUyqRFf8qHBT7KLKi/UqwakUqI78zsT5/90tBn29s3jIfdCItwjOyOLS8Xcpsu07WrA==" saltValue="cLa7QlkkztKD1koOi/vKy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306" t="s">
        <v>48</v>
      </c>
      <c r="D55" s="1306"/>
      <c r="E55" s="1307"/>
      <c r="F55" s="128">
        <v>3064</v>
      </c>
      <c r="G55" s="128">
        <v>2996</v>
      </c>
      <c r="H55" s="129">
        <v>2983</v>
      </c>
    </row>
    <row r="56" spans="2:8" ht="52.5" customHeight="1" x14ac:dyDescent="0.15">
      <c r="B56" s="130"/>
      <c r="C56" s="1308" t="s">
        <v>49</v>
      </c>
      <c r="D56" s="1308"/>
      <c r="E56" s="1309"/>
      <c r="F56" s="131">
        <v>1036</v>
      </c>
      <c r="G56" s="131">
        <v>1036</v>
      </c>
      <c r="H56" s="132">
        <v>887</v>
      </c>
    </row>
    <row r="57" spans="2:8" ht="53.25" customHeight="1" x14ac:dyDescent="0.15">
      <c r="B57" s="130"/>
      <c r="C57" s="1310" t="s">
        <v>50</v>
      </c>
      <c r="D57" s="1310"/>
      <c r="E57" s="1311"/>
      <c r="F57" s="133">
        <v>3158</v>
      </c>
      <c r="G57" s="133">
        <v>3148</v>
      </c>
      <c r="H57" s="134">
        <v>3481</v>
      </c>
    </row>
    <row r="58" spans="2:8" ht="45.75" customHeight="1" x14ac:dyDescent="0.15">
      <c r="B58" s="135"/>
      <c r="C58" s="1298" t="s">
        <v>585</v>
      </c>
      <c r="D58" s="1299"/>
      <c r="E58" s="1300"/>
      <c r="F58" s="136">
        <v>1644</v>
      </c>
      <c r="G58" s="136">
        <v>1605</v>
      </c>
      <c r="H58" s="137">
        <v>1575</v>
      </c>
    </row>
    <row r="59" spans="2:8" ht="45.75" customHeight="1" x14ac:dyDescent="0.15">
      <c r="B59" s="135"/>
      <c r="C59" s="1298" t="s">
        <v>586</v>
      </c>
      <c r="D59" s="1299"/>
      <c r="E59" s="1300"/>
      <c r="F59" s="136">
        <v>1012</v>
      </c>
      <c r="G59" s="136">
        <v>1053</v>
      </c>
      <c r="H59" s="137">
        <v>1058</v>
      </c>
    </row>
    <row r="60" spans="2:8" ht="45.75" customHeight="1" x14ac:dyDescent="0.15">
      <c r="B60" s="135"/>
      <c r="C60" s="1298" t="s">
        <v>587</v>
      </c>
      <c r="D60" s="1299"/>
      <c r="E60" s="1300"/>
      <c r="F60" s="136">
        <v>207</v>
      </c>
      <c r="G60" s="136">
        <v>207</v>
      </c>
      <c r="H60" s="137">
        <v>295</v>
      </c>
    </row>
    <row r="61" spans="2:8" ht="45.75" customHeight="1" x14ac:dyDescent="0.15">
      <c r="B61" s="135"/>
      <c r="C61" s="1298" t="s">
        <v>589</v>
      </c>
      <c r="D61" s="1299"/>
      <c r="E61" s="1300"/>
      <c r="F61" s="136">
        <v>0</v>
      </c>
      <c r="G61" s="136">
        <v>0</v>
      </c>
      <c r="H61" s="137">
        <v>276</v>
      </c>
    </row>
    <row r="62" spans="2:8" ht="45.75" customHeight="1" thickBot="1" x14ac:dyDescent="0.2">
      <c r="B62" s="138"/>
      <c r="C62" s="1301" t="s">
        <v>588</v>
      </c>
      <c r="D62" s="1302"/>
      <c r="E62" s="1303"/>
      <c r="F62" s="139">
        <v>204</v>
      </c>
      <c r="G62" s="139">
        <v>204</v>
      </c>
      <c r="H62" s="140">
        <v>205</v>
      </c>
    </row>
    <row r="63" spans="2:8" ht="52.5" customHeight="1" thickBot="1" x14ac:dyDescent="0.2">
      <c r="B63" s="141"/>
      <c r="C63" s="1304" t="s">
        <v>51</v>
      </c>
      <c r="D63" s="1304"/>
      <c r="E63" s="1305"/>
      <c r="F63" s="142">
        <v>7258</v>
      </c>
      <c r="G63" s="142">
        <v>7180</v>
      </c>
      <c r="H63" s="143">
        <v>7350</v>
      </c>
    </row>
    <row r="64" spans="2:8" ht="15" customHeight="1" x14ac:dyDescent="0.15"/>
  </sheetData>
  <sheetProtection algorithmName="SHA-512" hashValue="U3NNoVMXO7AG8ieYZ0h77ksGgJtk+kgq4MdC0ERq5+ZnvXRvxZfXMFFJPa6EOoXpIklPXPnOD1cLI+gyeRCAEA==" saltValue="JdlNsxaXWeQmG/HMztOWY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L42" zoomScale="90" zoomScaleNormal="90" zoomScaleSheetLayoutView="55" workbookViewId="0">
      <selection activeCell="AN43" sqref="AN43:DC47"/>
    </sheetView>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602</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602</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601</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596</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24" t="s">
        <v>600</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ht="13.5" x14ac:dyDescent="0.15">
      <c r="B44" s="389"/>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ht="13.5" x14ac:dyDescent="0.15">
      <c r="B45" s="389"/>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ht="13.5" x14ac:dyDescent="0.15">
      <c r="B46" s="389"/>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ht="13.5" x14ac:dyDescent="0.15">
      <c r="B47" s="389"/>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595</v>
      </c>
    </row>
    <row r="50" spans="1:109" ht="13.5" x14ac:dyDescent="0.15">
      <c r="B50" s="389"/>
      <c r="G50" s="1318"/>
      <c r="H50" s="1318"/>
      <c r="I50" s="1318"/>
      <c r="J50" s="1318"/>
      <c r="K50" s="398"/>
      <c r="L50" s="398"/>
      <c r="M50" s="397"/>
      <c r="N50" s="397"/>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4" t="s">
        <v>554</v>
      </c>
      <c r="BQ50" s="1314"/>
      <c r="BR50" s="1314"/>
      <c r="BS50" s="1314"/>
      <c r="BT50" s="1314"/>
      <c r="BU50" s="1314"/>
      <c r="BV50" s="1314"/>
      <c r="BW50" s="1314"/>
      <c r="BX50" s="1314" t="s">
        <v>555</v>
      </c>
      <c r="BY50" s="1314"/>
      <c r="BZ50" s="1314"/>
      <c r="CA50" s="1314"/>
      <c r="CB50" s="1314"/>
      <c r="CC50" s="1314"/>
      <c r="CD50" s="1314"/>
      <c r="CE50" s="1314"/>
      <c r="CF50" s="1314" t="s">
        <v>556</v>
      </c>
      <c r="CG50" s="1314"/>
      <c r="CH50" s="1314"/>
      <c r="CI50" s="1314"/>
      <c r="CJ50" s="1314"/>
      <c r="CK50" s="1314"/>
      <c r="CL50" s="1314"/>
      <c r="CM50" s="1314"/>
      <c r="CN50" s="1314" t="s">
        <v>557</v>
      </c>
      <c r="CO50" s="1314"/>
      <c r="CP50" s="1314"/>
      <c r="CQ50" s="1314"/>
      <c r="CR50" s="1314"/>
      <c r="CS50" s="1314"/>
      <c r="CT50" s="1314"/>
      <c r="CU50" s="1314"/>
      <c r="CV50" s="1314" t="s">
        <v>558</v>
      </c>
      <c r="CW50" s="1314"/>
      <c r="CX50" s="1314"/>
      <c r="CY50" s="1314"/>
      <c r="CZ50" s="1314"/>
      <c r="DA50" s="1314"/>
      <c r="DB50" s="1314"/>
      <c r="DC50" s="1314"/>
    </row>
    <row r="51" spans="1:109" ht="13.5" customHeight="1" x14ac:dyDescent="0.15">
      <c r="B51" s="389"/>
      <c r="G51" s="1323"/>
      <c r="H51" s="1323"/>
      <c r="I51" s="1333"/>
      <c r="J51" s="1333"/>
      <c r="K51" s="1319"/>
      <c r="L51" s="1319"/>
      <c r="M51" s="1319"/>
      <c r="N51" s="1319"/>
      <c r="AM51" s="396"/>
      <c r="AN51" s="1315" t="s">
        <v>594</v>
      </c>
      <c r="AO51" s="1315"/>
      <c r="AP51" s="1315"/>
      <c r="AQ51" s="1315"/>
      <c r="AR51" s="1315"/>
      <c r="AS51" s="1315"/>
      <c r="AT51" s="1315"/>
      <c r="AU51" s="1315"/>
      <c r="AV51" s="1315"/>
      <c r="AW51" s="1315"/>
      <c r="AX51" s="1315"/>
      <c r="AY51" s="1315"/>
      <c r="AZ51" s="1315"/>
      <c r="BA51" s="1315"/>
      <c r="BB51" s="1315" t="s">
        <v>593</v>
      </c>
      <c r="BC51" s="1315"/>
      <c r="BD51" s="1315"/>
      <c r="BE51" s="1315"/>
      <c r="BF51" s="1315"/>
      <c r="BG51" s="1315"/>
      <c r="BH51" s="1315"/>
      <c r="BI51" s="1315"/>
      <c r="BJ51" s="1315"/>
      <c r="BK51" s="1315"/>
      <c r="BL51" s="1315"/>
      <c r="BM51" s="1315"/>
      <c r="BN51" s="1315"/>
      <c r="BO51" s="1315"/>
      <c r="BP51" s="1312"/>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ht="13.5" x14ac:dyDescent="0.15">
      <c r="B52" s="389"/>
      <c r="G52" s="1323"/>
      <c r="H52" s="1323"/>
      <c r="I52" s="1333"/>
      <c r="J52" s="1333"/>
      <c r="K52" s="1319"/>
      <c r="L52" s="1319"/>
      <c r="M52" s="1319"/>
      <c r="N52" s="1319"/>
      <c r="AM52" s="396"/>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ht="13.5" x14ac:dyDescent="0.15">
      <c r="A53" s="404"/>
      <c r="B53" s="389"/>
      <c r="G53" s="1323"/>
      <c r="H53" s="1323"/>
      <c r="I53" s="1318"/>
      <c r="J53" s="1318"/>
      <c r="K53" s="1319"/>
      <c r="L53" s="1319"/>
      <c r="M53" s="1319"/>
      <c r="N53" s="1319"/>
      <c r="AM53" s="396"/>
      <c r="AN53" s="1315"/>
      <c r="AO53" s="1315"/>
      <c r="AP53" s="1315"/>
      <c r="AQ53" s="1315"/>
      <c r="AR53" s="1315"/>
      <c r="AS53" s="1315"/>
      <c r="AT53" s="1315"/>
      <c r="AU53" s="1315"/>
      <c r="AV53" s="1315"/>
      <c r="AW53" s="1315"/>
      <c r="AX53" s="1315"/>
      <c r="AY53" s="1315"/>
      <c r="AZ53" s="1315"/>
      <c r="BA53" s="1315"/>
      <c r="BB53" s="1315" t="s">
        <v>598</v>
      </c>
      <c r="BC53" s="1315"/>
      <c r="BD53" s="1315"/>
      <c r="BE53" s="1315"/>
      <c r="BF53" s="1315"/>
      <c r="BG53" s="1315"/>
      <c r="BH53" s="1315"/>
      <c r="BI53" s="1315"/>
      <c r="BJ53" s="1315"/>
      <c r="BK53" s="1315"/>
      <c r="BL53" s="1315"/>
      <c r="BM53" s="1315"/>
      <c r="BN53" s="1315"/>
      <c r="BO53" s="1315"/>
      <c r="BP53" s="1312">
        <v>60.8</v>
      </c>
      <c r="BQ53" s="1312"/>
      <c r="BR53" s="1312"/>
      <c r="BS53" s="1312"/>
      <c r="BT53" s="1312"/>
      <c r="BU53" s="1312"/>
      <c r="BV53" s="1312"/>
      <c r="BW53" s="1312"/>
      <c r="BX53" s="1312">
        <v>61.4</v>
      </c>
      <c r="BY53" s="1312"/>
      <c r="BZ53" s="1312"/>
      <c r="CA53" s="1312"/>
      <c r="CB53" s="1312"/>
      <c r="CC53" s="1312"/>
      <c r="CD53" s="1312"/>
      <c r="CE53" s="1312"/>
      <c r="CF53" s="1312">
        <v>60.7</v>
      </c>
      <c r="CG53" s="1312"/>
      <c r="CH53" s="1312"/>
      <c r="CI53" s="1312"/>
      <c r="CJ53" s="1312"/>
      <c r="CK53" s="1312"/>
      <c r="CL53" s="1312"/>
      <c r="CM53" s="1312"/>
      <c r="CN53" s="1312">
        <v>58</v>
      </c>
      <c r="CO53" s="1312"/>
      <c r="CP53" s="1312"/>
      <c r="CQ53" s="1312"/>
      <c r="CR53" s="1312"/>
      <c r="CS53" s="1312"/>
      <c r="CT53" s="1312"/>
      <c r="CU53" s="1312"/>
      <c r="CV53" s="1312">
        <v>56.7</v>
      </c>
      <c r="CW53" s="1312"/>
      <c r="CX53" s="1312"/>
      <c r="CY53" s="1312"/>
      <c r="CZ53" s="1312"/>
      <c r="DA53" s="1312"/>
      <c r="DB53" s="1312"/>
      <c r="DC53" s="1312"/>
    </row>
    <row r="54" spans="1:109" ht="13.5" x14ac:dyDescent="0.15">
      <c r="A54" s="404"/>
      <c r="B54" s="389"/>
      <c r="G54" s="1323"/>
      <c r="H54" s="1323"/>
      <c r="I54" s="1318"/>
      <c r="J54" s="1318"/>
      <c r="K54" s="1319"/>
      <c r="L54" s="1319"/>
      <c r="M54" s="1319"/>
      <c r="N54" s="1319"/>
      <c r="AM54" s="396"/>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ht="13.5" x14ac:dyDescent="0.15">
      <c r="A55" s="404"/>
      <c r="B55" s="389"/>
      <c r="G55" s="1318"/>
      <c r="H55" s="1318"/>
      <c r="I55" s="1318"/>
      <c r="J55" s="1318"/>
      <c r="K55" s="1319"/>
      <c r="L55" s="1319"/>
      <c r="M55" s="1319"/>
      <c r="N55" s="1319"/>
      <c r="AN55" s="1314" t="s">
        <v>599</v>
      </c>
      <c r="AO55" s="1314"/>
      <c r="AP55" s="1314"/>
      <c r="AQ55" s="1314"/>
      <c r="AR55" s="1314"/>
      <c r="AS55" s="1314"/>
      <c r="AT55" s="1314"/>
      <c r="AU55" s="1314"/>
      <c r="AV55" s="1314"/>
      <c r="AW55" s="1314"/>
      <c r="AX55" s="1314"/>
      <c r="AY55" s="1314"/>
      <c r="AZ55" s="1314"/>
      <c r="BA55" s="1314"/>
      <c r="BB55" s="1315" t="s">
        <v>591</v>
      </c>
      <c r="BC55" s="1315"/>
      <c r="BD55" s="1315"/>
      <c r="BE55" s="1315"/>
      <c r="BF55" s="1315"/>
      <c r="BG55" s="1315"/>
      <c r="BH55" s="1315"/>
      <c r="BI55" s="1315"/>
      <c r="BJ55" s="1315"/>
      <c r="BK55" s="1315"/>
      <c r="BL55" s="1315"/>
      <c r="BM55" s="1315"/>
      <c r="BN55" s="1315"/>
      <c r="BO55" s="1315"/>
      <c r="BP55" s="1312">
        <v>51.4</v>
      </c>
      <c r="BQ55" s="1312"/>
      <c r="BR55" s="1312"/>
      <c r="BS55" s="1312"/>
      <c r="BT55" s="1312"/>
      <c r="BU55" s="1312"/>
      <c r="BV55" s="1312"/>
      <c r="BW55" s="1312"/>
      <c r="BX55" s="1312">
        <v>46.8</v>
      </c>
      <c r="BY55" s="1312"/>
      <c r="BZ55" s="1312"/>
      <c r="CA55" s="1312"/>
      <c r="CB55" s="1312"/>
      <c r="CC55" s="1312"/>
      <c r="CD55" s="1312"/>
      <c r="CE55" s="1312"/>
      <c r="CF55" s="1312">
        <v>48.4</v>
      </c>
      <c r="CG55" s="1312"/>
      <c r="CH55" s="1312"/>
      <c r="CI55" s="1312"/>
      <c r="CJ55" s="1312"/>
      <c r="CK55" s="1312"/>
      <c r="CL55" s="1312"/>
      <c r="CM55" s="1312"/>
      <c r="CN55" s="1312">
        <v>43</v>
      </c>
      <c r="CO55" s="1312"/>
      <c r="CP55" s="1312"/>
      <c r="CQ55" s="1312"/>
      <c r="CR55" s="1312"/>
      <c r="CS55" s="1312"/>
      <c r="CT55" s="1312"/>
      <c r="CU55" s="1312"/>
      <c r="CV55" s="1312">
        <v>0</v>
      </c>
      <c r="CW55" s="1312"/>
      <c r="CX55" s="1312"/>
      <c r="CY55" s="1312"/>
      <c r="CZ55" s="1312"/>
      <c r="DA55" s="1312"/>
      <c r="DB55" s="1312"/>
      <c r="DC55" s="1312"/>
    </row>
    <row r="56" spans="1:109" ht="13.5" x14ac:dyDescent="0.15">
      <c r="A56" s="404"/>
      <c r="B56" s="389"/>
      <c r="G56" s="1318"/>
      <c r="H56" s="1318"/>
      <c r="I56" s="1318"/>
      <c r="J56" s="1318"/>
      <c r="K56" s="1319"/>
      <c r="L56" s="1319"/>
      <c r="M56" s="1319"/>
      <c r="N56" s="1319"/>
      <c r="AN56" s="1314"/>
      <c r="AO56" s="1314"/>
      <c r="AP56" s="1314"/>
      <c r="AQ56" s="1314"/>
      <c r="AR56" s="1314"/>
      <c r="AS56" s="1314"/>
      <c r="AT56" s="1314"/>
      <c r="AU56" s="1314"/>
      <c r="AV56" s="1314"/>
      <c r="AW56" s="1314"/>
      <c r="AX56" s="1314"/>
      <c r="AY56" s="1314"/>
      <c r="AZ56" s="1314"/>
      <c r="BA56" s="1314"/>
      <c r="BB56" s="1315"/>
      <c r="BC56" s="1315"/>
      <c r="BD56" s="1315"/>
      <c r="BE56" s="1315"/>
      <c r="BF56" s="1315"/>
      <c r="BG56" s="1315"/>
      <c r="BH56" s="1315"/>
      <c r="BI56" s="1315"/>
      <c r="BJ56" s="1315"/>
      <c r="BK56" s="1315"/>
      <c r="BL56" s="1315"/>
      <c r="BM56" s="1315"/>
      <c r="BN56" s="1315"/>
      <c r="BO56" s="1315"/>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4" customFormat="1" ht="13.5" x14ac:dyDescent="0.15">
      <c r="B57" s="410"/>
      <c r="G57" s="1318"/>
      <c r="H57" s="1318"/>
      <c r="I57" s="1316"/>
      <c r="J57" s="1316"/>
      <c r="K57" s="1319"/>
      <c r="L57" s="1319"/>
      <c r="M57" s="1319"/>
      <c r="N57" s="1319"/>
      <c r="AM57" s="388"/>
      <c r="AN57" s="1314"/>
      <c r="AO57" s="1314"/>
      <c r="AP57" s="1314"/>
      <c r="AQ57" s="1314"/>
      <c r="AR57" s="1314"/>
      <c r="AS57" s="1314"/>
      <c r="AT57" s="1314"/>
      <c r="AU57" s="1314"/>
      <c r="AV57" s="1314"/>
      <c r="AW57" s="1314"/>
      <c r="AX57" s="1314"/>
      <c r="AY57" s="1314"/>
      <c r="AZ57" s="1314"/>
      <c r="BA57" s="1314"/>
      <c r="BB57" s="1315" t="s">
        <v>598</v>
      </c>
      <c r="BC57" s="1315"/>
      <c r="BD57" s="1315"/>
      <c r="BE57" s="1315"/>
      <c r="BF57" s="1315"/>
      <c r="BG57" s="1315"/>
      <c r="BH57" s="1315"/>
      <c r="BI57" s="1315"/>
      <c r="BJ57" s="1315"/>
      <c r="BK57" s="1315"/>
      <c r="BL57" s="1315"/>
      <c r="BM57" s="1315"/>
      <c r="BN57" s="1315"/>
      <c r="BO57" s="1315"/>
      <c r="BP57" s="1312">
        <v>59.8</v>
      </c>
      <c r="BQ57" s="1312"/>
      <c r="BR57" s="1312"/>
      <c r="BS57" s="1312"/>
      <c r="BT57" s="1312"/>
      <c r="BU57" s="1312"/>
      <c r="BV57" s="1312"/>
      <c r="BW57" s="1312"/>
      <c r="BX57" s="1312">
        <v>61.7</v>
      </c>
      <c r="BY57" s="1312"/>
      <c r="BZ57" s="1312"/>
      <c r="CA57" s="1312"/>
      <c r="CB57" s="1312"/>
      <c r="CC57" s="1312"/>
      <c r="CD57" s="1312"/>
      <c r="CE57" s="1312"/>
      <c r="CF57" s="1312">
        <v>61.8</v>
      </c>
      <c r="CG57" s="1312"/>
      <c r="CH57" s="1312"/>
      <c r="CI57" s="1312"/>
      <c r="CJ57" s="1312"/>
      <c r="CK57" s="1312"/>
      <c r="CL57" s="1312"/>
      <c r="CM57" s="1312"/>
      <c r="CN57" s="1312">
        <v>62.8</v>
      </c>
      <c r="CO57" s="1312"/>
      <c r="CP57" s="1312"/>
      <c r="CQ57" s="1312"/>
      <c r="CR57" s="1312"/>
      <c r="CS57" s="1312"/>
      <c r="CT57" s="1312"/>
      <c r="CU57" s="1312"/>
      <c r="CV57" s="1312">
        <v>64</v>
      </c>
      <c r="CW57" s="1312"/>
      <c r="CX57" s="1312"/>
      <c r="CY57" s="1312"/>
      <c r="CZ57" s="1312"/>
      <c r="DA57" s="1312"/>
      <c r="DB57" s="1312"/>
      <c r="DC57" s="1312"/>
      <c r="DD57" s="415"/>
      <c r="DE57" s="410"/>
    </row>
    <row r="58" spans="1:109" s="404" customFormat="1" ht="13.5" x14ac:dyDescent="0.15">
      <c r="A58" s="388"/>
      <c r="B58" s="410"/>
      <c r="G58" s="1318"/>
      <c r="H58" s="1318"/>
      <c r="I58" s="1316"/>
      <c r="J58" s="1316"/>
      <c r="K58" s="1319"/>
      <c r="L58" s="1319"/>
      <c r="M58" s="1319"/>
      <c r="N58" s="1319"/>
      <c r="AM58" s="388"/>
      <c r="AN58" s="1314"/>
      <c r="AO58" s="1314"/>
      <c r="AP58" s="1314"/>
      <c r="AQ58" s="1314"/>
      <c r="AR58" s="1314"/>
      <c r="AS58" s="1314"/>
      <c r="AT58" s="1314"/>
      <c r="AU58" s="1314"/>
      <c r="AV58" s="1314"/>
      <c r="AW58" s="1314"/>
      <c r="AX58" s="1314"/>
      <c r="AY58" s="1314"/>
      <c r="AZ58" s="1314"/>
      <c r="BA58" s="1314"/>
      <c r="BB58" s="1315"/>
      <c r="BC58" s="1315"/>
      <c r="BD58" s="1315"/>
      <c r="BE58" s="1315"/>
      <c r="BF58" s="1315"/>
      <c r="BG58" s="1315"/>
      <c r="BH58" s="1315"/>
      <c r="BI58" s="1315"/>
      <c r="BJ58" s="1315"/>
      <c r="BK58" s="1315"/>
      <c r="BL58" s="1315"/>
      <c r="BM58" s="1315"/>
      <c r="BN58" s="1315"/>
      <c r="BO58" s="1315"/>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597</v>
      </c>
    </row>
    <row r="64" spans="1:109" ht="13.5" x14ac:dyDescent="0.15">
      <c r="B64" s="389"/>
      <c r="G64" s="405"/>
      <c r="I64" s="407"/>
      <c r="J64" s="407"/>
      <c r="K64" s="407"/>
      <c r="L64" s="407"/>
      <c r="M64" s="407"/>
      <c r="N64" s="406"/>
      <c r="AM64" s="405"/>
      <c r="AN64" s="405" t="s">
        <v>596</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24" t="s">
        <v>604</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ht="13.5" x14ac:dyDescent="0.15">
      <c r="B66" s="389"/>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ht="13.5" x14ac:dyDescent="0.15">
      <c r="B67" s="389"/>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ht="13.5" x14ac:dyDescent="0.15">
      <c r="B68" s="389"/>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ht="13.5" x14ac:dyDescent="0.15">
      <c r="B69" s="389"/>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595</v>
      </c>
    </row>
    <row r="72" spans="2:107" ht="13.5" x14ac:dyDescent="0.15">
      <c r="B72" s="389"/>
      <c r="G72" s="1318"/>
      <c r="H72" s="1318"/>
      <c r="I72" s="1318"/>
      <c r="J72" s="1318"/>
      <c r="K72" s="398"/>
      <c r="L72" s="398"/>
      <c r="M72" s="397"/>
      <c r="N72" s="397"/>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4" t="s">
        <v>554</v>
      </c>
      <c r="BQ72" s="1314"/>
      <c r="BR72" s="1314"/>
      <c r="BS72" s="1314"/>
      <c r="BT72" s="1314"/>
      <c r="BU72" s="1314"/>
      <c r="BV72" s="1314"/>
      <c r="BW72" s="1314"/>
      <c r="BX72" s="1314" t="s">
        <v>555</v>
      </c>
      <c r="BY72" s="1314"/>
      <c r="BZ72" s="1314"/>
      <c r="CA72" s="1314"/>
      <c r="CB72" s="1314"/>
      <c r="CC72" s="1314"/>
      <c r="CD72" s="1314"/>
      <c r="CE72" s="1314"/>
      <c r="CF72" s="1314" t="s">
        <v>556</v>
      </c>
      <c r="CG72" s="1314"/>
      <c r="CH72" s="1314"/>
      <c r="CI72" s="1314"/>
      <c r="CJ72" s="1314"/>
      <c r="CK72" s="1314"/>
      <c r="CL72" s="1314"/>
      <c r="CM72" s="1314"/>
      <c r="CN72" s="1314" t="s">
        <v>557</v>
      </c>
      <c r="CO72" s="1314"/>
      <c r="CP72" s="1314"/>
      <c r="CQ72" s="1314"/>
      <c r="CR72" s="1314"/>
      <c r="CS72" s="1314"/>
      <c r="CT72" s="1314"/>
      <c r="CU72" s="1314"/>
      <c r="CV72" s="1314" t="s">
        <v>558</v>
      </c>
      <c r="CW72" s="1314"/>
      <c r="CX72" s="1314"/>
      <c r="CY72" s="1314"/>
      <c r="CZ72" s="1314"/>
      <c r="DA72" s="1314"/>
      <c r="DB72" s="1314"/>
      <c r="DC72" s="1314"/>
    </row>
    <row r="73" spans="2:107" ht="13.5" x14ac:dyDescent="0.15">
      <c r="B73" s="389"/>
      <c r="G73" s="1323"/>
      <c r="H73" s="1323"/>
      <c r="I73" s="1323"/>
      <c r="J73" s="1323"/>
      <c r="K73" s="1313"/>
      <c r="L73" s="1313"/>
      <c r="M73" s="1313"/>
      <c r="N73" s="1313"/>
      <c r="AM73" s="396"/>
      <c r="AN73" s="1315" t="s">
        <v>594</v>
      </c>
      <c r="AO73" s="1315"/>
      <c r="AP73" s="1315"/>
      <c r="AQ73" s="1315"/>
      <c r="AR73" s="1315"/>
      <c r="AS73" s="1315"/>
      <c r="AT73" s="1315"/>
      <c r="AU73" s="1315"/>
      <c r="AV73" s="1315"/>
      <c r="AW73" s="1315"/>
      <c r="AX73" s="1315"/>
      <c r="AY73" s="1315"/>
      <c r="AZ73" s="1315"/>
      <c r="BA73" s="1315"/>
      <c r="BB73" s="1315" t="s">
        <v>593</v>
      </c>
      <c r="BC73" s="1315"/>
      <c r="BD73" s="1315"/>
      <c r="BE73" s="1315"/>
      <c r="BF73" s="1315"/>
      <c r="BG73" s="1315"/>
      <c r="BH73" s="1315"/>
      <c r="BI73" s="1315"/>
      <c r="BJ73" s="1315"/>
      <c r="BK73" s="1315"/>
      <c r="BL73" s="1315"/>
      <c r="BM73" s="1315"/>
      <c r="BN73" s="1315"/>
      <c r="BO73" s="1315"/>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ht="13.5" x14ac:dyDescent="0.15">
      <c r="B74" s="389"/>
      <c r="G74" s="1323"/>
      <c r="H74" s="1323"/>
      <c r="I74" s="1323"/>
      <c r="J74" s="1323"/>
      <c r="K74" s="1313"/>
      <c r="L74" s="1313"/>
      <c r="M74" s="1313"/>
      <c r="N74" s="1313"/>
      <c r="AM74" s="396"/>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ht="13.5" x14ac:dyDescent="0.15">
      <c r="B75" s="389"/>
      <c r="G75" s="1323"/>
      <c r="H75" s="1323"/>
      <c r="I75" s="1318"/>
      <c r="J75" s="1318"/>
      <c r="K75" s="1319"/>
      <c r="L75" s="1319"/>
      <c r="M75" s="1319"/>
      <c r="N75" s="1319"/>
      <c r="AM75" s="396"/>
      <c r="AN75" s="1315"/>
      <c r="AO75" s="1315"/>
      <c r="AP75" s="1315"/>
      <c r="AQ75" s="1315"/>
      <c r="AR75" s="1315"/>
      <c r="AS75" s="1315"/>
      <c r="AT75" s="1315"/>
      <c r="AU75" s="1315"/>
      <c r="AV75" s="1315"/>
      <c r="AW75" s="1315"/>
      <c r="AX75" s="1315"/>
      <c r="AY75" s="1315"/>
      <c r="AZ75" s="1315"/>
      <c r="BA75" s="1315"/>
      <c r="BB75" s="1315" t="s">
        <v>590</v>
      </c>
      <c r="BC75" s="1315"/>
      <c r="BD75" s="1315"/>
      <c r="BE75" s="1315"/>
      <c r="BF75" s="1315"/>
      <c r="BG75" s="1315"/>
      <c r="BH75" s="1315"/>
      <c r="BI75" s="1315"/>
      <c r="BJ75" s="1315"/>
      <c r="BK75" s="1315"/>
      <c r="BL75" s="1315"/>
      <c r="BM75" s="1315"/>
      <c r="BN75" s="1315"/>
      <c r="BO75" s="1315"/>
      <c r="BP75" s="1312">
        <v>7.1</v>
      </c>
      <c r="BQ75" s="1312"/>
      <c r="BR75" s="1312"/>
      <c r="BS75" s="1312"/>
      <c r="BT75" s="1312"/>
      <c r="BU75" s="1312"/>
      <c r="BV75" s="1312"/>
      <c r="BW75" s="1312"/>
      <c r="BX75" s="1312">
        <v>7.9</v>
      </c>
      <c r="BY75" s="1312"/>
      <c r="BZ75" s="1312"/>
      <c r="CA75" s="1312"/>
      <c r="CB75" s="1312"/>
      <c r="CC75" s="1312"/>
      <c r="CD75" s="1312"/>
      <c r="CE75" s="1312"/>
      <c r="CF75" s="1312">
        <v>9</v>
      </c>
      <c r="CG75" s="1312"/>
      <c r="CH75" s="1312"/>
      <c r="CI75" s="1312"/>
      <c r="CJ75" s="1312"/>
      <c r="CK75" s="1312"/>
      <c r="CL75" s="1312"/>
      <c r="CM75" s="1312"/>
      <c r="CN75" s="1312">
        <v>10.1</v>
      </c>
      <c r="CO75" s="1312"/>
      <c r="CP75" s="1312"/>
      <c r="CQ75" s="1312"/>
      <c r="CR75" s="1312"/>
      <c r="CS75" s="1312"/>
      <c r="CT75" s="1312"/>
      <c r="CU75" s="1312"/>
      <c r="CV75" s="1312">
        <v>10.3</v>
      </c>
      <c r="CW75" s="1312"/>
      <c r="CX75" s="1312"/>
      <c r="CY75" s="1312"/>
      <c r="CZ75" s="1312"/>
      <c r="DA75" s="1312"/>
      <c r="DB75" s="1312"/>
      <c r="DC75" s="1312"/>
    </row>
    <row r="76" spans="2:107" ht="13.5" x14ac:dyDescent="0.15">
      <c r="B76" s="389"/>
      <c r="G76" s="1323"/>
      <c r="H76" s="1323"/>
      <c r="I76" s="1318"/>
      <c r="J76" s="1318"/>
      <c r="K76" s="1319"/>
      <c r="L76" s="1319"/>
      <c r="M76" s="1319"/>
      <c r="N76" s="1319"/>
      <c r="AM76" s="396"/>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ht="13.5" x14ac:dyDescent="0.15">
      <c r="B77" s="389"/>
      <c r="G77" s="1318"/>
      <c r="H77" s="1318"/>
      <c r="I77" s="1318"/>
      <c r="J77" s="1318"/>
      <c r="K77" s="1313"/>
      <c r="L77" s="1313"/>
      <c r="M77" s="1313"/>
      <c r="N77" s="1313"/>
      <c r="AN77" s="1314" t="s">
        <v>592</v>
      </c>
      <c r="AO77" s="1314"/>
      <c r="AP77" s="1314"/>
      <c r="AQ77" s="1314"/>
      <c r="AR77" s="1314"/>
      <c r="AS77" s="1314"/>
      <c r="AT77" s="1314"/>
      <c r="AU77" s="1314"/>
      <c r="AV77" s="1314"/>
      <c r="AW77" s="1314"/>
      <c r="AX77" s="1314"/>
      <c r="AY77" s="1314"/>
      <c r="AZ77" s="1314"/>
      <c r="BA77" s="1314"/>
      <c r="BB77" s="1315" t="s">
        <v>591</v>
      </c>
      <c r="BC77" s="1315"/>
      <c r="BD77" s="1315"/>
      <c r="BE77" s="1315"/>
      <c r="BF77" s="1315"/>
      <c r="BG77" s="1315"/>
      <c r="BH77" s="1315"/>
      <c r="BI77" s="1315"/>
      <c r="BJ77" s="1315"/>
      <c r="BK77" s="1315"/>
      <c r="BL77" s="1315"/>
      <c r="BM77" s="1315"/>
      <c r="BN77" s="1315"/>
      <c r="BO77" s="1315"/>
      <c r="BP77" s="1312">
        <v>51.4</v>
      </c>
      <c r="BQ77" s="1312"/>
      <c r="BR77" s="1312"/>
      <c r="BS77" s="1312"/>
      <c r="BT77" s="1312"/>
      <c r="BU77" s="1312"/>
      <c r="BV77" s="1312"/>
      <c r="BW77" s="1312"/>
      <c r="BX77" s="1312">
        <v>46.8</v>
      </c>
      <c r="BY77" s="1312"/>
      <c r="BZ77" s="1312"/>
      <c r="CA77" s="1312"/>
      <c r="CB77" s="1312"/>
      <c r="CC77" s="1312"/>
      <c r="CD77" s="1312"/>
      <c r="CE77" s="1312"/>
      <c r="CF77" s="1312">
        <v>48.4</v>
      </c>
      <c r="CG77" s="1312"/>
      <c r="CH77" s="1312"/>
      <c r="CI77" s="1312"/>
      <c r="CJ77" s="1312"/>
      <c r="CK77" s="1312"/>
      <c r="CL77" s="1312"/>
      <c r="CM77" s="1312"/>
      <c r="CN77" s="1312">
        <v>43</v>
      </c>
      <c r="CO77" s="1312"/>
      <c r="CP77" s="1312"/>
      <c r="CQ77" s="1312"/>
      <c r="CR77" s="1312"/>
      <c r="CS77" s="1312"/>
      <c r="CT77" s="1312"/>
      <c r="CU77" s="1312"/>
      <c r="CV77" s="1312">
        <v>0</v>
      </c>
      <c r="CW77" s="1312"/>
      <c r="CX77" s="1312"/>
      <c r="CY77" s="1312"/>
      <c r="CZ77" s="1312"/>
      <c r="DA77" s="1312"/>
      <c r="DB77" s="1312"/>
      <c r="DC77" s="1312"/>
    </row>
    <row r="78" spans="2:107" ht="13.5" x14ac:dyDescent="0.15">
      <c r="B78" s="389"/>
      <c r="G78" s="1318"/>
      <c r="H78" s="1318"/>
      <c r="I78" s="1318"/>
      <c r="J78" s="1318"/>
      <c r="K78" s="1313"/>
      <c r="L78" s="1313"/>
      <c r="M78" s="1313"/>
      <c r="N78" s="1313"/>
      <c r="AN78" s="1314"/>
      <c r="AO78" s="1314"/>
      <c r="AP78" s="1314"/>
      <c r="AQ78" s="1314"/>
      <c r="AR78" s="1314"/>
      <c r="AS78" s="1314"/>
      <c r="AT78" s="1314"/>
      <c r="AU78" s="1314"/>
      <c r="AV78" s="1314"/>
      <c r="AW78" s="1314"/>
      <c r="AX78" s="1314"/>
      <c r="AY78" s="1314"/>
      <c r="AZ78" s="1314"/>
      <c r="BA78" s="1314"/>
      <c r="BB78" s="1315"/>
      <c r="BC78" s="1315"/>
      <c r="BD78" s="1315"/>
      <c r="BE78" s="1315"/>
      <c r="BF78" s="1315"/>
      <c r="BG78" s="1315"/>
      <c r="BH78" s="1315"/>
      <c r="BI78" s="1315"/>
      <c r="BJ78" s="1315"/>
      <c r="BK78" s="1315"/>
      <c r="BL78" s="1315"/>
      <c r="BM78" s="1315"/>
      <c r="BN78" s="1315"/>
      <c r="BO78" s="1315"/>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ht="13.5" x14ac:dyDescent="0.15">
      <c r="B79" s="389"/>
      <c r="G79" s="1318"/>
      <c r="H79" s="1318"/>
      <c r="I79" s="1316"/>
      <c r="J79" s="1316"/>
      <c r="K79" s="1317"/>
      <c r="L79" s="1317"/>
      <c r="M79" s="1317"/>
      <c r="N79" s="1317"/>
      <c r="AN79" s="1314"/>
      <c r="AO79" s="1314"/>
      <c r="AP79" s="1314"/>
      <c r="AQ79" s="1314"/>
      <c r="AR79" s="1314"/>
      <c r="AS79" s="1314"/>
      <c r="AT79" s="1314"/>
      <c r="AU79" s="1314"/>
      <c r="AV79" s="1314"/>
      <c r="AW79" s="1314"/>
      <c r="AX79" s="1314"/>
      <c r="AY79" s="1314"/>
      <c r="AZ79" s="1314"/>
      <c r="BA79" s="1314"/>
      <c r="BB79" s="1315" t="s">
        <v>590</v>
      </c>
      <c r="BC79" s="1315"/>
      <c r="BD79" s="1315"/>
      <c r="BE79" s="1315"/>
      <c r="BF79" s="1315"/>
      <c r="BG79" s="1315"/>
      <c r="BH79" s="1315"/>
      <c r="BI79" s="1315"/>
      <c r="BJ79" s="1315"/>
      <c r="BK79" s="1315"/>
      <c r="BL79" s="1315"/>
      <c r="BM79" s="1315"/>
      <c r="BN79" s="1315"/>
      <c r="BO79" s="1315"/>
      <c r="BP79" s="1312">
        <v>10.199999999999999</v>
      </c>
      <c r="BQ79" s="1312"/>
      <c r="BR79" s="1312"/>
      <c r="BS79" s="1312"/>
      <c r="BT79" s="1312"/>
      <c r="BU79" s="1312"/>
      <c r="BV79" s="1312"/>
      <c r="BW79" s="1312"/>
      <c r="BX79" s="1312">
        <v>9.9</v>
      </c>
      <c r="BY79" s="1312"/>
      <c r="BZ79" s="1312"/>
      <c r="CA79" s="1312"/>
      <c r="CB79" s="1312"/>
      <c r="CC79" s="1312"/>
      <c r="CD79" s="1312"/>
      <c r="CE79" s="1312"/>
      <c r="CF79" s="1312">
        <v>9.9</v>
      </c>
      <c r="CG79" s="1312"/>
      <c r="CH79" s="1312"/>
      <c r="CI79" s="1312"/>
      <c r="CJ79" s="1312"/>
      <c r="CK79" s="1312"/>
      <c r="CL79" s="1312"/>
      <c r="CM79" s="1312"/>
      <c r="CN79" s="1312">
        <v>9.9</v>
      </c>
      <c r="CO79" s="1312"/>
      <c r="CP79" s="1312"/>
      <c r="CQ79" s="1312"/>
      <c r="CR79" s="1312"/>
      <c r="CS79" s="1312"/>
      <c r="CT79" s="1312"/>
      <c r="CU79" s="1312"/>
      <c r="CV79" s="1312">
        <v>8.9</v>
      </c>
      <c r="CW79" s="1312"/>
      <c r="CX79" s="1312"/>
      <c r="CY79" s="1312"/>
      <c r="CZ79" s="1312"/>
      <c r="DA79" s="1312"/>
      <c r="DB79" s="1312"/>
      <c r="DC79" s="1312"/>
    </row>
    <row r="80" spans="2:107" ht="13.5" x14ac:dyDescent="0.15">
      <c r="B80" s="389"/>
      <c r="G80" s="1318"/>
      <c r="H80" s="1318"/>
      <c r="I80" s="1316"/>
      <c r="J80" s="1316"/>
      <c r="K80" s="1317"/>
      <c r="L80" s="1317"/>
      <c r="M80" s="1317"/>
      <c r="N80" s="1317"/>
      <c r="AN80" s="1314"/>
      <c r="AO80" s="1314"/>
      <c r="AP80" s="1314"/>
      <c r="AQ80" s="1314"/>
      <c r="AR80" s="1314"/>
      <c r="AS80" s="1314"/>
      <c r="AT80" s="1314"/>
      <c r="AU80" s="1314"/>
      <c r="AV80" s="1314"/>
      <c r="AW80" s="1314"/>
      <c r="AX80" s="1314"/>
      <c r="AY80" s="1314"/>
      <c r="AZ80" s="1314"/>
      <c r="BA80" s="1314"/>
      <c r="BB80" s="1315"/>
      <c r="BC80" s="1315"/>
      <c r="BD80" s="1315"/>
      <c r="BE80" s="1315"/>
      <c r="BF80" s="1315"/>
      <c r="BG80" s="1315"/>
      <c r="BH80" s="1315"/>
      <c r="BI80" s="1315"/>
      <c r="BJ80" s="1315"/>
      <c r="BK80" s="1315"/>
      <c r="BL80" s="1315"/>
      <c r="BM80" s="1315"/>
      <c r="BN80" s="1315"/>
      <c r="BO80" s="1315"/>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b6muf4etPRNxkVrYTck29UB9Lj8SDHvh3OSHEWCyStqf9V6q+ftK/JhTrbIfr3t3ZcIvN50u3KIWkwaZX+6Blw==" saltValue="9PLJjO9OWM0KcYUg9+ZLaQ==" spinCount="100000" sheet="1" objects="1" scenarios="1" formatCells="0"/>
  <dataConsolidate/>
  <mergeCells count="11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AN65:DC69"/>
    <mergeCell ref="BX55:CE56"/>
    <mergeCell ref="CF55:CM56"/>
    <mergeCell ref="CN55:CU56"/>
    <mergeCell ref="CV55:DC56"/>
    <mergeCell ref="CV72:DC72"/>
    <mergeCell ref="BX72:CE72"/>
    <mergeCell ref="CF72:CM72"/>
    <mergeCell ref="CN72:CU72"/>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9"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603</v>
      </c>
    </row>
  </sheetData>
  <sheetProtection algorithmName="SHA-512" hashValue="lES2e9qn2sWQbY4ymkzTtxSDB+iNSKazW7NP4GAI0Baj4cYWojtUOEgz0MyHA1hD2Hqdhgprg3RTYojBxigrNQ==" saltValue="vzT/L/ayfSC5u6CiYrMVz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92" zoomScale="64" zoomScaleNormal="64"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603</v>
      </c>
    </row>
  </sheetData>
  <sheetProtection algorithmName="SHA-512" hashValue="kL02ZJQO5ReUHv1OHbZdJst3zwDv9LSwAvp+DavTamTFlJxYHHkGuamzjzdjB7FsDrOjnwmHsp6FBUQmvTogMw==" saltValue="dRncQiJtQtIMsrWK2YdLz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551</v>
      </c>
      <c r="G2" s="157"/>
      <c r="H2" s="158"/>
    </row>
    <row r="3" spans="1:8" x14ac:dyDescent="0.15">
      <c r="A3" s="154" t="s">
        <v>544</v>
      </c>
      <c r="B3" s="159"/>
      <c r="C3" s="160"/>
      <c r="D3" s="161">
        <v>66001</v>
      </c>
      <c r="E3" s="162"/>
      <c r="F3" s="163">
        <v>107537</v>
      </c>
      <c r="G3" s="164"/>
      <c r="H3" s="165"/>
    </row>
    <row r="4" spans="1:8" x14ac:dyDescent="0.15">
      <c r="A4" s="166"/>
      <c r="B4" s="167"/>
      <c r="C4" s="168"/>
      <c r="D4" s="169">
        <v>39181</v>
      </c>
      <c r="E4" s="170"/>
      <c r="F4" s="171">
        <v>57923</v>
      </c>
      <c r="G4" s="172"/>
      <c r="H4" s="173"/>
    </row>
    <row r="5" spans="1:8" x14ac:dyDescent="0.15">
      <c r="A5" s="154" t="s">
        <v>546</v>
      </c>
      <c r="B5" s="159"/>
      <c r="C5" s="160"/>
      <c r="D5" s="161">
        <v>110944</v>
      </c>
      <c r="E5" s="162"/>
      <c r="F5" s="163">
        <v>113913</v>
      </c>
      <c r="G5" s="164"/>
      <c r="H5" s="165"/>
    </row>
    <row r="6" spans="1:8" x14ac:dyDescent="0.15">
      <c r="A6" s="166"/>
      <c r="B6" s="167"/>
      <c r="C6" s="168"/>
      <c r="D6" s="169">
        <v>44151</v>
      </c>
      <c r="E6" s="170"/>
      <c r="F6" s="171">
        <v>53160</v>
      </c>
      <c r="G6" s="172"/>
      <c r="H6" s="173"/>
    </row>
    <row r="7" spans="1:8" x14ac:dyDescent="0.15">
      <c r="A7" s="154" t="s">
        <v>547</v>
      </c>
      <c r="B7" s="159"/>
      <c r="C7" s="160"/>
      <c r="D7" s="161">
        <v>134234</v>
      </c>
      <c r="E7" s="162"/>
      <c r="F7" s="163">
        <v>115050</v>
      </c>
      <c r="G7" s="164"/>
      <c r="H7" s="165"/>
    </row>
    <row r="8" spans="1:8" x14ac:dyDescent="0.15">
      <c r="A8" s="166"/>
      <c r="B8" s="167"/>
      <c r="C8" s="168"/>
      <c r="D8" s="169">
        <v>65069</v>
      </c>
      <c r="E8" s="170"/>
      <c r="F8" s="171">
        <v>53792</v>
      </c>
      <c r="G8" s="172"/>
      <c r="H8" s="173"/>
    </row>
    <row r="9" spans="1:8" x14ac:dyDescent="0.15">
      <c r="A9" s="154" t="s">
        <v>548</v>
      </c>
      <c r="B9" s="159"/>
      <c r="C9" s="160"/>
      <c r="D9" s="161">
        <v>207765</v>
      </c>
      <c r="E9" s="162"/>
      <c r="F9" s="163">
        <v>118252</v>
      </c>
      <c r="G9" s="164"/>
      <c r="H9" s="165"/>
    </row>
    <row r="10" spans="1:8" x14ac:dyDescent="0.15">
      <c r="A10" s="166"/>
      <c r="B10" s="167"/>
      <c r="C10" s="168"/>
      <c r="D10" s="169">
        <v>113516</v>
      </c>
      <c r="E10" s="170"/>
      <c r="F10" s="171">
        <v>49994</v>
      </c>
      <c r="G10" s="172"/>
      <c r="H10" s="173"/>
    </row>
    <row r="11" spans="1:8" x14ac:dyDescent="0.15">
      <c r="A11" s="154" t="s">
        <v>549</v>
      </c>
      <c r="B11" s="159"/>
      <c r="C11" s="160"/>
      <c r="D11" s="161">
        <v>203496</v>
      </c>
      <c r="E11" s="162"/>
      <c r="F11" s="163">
        <v>200194</v>
      </c>
      <c r="G11" s="164"/>
      <c r="H11" s="165"/>
    </row>
    <row r="12" spans="1:8" x14ac:dyDescent="0.15">
      <c r="A12" s="166"/>
      <c r="B12" s="167"/>
      <c r="C12" s="174"/>
      <c r="D12" s="169">
        <v>114715</v>
      </c>
      <c r="E12" s="170"/>
      <c r="F12" s="171">
        <v>106422</v>
      </c>
      <c r="G12" s="172"/>
      <c r="H12" s="173"/>
    </row>
    <row r="13" spans="1:8" x14ac:dyDescent="0.15">
      <c r="A13" s="154"/>
      <c r="B13" s="159"/>
      <c r="C13" s="175"/>
      <c r="D13" s="176">
        <v>144488</v>
      </c>
      <c r="E13" s="177"/>
      <c r="F13" s="178">
        <v>130989</v>
      </c>
      <c r="G13" s="179"/>
      <c r="H13" s="165"/>
    </row>
    <row r="14" spans="1:8" x14ac:dyDescent="0.15">
      <c r="A14" s="166"/>
      <c r="B14" s="167"/>
      <c r="C14" s="168"/>
      <c r="D14" s="169">
        <v>75326</v>
      </c>
      <c r="E14" s="170"/>
      <c r="F14" s="171">
        <v>64258</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18.59</v>
      </c>
      <c r="C19" s="180">
        <f>ROUND(VALUE(SUBSTITUTE(実質収支比率等に係る経年分析!G$48,"▲","-")),2)</f>
        <v>21.69</v>
      </c>
      <c r="D19" s="180">
        <f>ROUND(VALUE(SUBSTITUTE(実質収支比率等に係る経年分析!H$48,"▲","-")),2)</f>
        <v>20.260000000000002</v>
      </c>
      <c r="E19" s="180">
        <f>ROUND(VALUE(SUBSTITUTE(実質収支比率等に係る経年分析!I$48,"▲","-")),2)</f>
        <v>22.86</v>
      </c>
      <c r="F19" s="180">
        <f>ROUND(VALUE(SUBSTITUTE(実質収支比率等に係る経年分析!J$48,"▲","-")),2)</f>
        <v>13.06</v>
      </c>
    </row>
    <row r="20" spans="1:11" x14ac:dyDescent="0.15">
      <c r="A20" s="180" t="s">
        <v>55</v>
      </c>
      <c r="B20" s="180">
        <f>ROUND(VALUE(SUBSTITUTE(実質収支比率等に係る経年分析!F$47,"▲","-")),2)</f>
        <v>68.819999999999993</v>
      </c>
      <c r="C20" s="180">
        <f>ROUND(VALUE(SUBSTITUTE(実質収支比率等に係る経年分析!G$47,"▲","-")),2)</f>
        <v>70.849999999999994</v>
      </c>
      <c r="D20" s="180">
        <f>ROUND(VALUE(SUBSTITUTE(実質収支比率等に係る経年分析!H$47,"▲","-")),2)</f>
        <v>71.66</v>
      </c>
      <c r="E20" s="180">
        <f>ROUND(VALUE(SUBSTITUTE(実質収支比率等に係る経年分析!I$47,"▲","-")),2)</f>
        <v>71.23</v>
      </c>
      <c r="F20" s="180">
        <f>ROUND(VALUE(SUBSTITUTE(実質収支比率等に係る経年分析!J$47,"▲","-")),2)</f>
        <v>68.64</v>
      </c>
    </row>
    <row r="21" spans="1:11" x14ac:dyDescent="0.15">
      <c r="A21" s="180" t="s">
        <v>56</v>
      </c>
      <c r="B21" s="180">
        <f>IF(ISNUMBER(VALUE(SUBSTITUTE(実質収支比率等に係る経年分析!F$49,"▲","-"))),ROUND(VALUE(SUBSTITUTE(実質収支比率等に係る経年分析!F$49,"▲","-")),2),NA())</f>
        <v>-1.93</v>
      </c>
      <c r="C21" s="180">
        <f>IF(ISNUMBER(VALUE(SUBSTITUTE(実質収支比率等に係る経年分析!G$49,"▲","-"))),ROUND(VALUE(SUBSTITUTE(実質収支比率等に係る経年分析!G$49,"▲","-")),2),NA())</f>
        <v>-0.32</v>
      </c>
      <c r="D21" s="180">
        <f>IF(ISNUMBER(VALUE(SUBSTITUTE(実質収支比率等に係る経年分析!H$49,"▲","-"))),ROUND(VALUE(SUBSTITUTE(実質収支比率等に係る経年分析!H$49,"▲","-")),2),NA())</f>
        <v>-2.57</v>
      </c>
      <c r="E21" s="180">
        <f>IF(ISNUMBER(VALUE(SUBSTITUTE(実質収支比率等に係る経年分析!I$49,"▲","-"))),ROUND(VALUE(SUBSTITUTE(実質収支比率等に係る経年分析!I$49,"▲","-")),2),NA())</f>
        <v>0.63</v>
      </c>
      <c r="F21" s="180">
        <f>IF(ISNUMBER(VALUE(SUBSTITUTE(実質収支比率等に係る経年分析!J$49,"▲","-"))),ROUND(VALUE(SUBSTITUTE(実質収支比率等に係る経年分析!J$49,"▲","-")),2),NA())</f>
        <v>-9.36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0.44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0.34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特定地域生活排水処理事業会計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特別養護老人ホーム事業会計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0.33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0.67</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0.65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住宅用地造成事業会計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後期高齢者医療事業会計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0.05</v>
      </c>
    </row>
    <row r="33" spans="1:16" x14ac:dyDescent="0.15">
      <c r="A33" s="181" t="str">
        <f>IF(連結実質赤字比率に係る赤字・黒字の構成分析!C$37="",NA(),連結実質赤字比率に係る赤字・黒字の構成分析!C$37)</f>
        <v>国民健康保険事業会計</v>
      </c>
      <c r="B33" s="181">
        <f>IF(ROUND(VALUE(SUBSTITUTE(連結実質赤字比率に係る赤字・黒字の構成分析!F$37,"▲", "-")), 2) &lt; 0, ABS(ROUND(VALUE(SUBSTITUTE(連結実質赤字比率に係る赤字・黒字の構成分析!F$37,"▲", "-")), 2)), NA())</f>
        <v>0.08</v>
      </c>
      <c r="C33" s="181" t="e">
        <f>IF(ROUND(VALUE(SUBSTITUTE(連結実質赤字比率に係る赤字・黒字の構成分析!F$37,"▲", "-")), 2) &gt;= 0, ABS(ROUND(VALUE(SUBSTITUTE(連結実質赤字比率に係る赤字・黒字の構成分析!F$37,"▲", "-")), 2)), NA())</f>
        <v>#N/A</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1.1100000000000001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0.94</v>
      </c>
    </row>
    <row r="34" spans="1:16" x14ac:dyDescent="0.15">
      <c r="A34" s="181" t="str">
        <f>IF(連結実質赤字比率に係る赤字・黒字の構成分析!C$36="",NA(),連結実質赤字比率に係る赤字・黒字の構成分析!C$36)</f>
        <v>介護保険事業会計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4.03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3.65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3.74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18.579999999999998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21.69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20.25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22.85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13.06</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15.19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15.13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15.76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17.09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19.309999999999999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883</v>
      </c>
      <c r="E42" s="182"/>
      <c r="F42" s="182"/>
      <c r="G42" s="182">
        <f>'実質公債費比率（分子）の構造'!L$52</f>
        <v>810</v>
      </c>
      <c r="H42" s="182"/>
      <c r="I42" s="182"/>
      <c r="J42" s="182">
        <f>'実質公債費比率（分子）の構造'!M$52</f>
        <v>776</v>
      </c>
      <c r="K42" s="182"/>
      <c r="L42" s="182"/>
      <c r="M42" s="182">
        <f>'実質公債費比率（分子）の構造'!N$52</f>
        <v>741</v>
      </c>
      <c r="N42" s="182"/>
      <c r="O42" s="182"/>
      <c r="P42" s="182">
        <f>'実質公債費比率（分子）の構造'!O$52</f>
        <v>738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f>'実質公債費比率（分子）の構造'!O$51</f>
        <v>0</v>
      </c>
      <c r="O43" s="182"/>
      <c r="P43" s="182"/>
    </row>
    <row r="44" spans="1:16" x14ac:dyDescent="0.15">
      <c r="A44" s="182" t="s">
        <v>65</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66</v>
      </c>
      <c r="C45" s="182"/>
      <c r="D45" s="182"/>
      <c r="E45" s="182">
        <f>'実質公債費比率（分子）の構造'!L$49</f>
        <v>66</v>
      </c>
      <c r="F45" s="182"/>
      <c r="G45" s="182"/>
      <c r="H45" s="182">
        <f>'実質公債費比率（分子）の構造'!M$49</f>
        <v>67</v>
      </c>
      <c r="I45" s="182"/>
      <c r="J45" s="182"/>
      <c r="K45" s="182">
        <f>'実質公債費比率（分子）の構造'!N$49</f>
        <v>58</v>
      </c>
      <c r="L45" s="182"/>
      <c r="M45" s="182"/>
      <c r="N45" s="182">
        <f>'実質公債費比率（分子）の構造'!O$49</f>
        <v>60</v>
      </c>
      <c r="O45" s="182"/>
      <c r="P45" s="182"/>
    </row>
    <row r="46" spans="1:16" x14ac:dyDescent="0.15">
      <c r="A46" s="182" t="s">
        <v>67</v>
      </c>
      <c r="B46" s="182">
        <f>'実質公債費比率（分子）の構造'!K$48</f>
        <v>118</v>
      </c>
      <c r="C46" s="182"/>
      <c r="D46" s="182"/>
      <c r="E46" s="182">
        <f>'実質公債費比率（分子）の構造'!L$48</f>
        <v>146</v>
      </c>
      <c r="F46" s="182"/>
      <c r="G46" s="182"/>
      <c r="H46" s="182">
        <f>'実質公債費比率（分子）の構造'!M$48</f>
        <v>134</v>
      </c>
      <c r="I46" s="182"/>
      <c r="J46" s="182"/>
      <c r="K46" s="182">
        <f>'実質公債費比率（分子）の構造'!N$48</f>
        <v>131</v>
      </c>
      <c r="L46" s="182"/>
      <c r="M46" s="182"/>
      <c r="N46" s="182">
        <f>'実質公債費比率（分子）の構造'!O$48</f>
        <v>111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974</v>
      </c>
      <c r="C49" s="182"/>
      <c r="D49" s="182"/>
      <c r="E49" s="182">
        <f>'実質公債費比率（分子）の構造'!L$45</f>
        <v>940</v>
      </c>
      <c r="F49" s="182"/>
      <c r="G49" s="182"/>
      <c r="H49" s="182">
        <f>'実質公債費比率（分子）の構造'!M$45</f>
        <v>926</v>
      </c>
      <c r="I49" s="182"/>
      <c r="J49" s="182"/>
      <c r="K49" s="182">
        <f>'実質公債費比率（分子）の構造'!N$45</f>
        <v>924</v>
      </c>
      <c r="L49" s="182"/>
      <c r="M49" s="182"/>
      <c r="N49" s="182">
        <f>'実質公債費比率（分子）の構造'!O$45</f>
        <v>938</v>
      </c>
      <c r="O49" s="182"/>
      <c r="P49" s="182"/>
    </row>
    <row r="50" spans="1:16" x14ac:dyDescent="0.15">
      <c r="A50" s="182" t="s">
        <v>71</v>
      </c>
      <c r="B50" s="182" t="e">
        <f>NA()</f>
        <v>#N/A</v>
      </c>
      <c r="C50" s="182">
        <f>IF(ISNUMBER('実質公債費比率（分子）の構造'!K$53),'実質公債費比率（分子）の構造'!K$53,NA())</f>
        <v>275</v>
      </c>
      <c r="D50" s="182" t="e">
        <f>NA()</f>
        <v>#N/A</v>
      </c>
      <c r="E50" s="182" t="e">
        <f>NA()</f>
        <v>#N/A</v>
      </c>
      <c r="F50" s="182">
        <f>IF(ISNUMBER('実質公債費比率（分子）の構造'!L$53),'実質公債費比率（分子）の構造'!L$53,NA())</f>
        <v>342</v>
      </c>
      <c r="G50" s="182" t="e">
        <f>NA()</f>
        <v>#N/A</v>
      </c>
      <c r="H50" s="182" t="e">
        <f>NA()</f>
        <v>#N/A</v>
      </c>
      <c r="I50" s="182">
        <f>IF(ISNUMBER('実質公債費比率（分子）の構造'!M$53),'実質公債費比率（分子）の構造'!M$53,NA())</f>
        <v>351</v>
      </c>
      <c r="J50" s="182" t="e">
        <f>NA()</f>
        <v>#N/A</v>
      </c>
      <c r="K50" s="182" t="e">
        <f>NA()</f>
        <v>#N/A</v>
      </c>
      <c r="L50" s="182">
        <f>IF(ISNUMBER('実質公債費比率（分子）の構造'!N$53),'実質公債費比率（分子）の構造'!N$53,NA())</f>
        <v>372</v>
      </c>
      <c r="M50" s="182" t="e">
        <f>NA()</f>
        <v>#N/A</v>
      </c>
      <c r="N50" s="182" t="e">
        <f>NA()</f>
        <v>#N/A</v>
      </c>
      <c r="O50" s="182">
        <f>IF(ISNUMBER('実質公債費比率（分子）の構造'!O$53),'実質公債費比率（分子）の構造'!O$53,NA())</f>
        <v>371</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6528</v>
      </c>
      <c r="E56" s="181"/>
      <c r="F56" s="181"/>
      <c r="G56" s="181">
        <f>'将来負担比率（分子）の構造'!J$52</f>
        <v>6662</v>
      </c>
      <c r="H56" s="181"/>
      <c r="I56" s="181"/>
      <c r="J56" s="181">
        <f>'将来負担比率（分子）の構造'!K$52</f>
        <v>6097</v>
      </c>
      <c r="K56" s="181"/>
      <c r="L56" s="181"/>
      <c r="M56" s="181">
        <f>'将来負担比率（分子）の構造'!L$52</f>
        <v>6727</v>
      </c>
      <c r="N56" s="181"/>
      <c r="O56" s="181"/>
      <c r="P56" s="181">
        <f>'将来負担比率（分子）の構造'!M$52</f>
        <v>7007</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6555</v>
      </c>
      <c r="E58" s="181"/>
      <c r="F58" s="181"/>
      <c r="G58" s="181">
        <f>'将来負担比率（分子）の構造'!J$50</f>
        <v>7076</v>
      </c>
      <c r="H58" s="181"/>
      <c r="I58" s="181"/>
      <c r="J58" s="181">
        <f>'将来負担比率（分子）の構造'!K$50</f>
        <v>6996</v>
      </c>
      <c r="K58" s="181"/>
      <c r="L58" s="181"/>
      <c r="M58" s="181">
        <f>'将来負担比率（分子）の構造'!L$50</f>
        <v>6936</v>
      </c>
      <c r="N58" s="181"/>
      <c r="O58" s="181"/>
      <c r="P58" s="181">
        <f>'将来負担比率（分子）の構造'!M$50</f>
        <v>7103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1362</v>
      </c>
      <c r="C62" s="181"/>
      <c r="D62" s="181"/>
      <c r="E62" s="181">
        <f>'将来負担比率（分子）の構造'!J$45</f>
        <v>741</v>
      </c>
      <c r="F62" s="181"/>
      <c r="G62" s="181"/>
      <c r="H62" s="181">
        <f>'将来負担比率（分子）の構造'!K$45</f>
        <v>711</v>
      </c>
      <c r="I62" s="181"/>
      <c r="J62" s="181"/>
      <c r="K62" s="181">
        <f>'将来負担比率（分子）の構造'!L$45</f>
        <v>629</v>
      </c>
      <c r="L62" s="181"/>
      <c r="M62" s="181"/>
      <c r="N62" s="181">
        <f>'将来負担比率（分子）の構造'!M$45</f>
        <v>554</v>
      </c>
      <c r="O62" s="181"/>
      <c r="P62" s="181"/>
    </row>
    <row r="63" spans="1:16" x14ac:dyDescent="0.15">
      <c r="A63" s="181" t="s">
        <v>34</v>
      </c>
      <c r="B63" s="181">
        <f>'将来負担比率（分子）の構造'!I$44</f>
        <v>326</v>
      </c>
      <c r="C63" s="181"/>
      <c r="D63" s="181"/>
      <c r="E63" s="181">
        <f>'将来負担比率（分子）の構造'!J$44</f>
        <v>328</v>
      </c>
      <c r="F63" s="181"/>
      <c r="G63" s="181"/>
      <c r="H63" s="181">
        <f>'将来負担比率（分子）の構造'!K$44</f>
        <v>388</v>
      </c>
      <c r="I63" s="181"/>
      <c r="J63" s="181"/>
      <c r="K63" s="181">
        <f>'将来負担比率（分子）の構造'!L$44</f>
        <v>403</v>
      </c>
      <c r="L63" s="181"/>
      <c r="M63" s="181"/>
      <c r="N63" s="181">
        <f>'将来負担比率（分子）の構造'!M$44</f>
        <v>503</v>
      </c>
      <c r="O63" s="181"/>
      <c r="P63" s="181"/>
    </row>
    <row r="64" spans="1:16" x14ac:dyDescent="0.15">
      <c r="A64" s="181" t="s">
        <v>33</v>
      </c>
      <c r="B64" s="181">
        <f>'将来負担比率（分子）の構造'!I$43</f>
        <v>907</v>
      </c>
      <c r="C64" s="181"/>
      <c r="D64" s="181"/>
      <c r="E64" s="181">
        <f>'将来負担比率（分子）の構造'!J$43</f>
        <v>890</v>
      </c>
      <c r="F64" s="181"/>
      <c r="G64" s="181"/>
      <c r="H64" s="181">
        <f>'将来負担比率（分子）の構造'!K$43</f>
        <v>917</v>
      </c>
      <c r="I64" s="181"/>
      <c r="J64" s="181"/>
      <c r="K64" s="181">
        <f>'将来負担比率（分子）の構造'!L$43</f>
        <v>963</v>
      </c>
      <c r="L64" s="181"/>
      <c r="M64" s="181"/>
      <c r="N64" s="181">
        <f>'将来負担比率（分子）の構造'!M$43</f>
        <v>966</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7369</v>
      </c>
      <c r="C66" s="181"/>
      <c r="D66" s="181"/>
      <c r="E66" s="181">
        <f>'将来負担比率（分子）の構造'!J$41</f>
        <v>7259</v>
      </c>
      <c r="F66" s="181"/>
      <c r="G66" s="181"/>
      <c r="H66" s="181">
        <f>'将来負担比率（分子）の構造'!K$41</f>
        <v>7348</v>
      </c>
      <c r="I66" s="181"/>
      <c r="J66" s="181"/>
      <c r="K66" s="181">
        <f>'将来負担比率（分子）の構造'!L$41</f>
        <v>7862</v>
      </c>
      <c r="L66" s="181"/>
      <c r="M66" s="181"/>
      <c r="N66" s="181">
        <f>'将来負担比率（分子）の構造'!M$41</f>
        <v>8324</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3064</v>
      </c>
      <c r="C72" s="185">
        <f>基金残高に係る経年分析!G55</f>
        <v>2996</v>
      </c>
      <c r="D72" s="185">
        <f>基金残高に係る経年分析!H55</f>
        <v>2983</v>
      </c>
    </row>
    <row r="73" spans="1:16" x14ac:dyDescent="0.15">
      <c r="A73" s="184" t="s">
        <v>78</v>
      </c>
      <c r="B73" s="185">
        <f>基金残高に係る経年分析!F56</f>
        <v>1036</v>
      </c>
      <c r="C73" s="185">
        <f>基金残高に係る経年分析!G56</f>
        <v>1036</v>
      </c>
      <c r="D73" s="185">
        <f>基金残高に係る経年分析!H56</f>
        <v>887</v>
      </c>
    </row>
    <row r="74" spans="1:16" x14ac:dyDescent="0.15">
      <c r="A74" s="184" t="s">
        <v>79</v>
      </c>
      <c r="B74" s="185">
        <f>基金残高に係る経年分析!F57</f>
        <v>3158</v>
      </c>
      <c r="C74" s="185">
        <f>基金残高に係る経年分析!G57</f>
        <v>3148</v>
      </c>
      <c r="D74" s="185">
        <f>基金残高に係る経年分析!H57</f>
        <v>3481</v>
      </c>
    </row>
  </sheetData>
  <sheetProtection algorithmName="SHA-512" hashValue="SYAamFK5h/6RWlN20zR+/Xm/jKekvc9VI9kWmeHRU/bT1dBxyIBoKn3CdLt/SDte5imQtdLyEK0O8F6iAZMtBA==" saltValue="xUOiad/aZxkbs8Cmxvexk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209</v>
      </c>
      <c r="DI1" s="800"/>
      <c r="DJ1" s="800"/>
      <c r="DK1" s="800"/>
      <c r="DL1" s="800"/>
      <c r="DM1" s="800"/>
      <c r="DN1" s="801"/>
      <c r="DO1" s="226"/>
      <c r="DP1" s="799" t="s">
        <v>210</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212</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213</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214</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215</v>
      </c>
      <c r="S4" s="742"/>
      <c r="T4" s="742"/>
      <c r="U4" s="742"/>
      <c r="V4" s="742"/>
      <c r="W4" s="742"/>
      <c r="X4" s="742"/>
      <c r="Y4" s="743"/>
      <c r="Z4" s="741" t="s">
        <v>216</v>
      </c>
      <c r="AA4" s="742"/>
      <c r="AB4" s="742"/>
      <c r="AC4" s="743"/>
      <c r="AD4" s="741" t="s">
        <v>217</v>
      </c>
      <c r="AE4" s="742"/>
      <c r="AF4" s="742"/>
      <c r="AG4" s="742"/>
      <c r="AH4" s="742"/>
      <c r="AI4" s="742"/>
      <c r="AJ4" s="742"/>
      <c r="AK4" s="743"/>
      <c r="AL4" s="741" t="s">
        <v>216</v>
      </c>
      <c r="AM4" s="742"/>
      <c r="AN4" s="742"/>
      <c r="AO4" s="743"/>
      <c r="AP4" s="802" t="s">
        <v>218</v>
      </c>
      <c r="AQ4" s="802"/>
      <c r="AR4" s="802"/>
      <c r="AS4" s="802"/>
      <c r="AT4" s="802"/>
      <c r="AU4" s="802"/>
      <c r="AV4" s="802"/>
      <c r="AW4" s="802"/>
      <c r="AX4" s="802"/>
      <c r="AY4" s="802"/>
      <c r="AZ4" s="802"/>
      <c r="BA4" s="802"/>
      <c r="BB4" s="802"/>
      <c r="BC4" s="802"/>
      <c r="BD4" s="802"/>
      <c r="BE4" s="802"/>
      <c r="BF4" s="802"/>
      <c r="BG4" s="802" t="s">
        <v>219</v>
      </c>
      <c r="BH4" s="802"/>
      <c r="BI4" s="802"/>
      <c r="BJ4" s="802"/>
      <c r="BK4" s="802"/>
      <c r="BL4" s="802"/>
      <c r="BM4" s="802"/>
      <c r="BN4" s="802"/>
      <c r="BO4" s="802" t="s">
        <v>216</v>
      </c>
      <c r="BP4" s="802"/>
      <c r="BQ4" s="802"/>
      <c r="BR4" s="802"/>
      <c r="BS4" s="802" t="s">
        <v>220</v>
      </c>
      <c r="BT4" s="802"/>
      <c r="BU4" s="802"/>
      <c r="BV4" s="802"/>
      <c r="BW4" s="802"/>
      <c r="BX4" s="802"/>
      <c r="BY4" s="802"/>
      <c r="BZ4" s="802"/>
      <c r="CA4" s="802"/>
      <c r="CB4" s="802"/>
      <c r="CD4" s="784" t="s">
        <v>221</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222</v>
      </c>
      <c r="C5" s="747"/>
      <c r="D5" s="747"/>
      <c r="E5" s="747"/>
      <c r="F5" s="747"/>
      <c r="G5" s="747"/>
      <c r="H5" s="747"/>
      <c r="I5" s="747"/>
      <c r="J5" s="747"/>
      <c r="K5" s="747"/>
      <c r="L5" s="747"/>
      <c r="M5" s="747"/>
      <c r="N5" s="747"/>
      <c r="O5" s="747"/>
      <c r="P5" s="747"/>
      <c r="Q5" s="748"/>
      <c r="R5" s="735">
        <v>892503</v>
      </c>
      <c r="S5" s="736"/>
      <c r="T5" s="736"/>
      <c r="U5" s="736"/>
      <c r="V5" s="736"/>
      <c r="W5" s="736"/>
      <c r="X5" s="736"/>
      <c r="Y5" s="779"/>
      <c r="Z5" s="797">
        <v>8.1</v>
      </c>
      <c r="AA5" s="797"/>
      <c r="AB5" s="797"/>
      <c r="AC5" s="797"/>
      <c r="AD5" s="798">
        <v>892503</v>
      </c>
      <c r="AE5" s="798"/>
      <c r="AF5" s="798"/>
      <c r="AG5" s="798"/>
      <c r="AH5" s="798"/>
      <c r="AI5" s="798"/>
      <c r="AJ5" s="798"/>
      <c r="AK5" s="798"/>
      <c r="AL5" s="780">
        <v>21.4</v>
      </c>
      <c r="AM5" s="751"/>
      <c r="AN5" s="751"/>
      <c r="AO5" s="781"/>
      <c r="AP5" s="746" t="s">
        <v>223</v>
      </c>
      <c r="AQ5" s="747"/>
      <c r="AR5" s="747"/>
      <c r="AS5" s="747"/>
      <c r="AT5" s="747"/>
      <c r="AU5" s="747"/>
      <c r="AV5" s="747"/>
      <c r="AW5" s="747"/>
      <c r="AX5" s="747"/>
      <c r="AY5" s="747"/>
      <c r="AZ5" s="747"/>
      <c r="BA5" s="747"/>
      <c r="BB5" s="747"/>
      <c r="BC5" s="747"/>
      <c r="BD5" s="747"/>
      <c r="BE5" s="747"/>
      <c r="BF5" s="748"/>
      <c r="BG5" s="680">
        <v>890226</v>
      </c>
      <c r="BH5" s="681"/>
      <c r="BI5" s="681"/>
      <c r="BJ5" s="681"/>
      <c r="BK5" s="681"/>
      <c r="BL5" s="681"/>
      <c r="BM5" s="681"/>
      <c r="BN5" s="682"/>
      <c r="BO5" s="713">
        <v>99.7</v>
      </c>
      <c r="BP5" s="713"/>
      <c r="BQ5" s="713"/>
      <c r="BR5" s="713"/>
      <c r="BS5" s="714" t="s">
        <v>136</v>
      </c>
      <c r="BT5" s="714"/>
      <c r="BU5" s="714"/>
      <c r="BV5" s="714"/>
      <c r="BW5" s="714"/>
      <c r="BX5" s="714"/>
      <c r="BY5" s="714"/>
      <c r="BZ5" s="714"/>
      <c r="CA5" s="714"/>
      <c r="CB5" s="777"/>
      <c r="CD5" s="784" t="s">
        <v>218</v>
      </c>
      <c r="CE5" s="785"/>
      <c r="CF5" s="785"/>
      <c r="CG5" s="785"/>
      <c r="CH5" s="785"/>
      <c r="CI5" s="785"/>
      <c r="CJ5" s="785"/>
      <c r="CK5" s="785"/>
      <c r="CL5" s="785"/>
      <c r="CM5" s="785"/>
      <c r="CN5" s="785"/>
      <c r="CO5" s="785"/>
      <c r="CP5" s="785"/>
      <c r="CQ5" s="786"/>
      <c r="CR5" s="784" t="s">
        <v>224</v>
      </c>
      <c r="CS5" s="785"/>
      <c r="CT5" s="785"/>
      <c r="CU5" s="785"/>
      <c r="CV5" s="785"/>
      <c r="CW5" s="785"/>
      <c r="CX5" s="785"/>
      <c r="CY5" s="786"/>
      <c r="CZ5" s="784" t="s">
        <v>216</v>
      </c>
      <c r="DA5" s="785"/>
      <c r="DB5" s="785"/>
      <c r="DC5" s="786"/>
      <c r="DD5" s="784" t="s">
        <v>225</v>
      </c>
      <c r="DE5" s="785"/>
      <c r="DF5" s="785"/>
      <c r="DG5" s="785"/>
      <c r="DH5" s="785"/>
      <c r="DI5" s="785"/>
      <c r="DJ5" s="785"/>
      <c r="DK5" s="785"/>
      <c r="DL5" s="785"/>
      <c r="DM5" s="785"/>
      <c r="DN5" s="785"/>
      <c r="DO5" s="785"/>
      <c r="DP5" s="786"/>
      <c r="DQ5" s="784" t="s">
        <v>226</v>
      </c>
      <c r="DR5" s="785"/>
      <c r="DS5" s="785"/>
      <c r="DT5" s="785"/>
      <c r="DU5" s="785"/>
      <c r="DV5" s="785"/>
      <c r="DW5" s="785"/>
      <c r="DX5" s="785"/>
      <c r="DY5" s="785"/>
      <c r="DZ5" s="785"/>
      <c r="EA5" s="785"/>
      <c r="EB5" s="785"/>
      <c r="EC5" s="786"/>
    </row>
    <row r="6" spans="2:143" ht="11.25" customHeight="1" x14ac:dyDescent="0.15">
      <c r="B6" s="677" t="s">
        <v>227</v>
      </c>
      <c r="C6" s="678"/>
      <c r="D6" s="678"/>
      <c r="E6" s="678"/>
      <c r="F6" s="678"/>
      <c r="G6" s="678"/>
      <c r="H6" s="678"/>
      <c r="I6" s="678"/>
      <c r="J6" s="678"/>
      <c r="K6" s="678"/>
      <c r="L6" s="678"/>
      <c r="M6" s="678"/>
      <c r="N6" s="678"/>
      <c r="O6" s="678"/>
      <c r="P6" s="678"/>
      <c r="Q6" s="679"/>
      <c r="R6" s="680">
        <v>77807</v>
      </c>
      <c r="S6" s="681"/>
      <c r="T6" s="681"/>
      <c r="U6" s="681"/>
      <c r="V6" s="681"/>
      <c r="W6" s="681"/>
      <c r="X6" s="681"/>
      <c r="Y6" s="682"/>
      <c r="Z6" s="713">
        <v>0.7</v>
      </c>
      <c r="AA6" s="713"/>
      <c r="AB6" s="713"/>
      <c r="AC6" s="713"/>
      <c r="AD6" s="714">
        <v>77807</v>
      </c>
      <c r="AE6" s="714"/>
      <c r="AF6" s="714"/>
      <c r="AG6" s="714"/>
      <c r="AH6" s="714"/>
      <c r="AI6" s="714"/>
      <c r="AJ6" s="714"/>
      <c r="AK6" s="714"/>
      <c r="AL6" s="683">
        <v>1.9</v>
      </c>
      <c r="AM6" s="684"/>
      <c r="AN6" s="684"/>
      <c r="AO6" s="715"/>
      <c r="AP6" s="677" t="s">
        <v>228</v>
      </c>
      <c r="AQ6" s="678"/>
      <c r="AR6" s="678"/>
      <c r="AS6" s="678"/>
      <c r="AT6" s="678"/>
      <c r="AU6" s="678"/>
      <c r="AV6" s="678"/>
      <c r="AW6" s="678"/>
      <c r="AX6" s="678"/>
      <c r="AY6" s="678"/>
      <c r="AZ6" s="678"/>
      <c r="BA6" s="678"/>
      <c r="BB6" s="678"/>
      <c r="BC6" s="678"/>
      <c r="BD6" s="678"/>
      <c r="BE6" s="678"/>
      <c r="BF6" s="679"/>
      <c r="BG6" s="680">
        <v>890226</v>
      </c>
      <c r="BH6" s="681"/>
      <c r="BI6" s="681"/>
      <c r="BJ6" s="681"/>
      <c r="BK6" s="681"/>
      <c r="BL6" s="681"/>
      <c r="BM6" s="681"/>
      <c r="BN6" s="682"/>
      <c r="BO6" s="713">
        <v>99.7</v>
      </c>
      <c r="BP6" s="713"/>
      <c r="BQ6" s="713"/>
      <c r="BR6" s="713"/>
      <c r="BS6" s="714" t="s">
        <v>229</v>
      </c>
      <c r="BT6" s="714"/>
      <c r="BU6" s="714"/>
      <c r="BV6" s="714"/>
      <c r="BW6" s="714"/>
      <c r="BX6" s="714"/>
      <c r="BY6" s="714"/>
      <c r="BZ6" s="714"/>
      <c r="CA6" s="714"/>
      <c r="CB6" s="777"/>
      <c r="CD6" s="738" t="s">
        <v>230</v>
      </c>
      <c r="CE6" s="739"/>
      <c r="CF6" s="739"/>
      <c r="CG6" s="739"/>
      <c r="CH6" s="739"/>
      <c r="CI6" s="739"/>
      <c r="CJ6" s="739"/>
      <c r="CK6" s="739"/>
      <c r="CL6" s="739"/>
      <c r="CM6" s="739"/>
      <c r="CN6" s="739"/>
      <c r="CO6" s="739"/>
      <c r="CP6" s="739"/>
      <c r="CQ6" s="740"/>
      <c r="CR6" s="680">
        <v>77131</v>
      </c>
      <c r="CS6" s="681"/>
      <c r="CT6" s="681"/>
      <c r="CU6" s="681"/>
      <c r="CV6" s="681"/>
      <c r="CW6" s="681"/>
      <c r="CX6" s="681"/>
      <c r="CY6" s="682"/>
      <c r="CZ6" s="780">
        <v>0.8</v>
      </c>
      <c r="DA6" s="751"/>
      <c r="DB6" s="751"/>
      <c r="DC6" s="783"/>
      <c r="DD6" s="686" t="s">
        <v>229</v>
      </c>
      <c r="DE6" s="681"/>
      <c r="DF6" s="681"/>
      <c r="DG6" s="681"/>
      <c r="DH6" s="681"/>
      <c r="DI6" s="681"/>
      <c r="DJ6" s="681"/>
      <c r="DK6" s="681"/>
      <c r="DL6" s="681"/>
      <c r="DM6" s="681"/>
      <c r="DN6" s="681"/>
      <c r="DO6" s="681"/>
      <c r="DP6" s="682"/>
      <c r="DQ6" s="686">
        <v>77050</v>
      </c>
      <c r="DR6" s="681"/>
      <c r="DS6" s="681"/>
      <c r="DT6" s="681"/>
      <c r="DU6" s="681"/>
      <c r="DV6" s="681"/>
      <c r="DW6" s="681"/>
      <c r="DX6" s="681"/>
      <c r="DY6" s="681"/>
      <c r="DZ6" s="681"/>
      <c r="EA6" s="681"/>
      <c r="EB6" s="681"/>
      <c r="EC6" s="727"/>
    </row>
    <row r="7" spans="2:143" ht="11.25" customHeight="1" x14ac:dyDescent="0.15">
      <c r="B7" s="677" t="s">
        <v>231</v>
      </c>
      <c r="C7" s="678"/>
      <c r="D7" s="678"/>
      <c r="E7" s="678"/>
      <c r="F7" s="678"/>
      <c r="G7" s="678"/>
      <c r="H7" s="678"/>
      <c r="I7" s="678"/>
      <c r="J7" s="678"/>
      <c r="K7" s="678"/>
      <c r="L7" s="678"/>
      <c r="M7" s="678"/>
      <c r="N7" s="678"/>
      <c r="O7" s="678"/>
      <c r="P7" s="678"/>
      <c r="Q7" s="679"/>
      <c r="R7" s="680">
        <v>491</v>
      </c>
      <c r="S7" s="681"/>
      <c r="T7" s="681"/>
      <c r="U7" s="681"/>
      <c r="V7" s="681"/>
      <c r="W7" s="681"/>
      <c r="X7" s="681"/>
      <c r="Y7" s="682"/>
      <c r="Z7" s="713">
        <v>0</v>
      </c>
      <c r="AA7" s="713"/>
      <c r="AB7" s="713"/>
      <c r="AC7" s="713"/>
      <c r="AD7" s="714">
        <v>491</v>
      </c>
      <c r="AE7" s="714"/>
      <c r="AF7" s="714"/>
      <c r="AG7" s="714"/>
      <c r="AH7" s="714"/>
      <c r="AI7" s="714"/>
      <c r="AJ7" s="714"/>
      <c r="AK7" s="714"/>
      <c r="AL7" s="683">
        <v>0</v>
      </c>
      <c r="AM7" s="684"/>
      <c r="AN7" s="684"/>
      <c r="AO7" s="715"/>
      <c r="AP7" s="677" t="s">
        <v>232</v>
      </c>
      <c r="AQ7" s="678"/>
      <c r="AR7" s="678"/>
      <c r="AS7" s="678"/>
      <c r="AT7" s="678"/>
      <c r="AU7" s="678"/>
      <c r="AV7" s="678"/>
      <c r="AW7" s="678"/>
      <c r="AX7" s="678"/>
      <c r="AY7" s="678"/>
      <c r="AZ7" s="678"/>
      <c r="BA7" s="678"/>
      <c r="BB7" s="678"/>
      <c r="BC7" s="678"/>
      <c r="BD7" s="678"/>
      <c r="BE7" s="678"/>
      <c r="BF7" s="679"/>
      <c r="BG7" s="680">
        <v>339055</v>
      </c>
      <c r="BH7" s="681"/>
      <c r="BI7" s="681"/>
      <c r="BJ7" s="681"/>
      <c r="BK7" s="681"/>
      <c r="BL7" s="681"/>
      <c r="BM7" s="681"/>
      <c r="BN7" s="682"/>
      <c r="BO7" s="713">
        <v>38</v>
      </c>
      <c r="BP7" s="713"/>
      <c r="BQ7" s="713"/>
      <c r="BR7" s="713"/>
      <c r="BS7" s="714" t="s">
        <v>229</v>
      </c>
      <c r="BT7" s="714"/>
      <c r="BU7" s="714"/>
      <c r="BV7" s="714"/>
      <c r="BW7" s="714"/>
      <c r="BX7" s="714"/>
      <c r="BY7" s="714"/>
      <c r="BZ7" s="714"/>
      <c r="CA7" s="714"/>
      <c r="CB7" s="777"/>
      <c r="CD7" s="719" t="s">
        <v>233</v>
      </c>
      <c r="CE7" s="720"/>
      <c r="CF7" s="720"/>
      <c r="CG7" s="720"/>
      <c r="CH7" s="720"/>
      <c r="CI7" s="720"/>
      <c r="CJ7" s="720"/>
      <c r="CK7" s="720"/>
      <c r="CL7" s="720"/>
      <c r="CM7" s="720"/>
      <c r="CN7" s="720"/>
      <c r="CO7" s="720"/>
      <c r="CP7" s="720"/>
      <c r="CQ7" s="721"/>
      <c r="CR7" s="680">
        <v>2719018</v>
      </c>
      <c r="CS7" s="681"/>
      <c r="CT7" s="681"/>
      <c r="CU7" s="681"/>
      <c r="CV7" s="681"/>
      <c r="CW7" s="681"/>
      <c r="CX7" s="681"/>
      <c r="CY7" s="682"/>
      <c r="CZ7" s="713">
        <v>26.9</v>
      </c>
      <c r="DA7" s="713"/>
      <c r="DB7" s="713"/>
      <c r="DC7" s="713"/>
      <c r="DD7" s="686">
        <v>88284</v>
      </c>
      <c r="DE7" s="681"/>
      <c r="DF7" s="681"/>
      <c r="DG7" s="681"/>
      <c r="DH7" s="681"/>
      <c r="DI7" s="681"/>
      <c r="DJ7" s="681"/>
      <c r="DK7" s="681"/>
      <c r="DL7" s="681"/>
      <c r="DM7" s="681"/>
      <c r="DN7" s="681"/>
      <c r="DO7" s="681"/>
      <c r="DP7" s="682"/>
      <c r="DQ7" s="686">
        <v>1096425</v>
      </c>
      <c r="DR7" s="681"/>
      <c r="DS7" s="681"/>
      <c r="DT7" s="681"/>
      <c r="DU7" s="681"/>
      <c r="DV7" s="681"/>
      <c r="DW7" s="681"/>
      <c r="DX7" s="681"/>
      <c r="DY7" s="681"/>
      <c r="DZ7" s="681"/>
      <c r="EA7" s="681"/>
      <c r="EB7" s="681"/>
      <c r="EC7" s="727"/>
    </row>
    <row r="8" spans="2:143" ht="11.25" customHeight="1" x14ac:dyDescent="0.15">
      <c r="B8" s="677" t="s">
        <v>234</v>
      </c>
      <c r="C8" s="678"/>
      <c r="D8" s="678"/>
      <c r="E8" s="678"/>
      <c r="F8" s="678"/>
      <c r="G8" s="678"/>
      <c r="H8" s="678"/>
      <c r="I8" s="678"/>
      <c r="J8" s="678"/>
      <c r="K8" s="678"/>
      <c r="L8" s="678"/>
      <c r="M8" s="678"/>
      <c r="N8" s="678"/>
      <c r="O8" s="678"/>
      <c r="P8" s="678"/>
      <c r="Q8" s="679"/>
      <c r="R8" s="680">
        <v>2116</v>
      </c>
      <c r="S8" s="681"/>
      <c r="T8" s="681"/>
      <c r="U8" s="681"/>
      <c r="V8" s="681"/>
      <c r="W8" s="681"/>
      <c r="X8" s="681"/>
      <c r="Y8" s="682"/>
      <c r="Z8" s="713">
        <v>0</v>
      </c>
      <c r="AA8" s="713"/>
      <c r="AB8" s="713"/>
      <c r="AC8" s="713"/>
      <c r="AD8" s="714">
        <v>2116</v>
      </c>
      <c r="AE8" s="714"/>
      <c r="AF8" s="714"/>
      <c r="AG8" s="714"/>
      <c r="AH8" s="714"/>
      <c r="AI8" s="714"/>
      <c r="AJ8" s="714"/>
      <c r="AK8" s="714"/>
      <c r="AL8" s="683">
        <v>0.1</v>
      </c>
      <c r="AM8" s="684"/>
      <c r="AN8" s="684"/>
      <c r="AO8" s="715"/>
      <c r="AP8" s="677" t="s">
        <v>235</v>
      </c>
      <c r="AQ8" s="678"/>
      <c r="AR8" s="678"/>
      <c r="AS8" s="678"/>
      <c r="AT8" s="678"/>
      <c r="AU8" s="678"/>
      <c r="AV8" s="678"/>
      <c r="AW8" s="678"/>
      <c r="AX8" s="678"/>
      <c r="AY8" s="678"/>
      <c r="AZ8" s="678"/>
      <c r="BA8" s="678"/>
      <c r="BB8" s="678"/>
      <c r="BC8" s="678"/>
      <c r="BD8" s="678"/>
      <c r="BE8" s="678"/>
      <c r="BF8" s="679"/>
      <c r="BG8" s="680">
        <v>14567</v>
      </c>
      <c r="BH8" s="681"/>
      <c r="BI8" s="681"/>
      <c r="BJ8" s="681"/>
      <c r="BK8" s="681"/>
      <c r="BL8" s="681"/>
      <c r="BM8" s="681"/>
      <c r="BN8" s="682"/>
      <c r="BO8" s="713">
        <v>1.6</v>
      </c>
      <c r="BP8" s="713"/>
      <c r="BQ8" s="713"/>
      <c r="BR8" s="713"/>
      <c r="BS8" s="686" t="s">
        <v>229</v>
      </c>
      <c r="BT8" s="681"/>
      <c r="BU8" s="681"/>
      <c r="BV8" s="681"/>
      <c r="BW8" s="681"/>
      <c r="BX8" s="681"/>
      <c r="BY8" s="681"/>
      <c r="BZ8" s="681"/>
      <c r="CA8" s="681"/>
      <c r="CB8" s="727"/>
      <c r="CD8" s="719" t="s">
        <v>236</v>
      </c>
      <c r="CE8" s="720"/>
      <c r="CF8" s="720"/>
      <c r="CG8" s="720"/>
      <c r="CH8" s="720"/>
      <c r="CI8" s="720"/>
      <c r="CJ8" s="720"/>
      <c r="CK8" s="720"/>
      <c r="CL8" s="720"/>
      <c r="CM8" s="720"/>
      <c r="CN8" s="720"/>
      <c r="CO8" s="720"/>
      <c r="CP8" s="720"/>
      <c r="CQ8" s="721"/>
      <c r="CR8" s="680">
        <v>1789959</v>
      </c>
      <c r="CS8" s="681"/>
      <c r="CT8" s="681"/>
      <c r="CU8" s="681"/>
      <c r="CV8" s="681"/>
      <c r="CW8" s="681"/>
      <c r="CX8" s="681"/>
      <c r="CY8" s="682"/>
      <c r="CZ8" s="713">
        <v>17.7</v>
      </c>
      <c r="DA8" s="713"/>
      <c r="DB8" s="713"/>
      <c r="DC8" s="713"/>
      <c r="DD8" s="686">
        <v>13817</v>
      </c>
      <c r="DE8" s="681"/>
      <c r="DF8" s="681"/>
      <c r="DG8" s="681"/>
      <c r="DH8" s="681"/>
      <c r="DI8" s="681"/>
      <c r="DJ8" s="681"/>
      <c r="DK8" s="681"/>
      <c r="DL8" s="681"/>
      <c r="DM8" s="681"/>
      <c r="DN8" s="681"/>
      <c r="DO8" s="681"/>
      <c r="DP8" s="682"/>
      <c r="DQ8" s="686">
        <v>1019747</v>
      </c>
      <c r="DR8" s="681"/>
      <c r="DS8" s="681"/>
      <c r="DT8" s="681"/>
      <c r="DU8" s="681"/>
      <c r="DV8" s="681"/>
      <c r="DW8" s="681"/>
      <c r="DX8" s="681"/>
      <c r="DY8" s="681"/>
      <c r="DZ8" s="681"/>
      <c r="EA8" s="681"/>
      <c r="EB8" s="681"/>
      <c r="EC8" s="727"/>
    </row>
    <row r="9" spans="2:143" ht="11.25" customHeight="1" x14ac:dyDescent="0.15">
      <c r="B9" s="677" t="s">
        <v>237</v>
      </c>
      <c r="C9" s="678"/>
      <c r="D9" s="678"/>
      <c r="E9" s="678"/>
      <c r="F9" s="678"/>
      <c r="G9" s="678"/>
      <c r="H9" s="678"/>
      <c r="I9" s="678"/>
      <c r="J9" s="678"/>
      <c r="K9" s="678"/>
      <c r="L9" s="678"/>
      <c r="M9" s="678"/>
      <c r="N9" s="678"/>
      <c r="O9" s="678"/>
      <c r="P9" s="678"/>
      <c r="Q9" s="679"/>
      <c r="R9" s="680">
        <v>2051</v>
      </c>
      <c r="S9" s="681"/>
      <c r="T9" s="681"/>
      <c r="U9" s="681"/>
      <c r="V9" s="681"/>
      <c r="W9" s="681"/>
      <c r="X9" s="681"/>
      <c r="Y9" s="682"/>
      <c r="Z9" s="713">
        <v>0</v>
      </c>
      <c r="AA9" s="713"/>
      <c r="AB9" s="713"/>
      <c r="AC9" s="713"/>
      <c r="AD9" s="714">
        <v>2051</v>
      </c>
      <c r="AE9" s="714"/>
      <c r="AF9" s="714"/>
      <c r="AG9" s="714"/>
      <c r="AH9" s="714"/>
      <c r="AI9" s="714"/>
      <c r="AJ9" s="714"/>
      <c r="AK9" s="714"/>
      <c r="AL9" s="683">
        <v>0</v>
      </c>
      <c r="AM9" s="684"/>
      <c r="AN9" s="684"/>
      <c r="AO9" s="715"/>
      <c r="AP9" s="677" t="s">
        <v>238</v>
      </c>
      <c r="AQ9" s="678"/>
      <c r="AR9" s="678"/>
      <c r="AS9" s="678"/>
      <c r="AT9" s="678"/>
      <c r="AU9" s="678"/>
      <c r="AV9" s="678"/>
      <c r="AW9" s="678"/>
      <c r="AX9" s="678"/>
      <c r="AY9" s="678"/>
      <c r="AZ9" s="678"/>
      <c r="BA9" s="678"/>
      <c r="BB9" s="678"/>
      <c r="BC9" s="678"/>
      <c r="BD9" s="678"/>
      <c r="BE9" s="678"/>
      <c r="BF9" s="679"/>
      <c r="BG9" s="680">
        <v>271099</v>
      </c>
      <c r="BH9" s="681"/>
      <c r="BI9" s="681"/>
      <c r="BJ9" s="681"/>
      <c r="BK9" s="681"/>
      <c r="BL9" s="681"/>
      <c r="BM9" s="681"/>
      <c r="BN9" s="682"/>
      <c r="BO9" s="713">
        <v>30.4</v>
      </c>
      <c r="BP9" s="713"/>
      <c r="BQ9" s="713"/>
      <c r="BR9" s="713"/>
      <c r="BS9" s="686" t="s">
        <v>229</v>
      </c>
      <c r="BT9" s="681"/>
      <c r="BU9" s="681"/>
      <c r="BV9" s="681"/>
      <c r="BW9" s="681"/>
      <c r="BX9" s="681"/>
      <c r="BY9" s="681"/>
      <c r="BZ9" s="681"/>
      <c r="CA9" s="681"/>
      <c r="CB9" s="727"/>
      <c r="CD9" s="719" t="s">
        <v>239</v>
      </c>
      <c r="CE9" s="720"/>
      <c r="CF9" s="720"/>
      <c r="CG9" s="720"/>
      <c r="CH9" s="720"/>
      <c r="CI9" s="720"/>
      <c r="CJ9" s="720"/>
      <c r="CK9" s="720"/>
      <c r="CL9" s="720"/>
      <c r="CM9" s="720"/>
      <c r="CN9" s="720"/>
      <c r="CO9" s="720"/>
      <c r="CP9" s="720"/>
      <c r="CQ9" s="721"/>
      <c r="CR9" s="680">
        <v>937839</v>
      </c>
      <c r="CS9" s="681"/>
      <c r="CT9" s="681"/>
      <c r="CU9" s="681"/>
      <c r="CV9" s="681"/>
      <c r="CW9" s="681"/>
      <c r="CX9" s="681"/>
      <c r="CY9" s="682"/>
      <c r="CZ9" s="713">
        <v>9.3000000000000007</v>
      </c>
      <c r="DA9" s="713"/>
      <c r="DB9" s="713"/>
      <c r="DC9" s="713"/>
      <c r="DD9" s="686">
        <v>209676</v>
      </c>
      <c r="DE9" s="681"/>
      <c r="DF9" s="681"/>
      <c r="DG9" s="681"/>
      <c r="DH9" s="681"/>
      <c r="DI9" s="681"/>
      <c r="DJ9" s="681"/>
      <c r="DK9" s="681"/>
      <c r="DL9" s="681"/>
      <c r="DM9" s="681"/>
      <c r="DN9" s="681"/>
      <c r="DO9" s="681"/>
      <c r="DP9" s="682"/>
      <c r="DQ9" s="686">
        <v>712229</v>
      </c>
      <c r="DR9" s="681"/>
      <c r="DS9" s="681"/>
      <c r="DT9" s="681"/>
      <c r="DU9" s="681"/>
      <c r="DV9" s="681"/>
      <c r="DW9" s="681"/>
      <c r="DX9" s="681"/>
      <c r="DY9" s="681"/>
      <c r="DZ9" s="681"/>
      <c r="EA9" s="681"/>
      <c r="EB9" s="681"/>
      <c r="EC9" s="727"/>
    </row>
    <row r="10" spans="2:143" ht="11.25" customHeight="1" x14ac:dyDescent="0.15">
      <c r="B10" s="677" t="s">
        <v>240</v>
      </c>
      <c r="C10" s="678"/>
      <c r="D10" s="678"/>
      <c r="E10" s="678"/>
      <c r="F10" s="678"/>
      <c r="G10" s="678"/>
      <c r="H10" s="678"/>
      <c r="I10" s="678"/>
      <c r="J10" s="678"/>
      <c r="K10" s="678"/>
      <c r="L10" s="678"/>
      <c r="M10" s="678"/>
      <c r="N10" s="678"/>
      <c r="O10" s="678"/>
      <c r="P10" s="678"/>
      <c r="Q10" s="679"/>
      <c r="R10" s="680" t="s">
        <v>229</v>
      </c>
      <c r="S10" s="681"/>
      <c r="T10" s="681"/>
      <c r="U10" s="681"/>
      <c r="V10" s="681"/>
      <c r="W10" s="681"/>
      <c r="X10" s="681"/>
      <c r="Y10" s="682"/>
      <c r="Z10" s="713" t="s">
        <v>229</v>
      </c>
      <c r="AA10" s="713"/>
      <c r="AB10" s="713"/>
      <c r="AC10" s="713"/>
      <c r="AD10" s="714" t="s">
        <v>229</v>
      </c>
      <c r="AE10" s="714"/>
      <c r="AF10" s="714"/>
      <c r="AG10" s="714"/>
      <c r="AH10" s="714"/>
      <c r="AI10" s="714"/>
      <c r="AJ10" s="714"/>
      <c r="AK10" s="714"/>
      <c r="AL10" s="683" t="s">
        <v>229</v>
      </c>
      <c r="AM10" s="684"/>
      <c r="AN10" s="684"/>
      <c r="AO10" s="715"/>
      <c r="AP10" s="677" t="s">
        <v>241</v>
      </c>
      <c r="AQ10" s="678"/>
      <c r="AR10" s="678"/>
      <c r="AS10" s="678"/>
      <c r="AT10" s="678"/>
      <c r="AU10" s="678"/>
      <c r="AV10" s="678"/>
      <c r="AW10" s="678"/>
      <c r="AX10" s="678"/>
      <c r="AY10" s="678"/>
      <c r="AZ10" s="678"/>
      <c r="BA10" s="678"/>
      <c r="BB10" s="678"/>
      <c r="BC10" s="678"/>
      <c r="BD10" s="678"/>
      <c r="BE10" s="678"/>
      <c r="BF10" s="679"/>
      <c r="BG10" s="680">
        <v>23749</v>
      </c>
      <c r="BH10" s="681"/>
      <c r="BI10" s="681"/>
      <c r="BJ10" s="681"/>
      <c r="BK10" s="681"/>
      <c r="BL10" s="681"/>
      <c r="BM10" s="681"/>
      <c r="BN10" s="682"/>
      <c r="BO10" s="713">
        <v>2.7</v>
      </c>
      <c r="BP10" s="713"/>
      <c r="BQ10" s="713"/>
      <c r="BR10" s="713"/>
      <c r="BS10" s="686" t="s">
        <v>229</v>
      </c>
      <c r="BT10" s="681"/>
      <c r="BU10" s="681"/>
      <c r="BV10" s="681"/>
      <c r="BW10" s="681"/>
      <c r="BX10" s="681"/>
      <c r="BY10" s="681"/>
      <c r="BZ10" s="681"/>
      <c r="CA10" s="681"/>
      <c r="CB10" s="727"/>
      <c r="CD10" s="719" t="s">
        <v>242</v>
      </c>
      <c r="CE10" s="720"/>
      <c r="CF10" s="720"/>
      <c r="CG10" s="720"/>
      <c r="CH10" s="720"/>
      <c r="CI10" s="720"/>
      <c r="CJ10" s="720"/>
      <c r="CK10" s="720"/>
      <c r="CL10" s="720"/>
      <c r="CM10" s="720"/>
      <c r="CN10" s="720"/>
      <c r="CO10" s="720"/>
      <c r="CP10" s="720"/>
      <c r="CQ10" s="721"/>
      <c r="CR10" s="680" t="s">
        <v>229</v>
      </c>
      <c r="CS10" s="681"/>
      <c r="CT10" s="681"/>
      <c r="CU10" s="681"/>
      <c r="CV10" s="681"/>
      <c r="CW10" s="681"/>
      <c r="CX10" s="681"/>
      <c r="CY10" s="682"/>
      <c r="CZ10" s="713" t="s">
        <v>229</v>
      </c>
      <c r="DA10" s="713"/>
      <c r="DB10" s="713"/>
      <c r="DC10" s="713"/>
      <c r="DD10" s="686" t="s">
        <v>229</v>
      </c>
      <c r="DE10" s="681"/>
      <c r="DF10" s="681"/>
      <c r="DG10" s="681"/>
      <c r="DH10" s="681"/>
      <c r="DI10" s="681"/>
      <c r="DJ10" s="681"/>
      <c r="DK10" s="681"/>
      <c r="DL10" s="681"/>
      <c r="DM10" s="681"/>
      <c r="DN10" s="681"/>
      <c r="DO10" s="681"/>
      <c r="DP10" s="682"/>
      <c r="DQ10" s="686" t="s">
        <v>229</v>
      </c>
      <c r="DR10" s="681"/>
      <c r="DS10" s="681"/>
      <c r="DT10" s="681"/>
      <c r="DU10" s="681"/>
      <c r="DV10" s="681"/>
      <c r="DW10" s="681"/>
      <c r="DX10" s="681"/>
      <c r="DY10" s="681"/>
      <c r="DZ10" s="681"/>
      <c r="EA10" s="681"/>
      <c r="EB10" s="681"/>
      <c r="EC10" s="727"/>
    </row>
    <row r="11" spans="2:143" ht="11.25" customHeight="1" x14ac:dyDescent="0.15">
      <c r="B11" s="677" t="s">
        <v>243</v>
      </c>
      <c r="C11" s="678"/>
      <c r="D11" s="678"/>
      <c r="E11" s="678"/>
      <c r="F11" s="678"/>
      <c r="G11" s="678"/>
      <c r="H11" s="678"/>
      <c r="I11" s="678"/>
      <c r="J11" s="678"/>
      <c r="K11" s="678"/>
      <c r="L11" s="678"/>
      <c r="M11" s="678"/>
      <c r="N11" s="678"/>
      <c r="O11" s="678"/>
      <c r="P11" s="678"/>
      <c r="Q11" s="679"/>
      <c r="R11" s="680">
        <v>216381</v>
      </c>
      <c r="S11" s="681"/>
      <c r="T11" s="681"/>
      <c r="U11" s="681"/>
      <c r="V11" s="681"/>
      <c r="W11" s="681"/>
      <c r="X11" s="681"/>
      <c r="Y11" s="682"/>
      <c r="Z11" s="683">
        <v>2</v>
      </c>
      <c r="AA11" s="684"/>
      <c r="AB11" s="684"/>
      <c r="AC11" s="685"/>
      <c r="AD11" s="686">
        <v>216381</v>
      </c>
      <c r="AE11" s="681"/>
      <c r="AF11" s="681"/>
      <c r="AG11" s="681"/>
      <c r="AH11" s="681"/>
      <c r="AI11" s="681"/>
      <c r="AJ11" s="681"/>
      <c r="AK11" s="682"/>
      <c r="AL11" s="683">
        <v>5.2</v>
      </c>
      <c r="AM11" s="684"/>
      <c r="AN11" s="684"/>
      <c r="AO11" s="715"/>
      <c r="AP11" s="677" t="s">
        <v>244</v>
      </c>
      <c r="AQ11" s="678"/>
      <c r="AR11" s="678"/>
      <c r="AS11" s="678"/>
      <c r="AT11" s="678"/>
      <c r="AU11" s="678"/>
      <c r="AV11" s="678"/>
      <c r="AW11" s="678"/>
      <c r="AX11" s="678"/>
      <c r="AY11" s="678"/>
      <c r="AZ11" s="678"/>
      <c r="BA11" s="678"/>
      <c r="BB11" s="678"/>
      <c r="BC11" s="678"/>
      <c r="BD11" s="678"/>
      <c r="BE11" s="678"/>
      <c r="BF11" s="679"/>
      <c r="BG11" s="680">
        <v>29640</v>
      </c>
      <c r="BH11" s="681"/>
      <c r="BI11" s="681"/>
      <c r="BJ11" s="681"/>
      <c r="BK11" s="681"/>
      <c r="BL11" s="681"/>
      <c r="BM11" s="681"/>
      <c r="BN11" s="682"/>
      <c r="BO11" s="713">
        <v>3.3</v>
      </c>
      <c r="BP11" s="713"/>
      <c r="BQ11" s="713"/>
      <c r="BR11" s="713"/>
      <c r="BS11" s="686" t="s">
        <v>229</v>
      </c>
      <c r="BT11" s="681"/>
      <c r="BU11" s="681"/>
      <c r="BV11" s="681"/>
      <c r="BW11" s="681"/>
      <c r="BX11" s="681"/>
      <c r="BY11" s="681"/>
      <c r="BZ11" s="681"/>
      <c r="CA11" s="681"/>
      <c r="CB11" s="727"/>
      <c r="CD11" s="719" t="s">
        <v>245</v>
      </c>
      <c r="CE11" s="720"/>
      <c r="CF11" s="720"/>
      <c r="CG11" s="720"/>
      <c r="CH11" s="720"/>
      <c r="CI11" s="720"/>
      <c r="CJ11" s="720"/>
      <c r="CK11" s="720"/>
      <c r="CL11" s="720"/>
      <c r="CM11" s="720"/>
      <c r="CN11" s="720"/>
      <c r="CO11" s="720"/>
      <c r="CP11" s="720"/>
      <c r="CQ11" s="721"/>
      <c r="CR11" s="680">
        <v>294083</v>
      </c>
      <c r="CS11" s="681"/>
      <c r="CT11" s="681"/>
      <c r="CU11" s="681"/>
      <c r="CV11" s="681"/>
      <c r="CW11" s="681"/>
      <c r="CX11" s="681"/>
      <c r="CY11" s="682"/>
      <c r="CZ11" s="713">
        <v>2.9</v>
      </c>
      <c r="DA11" s="713"/>
      <c r="DB11" s="713"/>
      <c r="DC11" s="713"/>
      <c r="DD11" s="686">
        <v>78712</v>
      </c>
      <c r="DE11" s="681"/>
      <c r="DF11" s="681"/>
      <c r="DG11" s="681"/>
      <c r="DH11" s="681"/>
      <c r="DI11" s="681"/>
      <c r="DJ11" s="681"/>
      <c r="DK11" s="681"/>
      <c r="DL11" s="681"/>
      <c r="DM11" s="681"/>
      <c r="DN11" s="681"/>
      <c r="DO11" s="681"/>
      <c r="DP11" s="682"/>
      <c r="DQ11" s="686">
        <v>162119</v>
      </c>
      <c r="DR11" s="681"/>
      <c r="DS11" s="681"/>
      <c r="DT11" s="681"/>
      <c r="DU11" s="681"/>
      <c r="DV11" s="681"/>
      <c r="DW11" s="681"/>
      <c r="DX11" s="681"/>
      <c r="DY11" s="681"/>
      <c r="DZ11" s="681"/>
      <c r="EA11" s="681"/>
      <c r="EB11" s="681"/>
      <c r="EC11" s="727"/>
    </row>
    <row r="12" spans="2:143" ht="11.25" customHeight="1" x14ac:dyDescent="0.15">
      <c r="B12" s="677" t="s">
        <v>246</v>
      </c>
      <c r="C12" s="678"/>
      <c r="D12" s="678"/>
      <c r="E12" s="678"/>
      <c r="F12" s="678"/>
      <c r="G12" s="678"/>
      <c r="H12" s="678"/>
      <c r="I12" s="678"/>
      <c r="J12" s="678"/>
      <c r="K12" s="678"/>
      <c r="L12" s="678"/>
      <c r="M12" s="678"/>
      <c r="N12" s="678"/>
      <c r="O12" s="678"/>
      <c r="P12" s="678"/>
      <c r="Q12" s="679"/>
      <c r="R12" s="680">
        <v>9219</v>
      </c>
      <c r="S12" s="681"/>
      <c r="T12" s="681"/>
      <c r="U12" s="681"/>
      <c r="V12" s="681"/>
      <c r="W12" s="681"/>
      <c r="X12" s="681"/>
      <c r="Y12" s="682"/>
      <c r="Z12" s="713">
        <v>0.1</v>
      </c>
      <c r="AA12" s="713"/>
      <c r="AB12" s="713"/>
      <c r="AC12" s="713"/>
      <c r="AD12" s="714">
        <v>9219</v>
      </c>
      <c r="AE12" s="714"/>
      <c r="AF12" s="714"/>
      <c r="AG12" s="714"/>
      <c r="AH12" s="714"/>
      <c r="AI12" s="714"/>
      <c r="AJ12" s="714"/>
      <c r="AK12" s="714"/>
      <c r="AL12" s="683">
        <v>0.2</v>
      </c>
      <c r="AM12" s="684"/>
      <c r="AN12" s="684"/>
      <c r="AO12" s="715"/>
      <c r="AP12" s="677" t="s">
        <v>247</v>
      </c>
      <c r="AQ12" s="678"/>
      <c r="AR12" s="678"/>
      <c r="AS12" s="678"/>
      <c r="AT12" s="678"/>
      <c r="AU12" s="678"/>
      <c r="AV12" s="678"/>
      <c r="AW12" s="678"/>
      <c r="AX12" s="678"/>
      <c r="AY12" s="678"/>
      <c r="AZ12" s="678"/>
      <c r="BA12" s="678"/>
      <c r="BB12" s="678"/>
      <c r="BC12" s="678"/>
      <c r="BD12" s="678"/>
      <c r="BE12" s="678"/>
      <c r="BF12" s="679"/>
      <c r="BG12" s="680">
        <v>450733</v>
      </c>
      <c r="BH12" s="681"/>
      <c r="BI12" s="681"/>
      <c r="BJ12" s="681"/>
      <c r="BK12" s="681"/>
      <c r="BL12" s="681"/>
      <c r="BM12" s="681"/>
      <c r="BN12" s="682"/>
      <c r="BO12" s="713">
        <v>50.5</v>
      </c>
      <c r="BP12" s="713"/>
      <c r="BQ12" s="713"/>
      <c r="BR12" s="713"/>
      <c r="BS12" s="686" t="s">
        <v>229</v>
      </c>
      <c r="BT12" s="681"/>
      <c r="BU12" s="681"/>
      <c r="BV12" s="681"/>
      <c r="BW12" s="681"/>
      <c r="BX12" s="681"/>
      <c r="BY12" s="681"/>
      <c r="BZ12" s="681"/>
      <c r="CA12" s="681"/>
      <c r="CB12" s="727"/>
      <c r="CD12" s="719" t="s">
        <v>248</v>
      </c>
      <c r="CE12" s="720"/>
      <c r="CF12" s="720"/>
      <c r="CG12" s="720"/>
      <c r="CH12" s="720"/>
      <c r="CI12" s="720"/>
      <c r="CJ12" s="720"/>
      <c r="CK12" s="720"/>
      <c r="CL12" s="720"/>
      <c r="CM12" s="720"/>
      <c r="CN12" s="720"/>
      <c r="CO12" s="720"/>
      <c r="CP12" s="720"/>
      <c r="CQ12" s="721"/>
      <c r="CR12" s="680">
        <v>156932</v>
      </c>
      <c r="CS12" s="681"/>
      <c r="CT12" s="681"/>
      <c r="CU12" s="681"/>
      <c r="CV12" s="681"/>
      <c r="CW12" s="681"/>
      <c r="CX12" s="681"/>
      <c r="CY12" s="682"/>
      <c r="CZ12" s="713">
        <v>1.6</v>
      </c>
      <c r="DA12" s="713"/>
      <c r="DB12" s="713"/>
      <c r="DC12" s="713"/>
      <c r="DD12" s="686">
        <v>19687</v>
      </c>
      <c r="DE12" s="681"/>
      <c r="DF12" s="681"/>
      <c r="DG12" s="681"/>
      <c r="DH12" s="681"/>
      <c r="DI12" s="681"/>
      <c r="DJ12" s="681"/>
      <c r="DK12" s="681"/>
      <c r="DL12" s="681"/>
      <c r="DM12" s="681"/>
      <c r="DN12" s="681"/>
      <c r="DO12" s="681"/>
      <c r="DP12" s="682"/>
      <c r="DQ12" s="686">
        <v>145227</v>
      </c>
      <c r="DR12" s="681"/>
      <c r="DS12" s="681"/>
      <c r="DT12" s="681"/>
      <c r="DU12" s="681"/>
      <c r="DV12" s="681"/>
      <c r="DW12" s="681"/>
      <c r="DX12" s="681"/>
      <c r="DY12" s="681"/>
      <c r="DZ12" s="681"/>
      <c r="EA12" s="681"/>
      <c r="EB12" s="681"/>
      <c r="EC12" s="727"/>
    </row>
    <row r="13" spans="2:143" ht="11.25" customHeight="1" x14ac:dyDescent="0.15">
      <c r="B13" s="677" t="s">
        <v>249</v>
      </c>
      <c r="C13" s="678"/>
      <c r="D13" s="678"/>
      <c r="E13" s="678"/>
      <c r="F13" s="678"/>
      <c r="G13" s="678"/>
      <c r="H13" s="678"/>
      <c r="I13" s="678"/>
      <c r="J13" s="678"/>
      <c r="K13" s="678"/>
      <c r="L13" s="678"/>
      <c r="M13" s="678"/>
      <c r="N13" s="678"/>
      <c r="O13" s="678"/>
      <c r="P13" s="678"/>
      <c r="Q13" s="679"/>
      <c r="R13" s="680" t="s">
        <v>229</v>
      </c>
      <c r="S13" s="681"/>
      <c r="T13" s="681"/>
      <c r="U13" s="681"/>
      <c r="V13" s="681"/>
      <c r="W13" s="681"/>
      <c r="X13" s="681"/>
      <c r="Y13" s="682"/>
      <c r="Z13" s="713" t="s">
        <v>229</v>
      </c>
      <c r="AA13" s="713"/>
      <c r="AB13" s="713"/>
      <c r="AC13" s="713"/>
      <c r="AD13" s="714" t="s">
        <v>229</v>
      </c>
      <c r="AE13" s="714"/>
      <c r="AF13" s="714"/>
      <c r="AG13" s="714"/>
      <c r="AH13" s="714"/>
      <c r="AI13" s="714"/>
      <c r="AJ13" s="714"/>
      <c r="AK13" s="714"/>
      <c r="AL13" s="683" t="s">
        <v>250</v>
      </c>
      <c r="AM13" s="684"/>
      <c r="AN13" s="684"/>
      <c r="AO13" s="715"/>
      <c r="AP13" s="677" t="s">
        <v>251</v>
      </c>
      <c r="AQ13" s="678"/>
      <c r="AR13" s="678"/>
      <c r="AS13" s="678"/>
      <c r="AT13" s="678"/>
      <c r="AU13" s="678"/>
      <c r="AV13" s="678"/>
      <c r="AW13" s="678"/>
      <c r="AX13" s="678"/>
      <c r="AY13" s="678"/>
      <c r="AZ13" s="678"/>
      <c r="BA13" s="678"/>
      <c r="BB13" s="678"/>
      <c r="BC13" s="678"/>
      <c r="BD13" s="678"/>
      <c r="BE13" s="678"/>
      <c r="BF13" s="679"/>
      <c r="BG13" s="680">
        <v>450733</v>
      </c>
      <c r="BH13" s="681"/>
      <c r="BI13" s="681"/>
      <c r="BJ13" s="681"/>
      <c r="BK13" s="681"/>
      <c r="BL13" s="681"/>
      <c r="BM13" s="681"/>
      <c r="BN13" s="682"/>
      <c r="BO13" s="713">
        <v>50.5</v>
      </c>
      <c r="BP13" s="713"/>
      <c r="BQ13" s="713"/>
      <c r="BR13" s="713"/>
      <c r="BS13" s="686" t="s">
        <v>229</v>
      </c>
      <c r="BT13" s="681"/>
      <c r="BU13" s="681"/>
      <c r="BV13" s="681"/>
      <c r="BW13" s="681"/>
      <c r="BX13" s="681"/>
      <c r="BY13" s="681"/>
      <c r="BZ13" s="681"/>
      <c r="CA13" s="681"/>
      <c r="CB13" s="727"/>
      <c r="CD13" s="719" t="s">
        <v>252</v>
      </c>
      <c r="CE13" s="720"/>
      <c r="CF13" s="720"/>
      <c r="CG13" s="720"/>
      <c r="CH13" s="720"/>
      <c r="CI13" s="720"/>
      <c r="CJ13" s="720"/>
      <c r="CK13" s="720"/>
      <c r="CL13" s="720"/>
      <c r="CM13" s="720"/>
      <c r="CN13" s="720"/>
      <c r="CO13" s="720"/>
      <c r="CP13" s="720"/>
      <c r="CQ13" s="721"/>
      <c r="CR13" s="680">
        <v>1169569</v>
      </c>
      <c r="CS13" s="681"/>
      <c r="CT13" s="681"/>
      <c r="CU13" s="681"/>
      <c r="CV13" s="681"/>
      <c r="CW13" s="681"/>
      <c r="CX13" s="681"/>
      <c r="CY13" s="682"/>
      <c r="CZ13" s="713">
        <v>11.6</v>
      </c>
      <c r="DA13" s="713"/>
      <c r="DB13" s="713"/>
      <c r="DC13" s="713"/>
      <c r="DD13" s="686">
        <v>891806</v>
      </c>
      <c r="DE13" s="681"/>
      <c r="DF13" s="681"/>
      <c r="DG13" s="681"/>
      <c r="DH13" s="681"/>
      <c r="DI13" s="681"/>
      <c r="DJ13" s="681"/>
      <c r="DK13" s="681"/>
      <c r="DL13" s="681"/>
      <c r="DM13" s="681"/>
      <c r="DN13" s="681"/>
      <c r="DO13" s="681"/>
      <c r="DP13" s="682"/>
      <c r="DQ13" s="686">
        <v>342605</v>
      </c>
      <c r="DR13" s="681"/>
      <c r="DS13" s="681"/>
      <c r="DT13" s="681"/>
      <c r="DU13" s="681"/>
      <c r="DV13" s="681"/>
      <c r="DW13" s="681"/>
      <c r="DX13" s="681"/>
      <c r="DY13" s="681"/>
      <c r="DZ13" s="681"/>
      <c r="EA13" s="681"/>
      <c r="EB13" s="681"/>
      <c r="EC13" s="727"/>
    </row>
    <row r="14" spans="2:143" ht="11.25" customHeight="1" x14ac:dyDescent="0.15">
      <c r="B14" s="677" t="s">
        <v>253</v>
      </c>
      <c r="C14" s="678"/>
      <c r="D14" s="678"/>
      <c r="E14" s="678"/>
      <c r="F14" s="678"/>
      <c r="G14" s="678"/>
      <c r="H14" s="678"/>
      <c r="I14" s="678"/>
      <c r="J14" s="678"/>
      <c r="K14" s="678"/>
      <c r="L14" s="678"/>
      <c r="M14" s="678"/>
      <c r="N14" s="678"/>
      <c r="O14" s="678"/>
      <c r="P14" s="678"/>
      <c r="Q14" s="679"/>
      <c r="R14" s="680" t="s">
        <v>229</v>
      </c>
      <c r="S14" s="681"/>
      <c r="T14" s="681"/>
      <c r="U14" s="681"/>
      <c r="V14" s="681"/>
      <c r="W14" s="681"/>
      <c r="X14" s="681"/>
      <c r="Y14" s="682"/>
      <c r="Z14" s="713" t="s">
        <v>229</v>
      </c>
      <c r="AA14" s="713"/>
      <c r="AB14" s="713"/>
      <c r="AC14" s="713"/>
      <c r="AD14" s="714" t="s">
        <v>229</v>
      </c>
      <c r="AE14" s="714"/>
      <c r="AF14" s="714"/>
      <c r="AG14" s="714"/>
      <c r="AH14" s="714"/>
      <c r="AI14" s="714"/>
      <c r="AJ14" s="714"/>
      <c r="AK14" s="714"/>
      <c r="AL14" s="683" t="s">
        <v>229</v>
      </c>
      <c r="AM14" s="684"/>
      <c r="AN14" s="684"/>
      <c r="AO14" s="715"/>
      <c r="AP14" s="677" t="s">
        <v>254</v>
      </c>
      <c r="AQ14" s="678"/>
      <c r="AR14" s="678"/>
      <c r="AS14" s="678"/>
      <c r="AT14" s="678"/>
      <c r="AU14" s="678"/>
      <c r="AV14" s="678"/>
      <c r="AW14" s="678"/>
      <c r="AX14" s="678"/>
      <c r="AY14" s="678"/>
      <c r="AZ14" s="678"/>
      <c r="BA14" s="678"/>
      <c r="BB14" s="678"/>
      <c r="BC14" s="678"/>
      <c r="BD14" s="678"/>
      <c r="BE14" s="678"/>
      <c r="BF14" s="679"/>
      <c r="BG14" s="680">
        <v>49936</v>
      </c>
      <c r="BH14" s="681"/>
      <c r="BI14" s="681"/>
      <c r="BJ14" s="681"/>
      <c r="BK14" s="681"/>
      <c r="BL14" s="681"/>
      <c r="BM14" s="681"/>
      <c r="BN14" s="682"/>
      <c r="BO14" s="713">
        <v>5.6</v>
      </c>
      <c r="BP14" s="713"/>
      <c r="BQ14" s="713"/>
      <c r="BR14" s="713"/>
      <c r="BS14" s="686" t="s">
        <v>229</v>
      </c>
      <c r="BT14" s="681"/>
      <c r="BU14" s="681"/>
      <c r="BV14" s="681"/>
      <c r="BW14" s="681"/>
      <c r="BX14" s="681"/>
      <c r="BY14" s="681"/>
      <c r="BZ14" s="681"/>
      <c r="CA14" s="681"/>
      <c r="CB14" s="727"/>
      <c r="CD14" s="719" t="s">
        <v>255</v>
      </c>
      <c r="CE14" s="720"/>
      <c r="CF14" s="720"/>
      <c r="CG14" s="720"/>
      <c r="CH14" s="720"/>
      <c r="CI14" s="720"/>
      <c r="CJ14" s="720"/>
      <c r="CK14" s="720"/>
      <c r="CL14" s="720"/>
      <c r="CM14" s="720"/>
      <c r="CN14" s="720"/>
      <c r="CO14" s="720"/>
      <c r="CP14" s="720"/>
      <c r="CQ14" s="721"/>
      <c r="CR14" s="680">
        <v>475235</v>
      </c>
      <c r="CS14" s="681"/>
      <c r="CT14" s="681"/>
      <c r="CU14" s="681"/>
      <c r="CV14" s="681"/>
      <c r="CW14" s="681"/>
      <c r="CX14" s="681"/>
      <c r="CY14" s="682"/>
      <c r="CZ14" s="713">
        <v>4.7</v>
      </c>
      <c r="DA14" s="713"/>
      <c r="DB14" s="713"/>
      <c r="DC14" s="713"/>
      <c r="DD14" s="686">
        <v>10587</v>
      </c>
      <c r="DE14" s="681"/>
      <c r="DF14" s="681"/>
      <c r="DG14" s="681"/>
      <c r="DH14" s="681"/>
      <c r="DI14" s="681"/>
      <c r="DJ14" s="681"/>
      <c r="DK14" s="681"/>
      <c r="DL14" s="681"/>
      <c r="DM14" s="681"/>
      <c r="DN14" s="681"/>
      <c r="DO14" s="681"/>
      <c r="DP14" s="682"/>
      <c r="DQ14" s="686">
        <v>458264</v>
      </c>
      <c r="DR14" s="681"/>
      <c r="DS14" s="681"/>
      <c r="DT14" s="681"/>
      <c r="DU14" s="681"/>
      <c r="DV14" s="681"/>
      <c r="DW14" s="681"/>
      <c r="DX14" s="681"/>
      <c r="DY14" s="681"/>
      <c r="DZ14" s="681"/>
      <c r="EA14" s="681"/>
      <c r="EB14" s="681"/>
      <c r="EC14" s="727"/>
    </row>
    <row r="15" spans="2:143" ht="11.25" customHeight="1" x14ac:dyDescent="0.15">
      <c r="B15" s="677" t="s">
        <v>256</v>
      </c>
      <c r="C15" s="678"/>
      <c r="D15" s="678"/>
      <c r="E15" s="678"/>
      <c r="F15" s="678"/>
      <c r="G15" s="678"/>
      <c r="H15" s="678"/>
      <c r="I15" s="678"/>
      <c r="J15" s="678"/>
      <c r="K15" s="678"/>
      <c r="L15" s="678"/>
      <c r="M15" s="678"/>
      <c r="N15" s="678"/>
      <c r="O15" s="678"/>
      <c r="P15" s="678"/>
      <c r="Q15" s="679"/>
      <c r="R15" s="680" t="s">
        <v>229</v>
      </c>
      <c r="S15" s="681"/>
      <c r="T15" s="681"/>
      <c r="U15" s="681"/>
      <c r="V15" s="681"/>
      <c r="W15" s="681"/>
      <c r="X15" s="681"/>
      <c r="Y15" s="682"/>
      <c r="Z15" s="713" t="s">
        <v>229</v>
      </c>
      <c r="AA15" s="713"/>
      <c r="AB15" s="713"/>
      <c r="AC15" s="713"/>
      <c r="AD15" s="714" t="s">
        <v>229</v>
      </c>
      <c r="AE15" s="714"/>
      <c r="AF15" s="714"/>
      <c r="AG15" s="714"/>
      <c r="AH15" s="714"/>
      <c r="AI15" s="714"/>
      <c r="AJ15" s="714"/>
      <c r="AK15" s="714"/>
      <c r="AL15" s="683" t="s">
        <v>229</v>
      </c>
      <c r="AM15" s="684"/>
      <c r="AN15" s="684"/>
      <c r="AO15" s="715"/>
      <c r="AP15" s="677" t="s">
        <v>257</v>
      </c>
      <c r="AQ15" s="678"/>
      <c r="AR15" s="678"/>
      <c r="AS15" s="678"/>
      <c r="AT15" s="678"/>
      <c r="AU15" s="678"/>
      <c r="AV15" s="678"/>
      <c r="AW15" s="678"/>
      <c r="AX15" s="678"/>
      <c r="AY15" s="678"/>
      <c r="AZ15" s="678"/>
      <c r="BA15" s="678"/>
      <c r="BB15" s="678"/>
      <c r="BC15" s="678"/>
      <c r="BD15" s="678"/>
      <c r="BE15" s="678"/>
      <c r="BF15" s="679"/>
      <c r="BG15" s="680">
        <v>50502</v>
      </c>
      <c r="BH15" s="681"/>
      <c r="BI15" s="681"/>
      <c r="BJ15" s="681"/>
      <c r="BK15" s="681"/>
      <c r="BL15" s="681"/>
      <c r="BM15" s="681"/>
      <c r="BN15" s="682"/>
      <c r="BO15" s="713">
        <v>5.7</v>
      </c>
      <c r="BP15" s="713"/>
      <c r="BQ15" s="713"/>
      <c r="BR15" s="713"/>
      <c r="BS15" s="686" t="s">
        <v>229</v>
      </c>
      <c r="BT15" s="681"/>
      <c r="BU15" s="681"/>
      <c r="BV15" s="681"/>
      <c r="BW15" s="681"/>
      <c r="BX15" s="681"/>
      <c r="BY15" s="681"/>
      <c r="BZ15" s="681"/>
      <c r="CA15" s="681"/>
      <c r="CB15" s="727"/>
      <c r="CD15" s="719" t="s">
        <v>258</v>
      </c>
      <c r="CE15" s="720"/>
      <c r="CF15" s="720"/>
      <c r="CG15" s="720"/>
      <c r="CH15" s="720"/>
      <c r="CI15" s="720"/>
      <c r="CJ15" s="720"/>
      <c r="CK15" s="720"/>
      <c r="CL15" s="720"/>
      <c r="CM15" s="720"/>
      <c r="CN15" s="720"/>
      <c r="CO15" s="720"/>
      <c r="CP15" s="720"/>
      <c r="CQ15" s="721"/>
      <c r="CR15" s="680">
        <v>1162838</v>
      </c>
      <c r="CS15" s="681"/>
      <c r="CT15" s="681"/>
      <c r="CU15" s="681"/>
      <c r="CV15" s="681"/>
      <c r="CW15" s="681"/>
      <c r="CX15" s="681"/>
      <c r="CY15" s="682"/>
      <c r="CZ15" s="713">
        <v>11.5</v>
      </c>
      <c r="DA15" s="713"/>
      <c r="DB15" s="713"/>
      <c r="DC15" s="713"/>
      <c r="DD15" s="686">
        <v>659719</v>
      </c>
      <c r="DE15" s="681"/>
      <c r="DF15" s="681"/>
      <c r="DG15" s="681"/>
      <c r="DH15" s="681"/>
      <c r="DI15" s="681"/>
      <c r="DJ15" s="681"/>
      <c r="DK15" s="681"/>
      <c r="DL15" s="681"/>
      <c r="DM15" s="681"/>
      <c r="DN15" s="681"/>
      <c r="DO15" s="681"/>
      <c r="DP15" s="682"/>
      <c r="DQ15" s="686">
        <v>484525</v>
      </c>
      <c r="DR15" s="681"/>
      <c r="DS15" s="681"/>
      <c r="DT15" s="681"/>
      <c r="DU15" s="681"/>
      <c r="DV15" s="681"/>
      <c r="DW15" s="681"/>
      <c r="DX15" s="681"/>
      <c r="DY15" s="681"/>
      <c r="DZ15" s="681"/>
      <c r="EA15" s="681"/>
      <c r="EB15" s="681"/>
      <c r="EC15" s="727"/>
    </row>
    <row r="16" spans="2:143" ht="11.25" customHeight="1" x14ac:dyDescent="0.15">
      <c r="B16" s="677" t="s">
        <v>259</v>
      </c>
      <c r="C16" s="678"/>
      <c r="D16" s="678"/>
      <c r="E16" s="678"/>
      <c r="F16" s="678"/>
      <c r="G16" s="678"/>
      <c r="H16" s="678"/>
      <c r="I16" s="678"/>
      <c r="J16" s="678"/>
      <c r="K16" s="678"/>
      <c r="L16" s="678"/>
      <c r="M16" s="678"/>
      <c r="N16" s="678"/>
      <c r="O16" s="678"/>
      <c r="P16" s="678"/>
      <c r="Q16" s="679"/>
      <c r="R16" s="680">
        <v>4883</v>
      </c>
      <c r="S16" s="681"/>
      <c r="T16" s="681"/>
      <c r="U16" s="681"/>
      <c r="V16" s="681"/>
      <c r="W16" s="681"/>
      <c r="X16" s="681"/>
      <c r="Y16" s="682"/>
      <c r="Z16" s="713">
        <v>0</v>
      </c>
      <c r="AA16" s="713"/>
      <c r="AB16" s="713"/>
      <c r="AC16" s="713"/>
      <c r="AD16" s="714">
        <v>4883</v>
      </c>
      <c r="AE16" s="714"/>
      <c r="AF16" s="714"/>
      <c r="AG16" s="714"/>
      <c r="AH16" s="714"/>
      <c r="AI16" s="714"/>
      <c r="AJ16" s="714"/>
      <c r="AK16" s="714"/>
      <c r="AL16" s="683">
        <v>0.1</v>
      </c>
      <c r="AM16" s="684"/>
      <c r="AN16" s="684"/>
      <c r="AO16" s="715"/>
      <c r="AP16" s="677" t="s">
        <v>260</v>
      </c>
      <c r="AQ16" s="678"/>
      <c r="AR16" s="678"/>
      <c r="AS16" s="678"/>
      <c r="AT16" s="678"/>
      <c r="AU16" s="678"/>
      <c r="AV16" s="678"/>
      <c r="AW16" s="678"/>
      <c r="AX16" s="678"/>
      <c r="AY16" s="678"/>
      <c r="AZ16" s="678"/>
      <c r="BA16" s="678"/>
      <c r="BB16" s="678"/>
      <c r="BC16" s="678"/>
      <c r="BD16" s="678"/>
      <c r="BE16" s="678"/>
      <c r="BF16" s="679"/>
      <c r="BG16" s="680" t="s">
        <v>229</v>
      </c>
      <c r="BH16" s="681"/>
      <c r="BI16" s="681"/>
      <c r="BJ16" s="681"/>
      <c r="BK16" s="681"/>
      <c r="BL16" s="681"/>
      <c r="BM16" s="681"/>
      <c r="BN16" s="682"/>
      <c r="BO16" s="713" t="s">
        <v>229</v>
      </c>
      <c r="BP16" s="713"/>
      <c r="BQ16" s="713"/>
      <c r="BR16" s="713"/>
      <c r="BS16" s="686" t="s">
        <v>229</v>
      </c>
      <c r="BT16" s="681"/>
      <c r="BU16" s="681"/>
      <c r="BV16" s="681"/>
      <c r="BW16" s="681"/>
      <c r="BX16" s="681"/>
      <c r="BY16" s="681"/>
      <c r="BZ16" s="681"/>
      <c r="CA16" s="681"/>
      <c r="CB16" s="727"/>
      <c r="CD16" s="719" t="s">
        <v>261</v>
      </c>
      <c r="CE16" s="720"/>
      <c r="CF16" s="720"/>
      <c r="CG16" s="720"/>
      <c r="CH16" s="720"/>
      <c r="CI16" s="720"/>
      <c r="CJ16" s="720"/>
      <c r="CK16" s="720"/>
      <c r="CL16" s="720"/>
      <c r="CM16" s="720"/>
      <c r="CN16" s="720"/>
      <c r="CO16" s="720"/>
      <c r="CP16" s="720"/>
      <c r="CQ16" s="721"/>
      <c r="CR16" s="680">
        <v>376156</v>
      </c>
      <c r="CS16" s="681"/>
      <c r="CT16" s="681"/>
      <c r="CU16" s="681"/>
      <c r="CV16" s="681"/>
      <c r="CW16" s="681"/>
      <c r="CX16" s="681"/>
      <c r="CY16" s="682"/>
      <c r="CZ16" s="713">
        <v>3.7</v>
      </c>
      <c r="DA16" s="713"/>
      <c r="DB16" s="713"/>
      <c r="DC16" s="713"/>
      <c r="DD16" s="686" t="s">
        <v>229</v>
      </c>
      <c r="DE16" s="681"/>
      <c r="DF16" s="681"/>
      <c r="DG16" s="681"/>
      <c r="DH16" s="681"/>
      <c r="DI16" s="681"/>
      <c r="DJ16" s="681"/>
      <c r="DK16" s="681"/>
      <c r="DL16" s="681"/>
      <c r="DM16" s="681"/>
      <c r="DN16" s="681"/>
      <c r="DO16" s="681"/>
      <c r="DP16" s="682"/>
      <c r="DQ16" s="686">
        <v>71626</v>
      </c>
      <c r="DR16" s="681"/>
      <c r="DS16" s="681"/>
      <c r="DT16" s="681"/>
      <c r="DU16" s="681"/>
      <c r="DV16" s="681"/>
      <c r="DW16" s="681"/>
      <c r="DX16" s="681"/>
      <c r="DY16" s="681"/>
      <c r="DZ16" s="681"/>
      <c r="EA16" s="681"/>
      <c r="EB16" s="681"/>
      <c r="EC16" s="727"/>
    </row>
    <row r="17" spans="2:133" ht="11.25" customHeight="1" x14ac:dyDescent="0.15">
      <c r="B17" s="677" t="s">
        <v>262</v>
      </c>
      <c r="C17" s="678"/>
      <c r="D17" s="678"/>
      <c r="E17" s="678"/>
      <c r="F17" s="678"/>
      <c r="G17" s="678"/>
      <c r="H17" s="678"/>
      <c r="I17" s="678"/>
      <c r="J17" s="678"/>
      <c r="K17" s="678"/>
      <c r="L17" s="678"/>
      <c r="M17" s="678"/>
      <c r="N17" s="678"/>
      <c r="O17" s="678"/>
      <c r="P17" s="678"/>
      <c r="Q17" s="679"/>
      <c r="R17" s="680">
        <v>3366</v>
      </c>
      <c r="S17" s="681"/>
      <c r="T17" s="681"/>
      <c r="U17" s="681"/>
      <c r="V17" s="681"/>
      <c r="W17" s="681"/>
      <c r="X17" s="681"/>
      <c r="Y17" s="682"/>
      <c r="Z17" s="713">
        <v>0</v>
      </c>
      <c r="AA17" s="713"/>
      <c r="AB17" s="713"/>
      <c r="AC17" s="713"/>
      <c r="AD17" s="714">
        <v>3366</v>
      </c>
      <c r="AE17" s="714"/>
      <c r="AF17" s="714"/>
      <c r="AG17" s="714"/>
      <c r="AH17" s="714"/>
      <c r="AI17" s="714"/>
      <c r="AJ17" s="714"/>
      <c r="AK17" s="714"/>
      <c r="AL17" s="683">
        <v>0.1</v>
      </c>
      <c r="AM17" s="684"/>
      <c r="AN17" s="684"/>
      <c r="AO17" s="715"/>
      <c r="AP17" s="677" t="s">
        <v>263</v>
      </c>
      <c r="AQ17" s="678"/>
      <c r="AR17" s="678"/>
      <c r="AS17" s="678"/>
      <c r="AT17" s="678"/>
      <c r="AU17" s="678"/>
      <c r="AV17" s="678"/>
      <c r="AW17" s="678"/>
      <c r="AX17" s="678"/>
      <c r="AY17" s="678"/>
      <c r="AZ17" s="678"/>
      <c r="BA17" s="678"/>
      <c r="BB17" s="678"/>
      <c r="BC17" s="678"/>
      <c r="BD17" s="678"/>
      <c r="BE17" s="678"/>
      <c r="BF17" s="679"/>
      <c r="BG17" s="680" t="s">
        <v>229</v>
      </c>
      <c r="BH17" s="681"/>
      <c r="BI17" s="681"/>
      <c r="BJ17" s="681"/>
      <c r="BK17" s="681"/>
      <c r="BL17" s="681"/>
      <c r="BM17" s="681"/>
      <c r="BN17" s="682"/>
      <c r="BO17" s="713" t="s">
        <v>229</v>
      </c>
      <c r="BP17" s="713"/>
      <c r="BQ17" s="713"/>
      <c r="BR17" s="713"/>
      <c r="BS17" s="686" t="s">
        <v>250</v>
      </c>
      <c r="BT17" s="681"/>
      <c r="BU17" s="681"/>
      <c r="BV17" s="681"/>
      <c r="BW17" s="681"/>
      <c r="BX17" s="681"/>
      <c r="BY17" s="681"/>
      <c r="BZ17" s="681"/>
      <c r="CA17" s="681"/>
      <c r="CB17" s="727"/>
      <c r="CD17" s="719" t="s">
        <v>264</v>
      </c>
      <c r="CE17" s="720"/>
      <c r="CF17" s="720"/>
      <c r="CG17" s="720"/>
      <c r="CH17" s="720"/>
      <c r="CI17" s="720"/>
      <c r="CJ17" s="720"/>
      <c r="CK17" s="720"/>
      <c r="CL17" s="720"/>
      <c r="CM17" s="720"/>
      <c r="CN17" s="720"/>
      <c r="CO17" s="720"/>
      <c r="CP17" s="720"/>
      <c r="CQ17" s="721"/>
      <c r="CR17" s="680">
        <v>941778</v>
      </c>
      <c r="CS17" s="681"/>
      <c r="CT17" s="681"/>
      <c r="CU17" s="681"/>
      <c r="CV17" s="681"/>
      <c r="CW17" s="681"/>
      <c r="CX17" s="681"/>
      <c r="CY17" s="682"/>
      <c r="CZ17" s="713">
        <v>9.3000000000000007</v>
      </c>
      <c r="DA17" s="713"/>
      <c r="DB17" s="713"/>
      <c r="DC17" s="713"/>
      <c r="DD17" s="686" t="s">
        <v>229</v>
      </c>
      <c r="DE17" s="681"/>
      <c r="DF17" s="681"/>
      <c r="DG17" s="681"/>
      <c r="DH17" s="681"/>
      <c r="DI17" s="681"/>
      <c r="DJ17" s="681"/>
      <c r="DK17" s="681"/>
      <c r="DL17" s="681"/>
      <c r="DM17" s="681"/>
      <c r="DN17" s="681"/>
      <c r="DO17" s="681"/>
      <c r="DP17" s="682"/>
      <c r="DQ17" s="686">
        <v>941778</v>
      </c>
      <c r="DR17" s="681"/>
      <c r="DS17" s="681"/>
      <c r="DT17" s="681"/>
      <c r="DU17" s="681"/>
      <c r="DV17" s="681"/>
      <c r="DW17" s="681"/>
      <c r="DX17" s="681"/>
      <c r="DY17" s="681"/>
      <c r="DZ17" s="681"/>
      <c r="EA17" s="681"/>
      <c r="EB17" s="681"/>
      <c r="EC17" s="727"/>
    </row>
    <row r="18" spans="2:133" ht="11.25" customHeight="1" x14ac:dyDescent="0.15">
      <c r="B18" s="677" t="s">
        <v>265</v>
      </c>
      <c r="C18" s="678"/>
      <c r="D18" s="678"/>
      <c r="E18" s="678"/>
      <c r="F18" s="678"/>
      <c r="G18" s="678"/>
      <c r="H18" s="678"/>
      <c r="I18" s="678"/>
      <c r="J18" s="678"/>
      <c r="K18" s="678"/>
      <c r="L18" s="678"/>
      <c r="M18" s="678"/>
      <c r="N18" s="678"/>
      <c r="O18" s="678"/>
      <c r="P18" s="678"/>
      <c r="Q18" s="679"/>
      <c r="R18" s="680">
        <v>6647</v>
      </c>
      <c r="S18" s="681"/>
      <c r="T18" s="681"/>
      <c r="U18" s="681"/>
      <c r="V18" s="681"/>
      <c r="W18" s="681"/>
      <c r="X18" s="681"/>
      <c r="Y18" s="682"/>
      <c r="Z18" s="713">
        <v>0.1</v>
      </c>
      <c r="AA18" s="713"/>
      <c r="AB18" s="713"/>
      <c r="AC18" s="713"/>
      <c r="AD18" s="714">
        <v>6647</v>
      </c>
      <c r="AE18" s="714"/>
      <c r="AF18" s="714"/>
      <c r="AG18" s="714"/>
      <c r="AH18" s="714"/>
      <c r="AI18" s="714"/>
      <c r="AJ18" s="714"/>
      <c r="AK18" s="714"/>
      <c r="AL18" s="683">
        <v>0.2</v>
      </c>
      <c r="AM18" s="684"/>
      <c r="AN18" s="684"/>
      <c r="AO18" s="715"/>
      <c r="AP18" s="677" t="s">
        <v>266</v>
      </c>
      <c r="AQ18" s="678"/>
      <c r="AR18" s="678"/>
      <c r="AS18" s="678"/>
      <c r="AT18" s="678"/>
      <c r="AU18" s="678"/>
      <c r="AV18" s="678"/>
      <c r="AW18" s="678"/>
      <c r="AX18" s="678"/>
      <c r="AY18" s="678"/>
      <c r="AZ18" s="678"/>
      <c r="BA18" s="678"/>
      <c r="BB18" s="678"/>
      <c r="BC18" s="678"/>
      <c r="BD18" s="678"/>
      <c r="BE18" s="678"/>
      <c r="BF18" s="679"/>
      <c r="BG18" s="680" t="s">
        <v>229</v>
      </c>
      <c r="BH18" s="681"/>
      <c r="BI18" s="681"/>
      <c r="BJ18" s="681"/>
      <c r="BK18" s="681"/>
      <c r="BL18" s="681"/>
      <c r="BM18" s="681"/>
      <c r="BN18" s="682"/>
      <c r="BO18" s="713" t="s">
        <v>229</v>
      </c>
      <c r="BP18" s="713"/>
      <c r="BQ18" s="713"/>
      <c r="BR18" s="713"/>
      <c r="BS18" s="686" t="s">
        <v>229</v>
      </c>
      <c r="BT18" s="681"/>
      <c r="BU18" s="681"/>
      <c r="BV18" s="681"/>
      <c r="BW18" s="681"/>
      <c r="BX18" s="681"/>
      <c r="BY18" s="681"/>
      <c r="BZ18" s="681"/>
      <c r="CA18" s="681"/>
      <c r="CB18" s="727"/>
      <c r="CD18" s="719" t="s">
        <v>267</v>
      </c>
      <c r="CE18" s="720"/>
      <c r="CF18" s="720"/>
      <c r="CG18" s="720"/>
      <c r="CH18" s="720"/>
      <c r="CI18" s="720"/>
      <c r="CJ18" s="720"/>
      <c r="CK18" s="720"/>
      <c r="CL18" s="720"/>
      <c r="CM18" s="720"/>
      <c r="CN18" s="720"/>
      <c r="CO18" s="720"/>
      <c r="CP18" s="720"/>
      <c r="CQ18" s="721"/>
      <c r="CR18" s="680" t="s">
        <v>229</v>
      </c>
      <c r="CS18" s="681"/>
      <c r="CT18" s="681"/>
      <c r="CU18" s="681"/>
      <c r="CV18" s="681"/>
      <c r="CW18" s="681"/>
      <c r="CX18" s="681"/>
      <c r="CY18" s="682"/>
      <c r="CZ18" s="713" t="s">
        <v>229</v>
      </c>
      <c r="DA18" s="713"/>
      <c r="DB18" s="713"/>
      <c r="DC18" s="713"/>
      <c r="DD18" s="686" t="s">
        <v>229</v>
      </c>
      <c r="DE18" s="681"/>
      <c r="DF18" s="681"/>
      <c r="DG18" s="681"/>
      <c r="DH18" s="681"/>
      <c r="DI18" s="681"/>
      <c r="DJ18" s="681"/>
      <c r="DK18" s="681"/>
      <c r="DL18" s="681"/>
      <c r="DM18" s="681"/>
      <c r="DN18" s="681"/>
      <c r="DO18" s="681"/>
      <c r="DP18" s="682"/>
      <c r="DQ18" s="686" t="s">
        <v>229</v>
      </c>
      <c r="DR18" s="681"/>
      <c r="DS18" s="681"/>
      <c r="DT18" s="681"/>
      <c r="DU18" s="681"/>
      <c r="DV18" s="681"/>
      <c r="DW18" s="681"/>
      <c r="DX18" s="681"/>
      <c r="DY18" s="681"/>
      <c r="DZ18" s="681"/>
      <c r="EA18" s="681"/>
      <c r="EB18" s="681"/>
      <c r="EC18" s="727"/>
    </row>
    <row r="19" spans="2:133" ht="11.25" customHeight="1" x14ac:dyDescent="0.15">
      <c r="B19" s="677" t="s">
        <v>268</v>
      </c>
      <c r="C19" s="678"/>
      <c r="D19" s="678"/>
      <c r="E19" s="678"/>
      <c r="F19" s="678"/>
      <c r="G19" s="678"/>
      <c r="H19" s="678"/>
      <c r="I19" s="678"/>
      <c r="J19" s="678"/>
      <c r="K19" s="678"/>
      <c r="L19" s="678"/>
      <c r="M19" s="678"/>
      <c r="N19" s="678"/>
      <c r="O19" s="678"/>
      <c r="P19" s="678"/>
      <c r="Q19" s="679"/>
      <c r="R19" s="680">
        <v>3813</v>
      </c>
      <c r="S19" s="681"/>
      <c r="T19" s="681"/>
      <c r="U19" s="681"/>
      <c r="V19" s="681"/>
      <c r="W19" s="681"/>
      <c r="X19" s="681"/>
      <c r="Y19" s="682"/>
      <c r="Z19" s="713">
        <v>0</v>
      </c>
      <c r="AA19" s="713"/>
      <c r="AB19" s="713"/>
      <c r="AC19" s="713"/>
      <c r="AD19" s="714">
        <v>3813</v>
      </c>
      <c r="AE19" s="714"/>
      <c r="AF19" s="714"/>
      <c r="AG19" s="714"/>
      <c r="AH19" s="714"/>
      <c r="AI19" s="714"/>
      <c r="AJ19" s="714"/>
      <c r="AK19" s="714"/>
      <c r="AL19" s="683">
        <v>0.1</v>
      </c>
      <c r="AM19" s="684"/>
      <c r="AN19" s="684"/>
      <c r="AO19" s="715"/>
      <c r="AP19" s="677" t="s">
        <v>269</v>
      </c>
      <c r="AQ19" s="678"/>
      <c r="AR19" s="678"/>
      <c r="AS19" s="678"/>
      <c r="AT19" s="678"/>
      <c r="AU19" s="678"/>
      <c r="AV19" s="678"/>
      <c r="AW19" s="678"/>
      <c r="AX19" s="678"/>
      <c r="AY19" s="678"/>
      <c r="AZ19" s="678"/>
      <c r="BA19" s="678"/>
      <c r="BB19" s="678"/>
      <c r="BC19" s="678"/>
      <c r="BD19" s="678"/>
      <c r="BE19" s="678"/>
      <c r="BF19" s="679"/>
      <c r="BG19" s="680">
        <v>2277</v>
      </c>
      <c r="BH19" s="681"/>
      <c r="BI19" s="681"/>
      <c r="BJ19" s="681"/>
      <c r="BK19" s="681"/>
      <c r="BL19" s="681"/>
      <c r="BM19" s="681"/>
      <c r="BN19" s="682"/>
      <c r="BO19" s="713">
        <v>0.3</v>
      </c>
      <c r="BP19" s="713"/>
      <c r="BQ19" s="713"/>
      <c r="BR19" s="713"/>
      <c r="BS19" s="686" t="s">
        <v>229</v>
      </c>
      <c r="BT19" s="681"/>
      <c r="BU19" s="681"/>
      <c r="BV19" s="681"/>
      <c r="BW19" s="681"/>
      <c r="BX19" s="681"/>
      <c r="BY19" s="681"/>
      <c r="BZ19" s="681"/>
      <c r="CA19" s="681"/>
      <c r="CB19" s="727"/>
      <c r="CD19" s="719" t="s">
        <v>270</v>
      </c>
      <c r="CE19" s="720"/>
      <c r="CF19" s="720"/>
      <c r="CG19" s="720"/>
      <c r="CH19" s="720"/>
      <c r="CI19" s="720"/>
      <c r="CJ19" s="720"/>
      <c r="CK19" s="720"/>
      <c r="CL19" s="720"/>
      <c r="CM19" s="720"/>
      <c r="CN19" s="720"/>
      <c r="CO19" s="720"/>
      <c r="CP19" s="720"/>
      <c r="CQ19" s="721"/>
      <c r="CR19" s="680" t="s">
        <v>229</v>
      </c>
      <c r="CS19" s="681"/>
      <c r="CT19" s="681"/>
      <c r="CU19" s="681"/>
      <c r="CV19" s="681"/>
      <c r="CW19" s="681"/>
      <c r="CX19" s="681"/>
      <c r="CY19" s="682"/>
      <c r="CZ19" s="713" t="s">
        <v>229</v>
      </c>
      <c r="DA19" s="713"/>
      <c r="DB19" s="713"/>
      <c r="DC19" s="713"/>
      <c r="DD19" s="686" t="s">
        <v>229</v>
      </c>
      <c r="DE19" s="681"/>
      <c r="DF19" s="681"/>
      <c r="DG19" s="681"/>
      <c r="DH19" s="681"/>
      <c r="DI19" s="681"/>
      <c r="DJ19" s="681"/>
      <c r="DK19" s="681"/>
      <c r="DL19" s="681"/>
      <c r="DM19" s="681"/>
      <c r="DN19" s="681"/>
      <c r="DO19" s="681"/>
      <c r="DP19" s="682"/>
      <c r="DQ19" s="686" t="s">
        <v>229</v>
      </c>
      <c r="DR19" s="681"/>
      <c r="DS19" s="681"/>
      <c r="DT19" s="681"/>
      <c r="DU19" s="681"/>
      <c r="DV19" s="681"/>
      <c r="DW19" s="681"/>
      <c r="DX19" s="681"/>
      <c r="DY19" s="681"/>
      <c r="DZ19" s="681"/>
      <c r="EA19" s="681"/>
      <c r="EB19" s="681"/>
      <c r="EC19" s="727"/>
    </row>
    <row r="20" spans="2:133" ht="11.25" customHeight="1" x14ac:dyDescent="0.15">
      <c r="B20" s="677" t="s">
        <v>271</v>
      </c>
      <c r="C20" s="678"/>
      <c r="D20" s="678"/>
      <c r="E20" s="678"/>
      <c r="F20" s="678"/>
      <c r="G20" s="678"/>
      <c r="H20" s="678"/>
      <c r="I20" s="678"/>
      <c r="J20" s="678"/>
      <c r="K20" s="678"/>
      <c r="L20" s="678"/>
      <c r="M20" s="678"/>
      <c r="N20" s="678"/>
      <c r="O20" s="678"/>
      <c r="P20" s="678"/>
      <c r="Q20" s="679"/>
      <c r="R20" s="680">
        <v>2170</v>
      </c>
      <c r="S20" s="681"/>
      <c r="T20" s="681"/>
      <c r="U20" s="681"/>
      <c r="V20" s="681"/>
      <c r="W20" s="681"/>
      <c r="X20" s="681"/>
      <c r="Y20" s="682"/>
      <c r="Z20" s="713">
        <v>0</v>
      </c>
      <c r="AA20" s="713"/>
      <c r="AB20" s="713"/>
      <c r="AC20" s="713"/>
      <c r="AD20" s="714">
        <v>2170</v>
      </c>
      <c r="AE20" s="714"/>
      <c r="AF20" s="714"/>
      <c r="AG20" s="714"/>
      <c r="AH20" s="714"/>
      <c r="AI20" s="714"/>
      <c r="AJ20" s="714"/>
      <c r="AK20" s="714"/>
      <c r="AL20" s="683">
        <v>0.1</v>
      </c>
      <c r="AM20" s="684"/>
      <c r="AN20" s="684"/>
      <c r="AO20" s="715"/>
      <c r="AP20" s="677" t="s">
        <v>272</v>
      </c>
      <c r="AQ20" s="678"/>
      <c r="AR20" s="678"/>
      <c r="AS20" s="678"/>
      <c r="AT20" s="678"/>
      <c r="AU20" s="678"/>
      <c r="AV20" s="678"/>
      <c r="AW20" s="678"/>
      <c r="AX20" s="678"/>
      <c r="AY20" s="678"/>
      <c r="AZ20" s="678"/>
      <c r="BA20" s="678"/>
      <c r="BB20" s="678"/>
      <c r="BC20" s="678"/>
      <c r="BD20" s="678"/>
      <c r="BE20" s="678"/>
      <c r="BF20" s="679"/>
      <c r="BG20" s="680">
        <v>2277</v>
      </c>
      <c r="BH20" s="681"/>
      <c r="BI20" s="681"/>
      <c r="BJ20" s="681"/>
      <c r="BK20" s="681"/>
      <c r="BL20" s="681"/>
      <c r="BM20" s="681"/>
      <c r="BN20" s="682"/>
      <c r="BO20" s="713">
        <v>0.3</v>
      </c>
      <c r="BP20" s="713"/>
      <c r="BQ20" s="713"/>
      <c r="BR20" s="713"/>
      <c r="BS20" s="686" t="s">
        <v>250</v>
      </c>
      <c r="BT20" s="681"/>
      <c r="BU20" s="681"/>
      <c r="BV20" s="681"/>
      <c r="BW20" s="681"/>
      <c r="BX20" s="681"/>
      <c r="BY20" s="681"/>
      <c r="BZ20" s="681"/>
      <c r="CA20" s="681"/>
      <c r="CB20" s="727"/>
      <c r="CD20" s="719" t="s">
        <v>273</v>
      </c>
      <c r="CE20" s="720"/>
      <c r="CF20" s="720"/>
      <c r="CG20" s="720"/>
      <c r="CH20" s="720"/>
      <c r="CI20" s="720"/>
      <c r="CJ20" s="720"/>
      <c r="CK20" s="720"/>
      <c r="CL20" s="720"/>
      <c r="CM20" s="720"/>
      <c r="CN20" s="720"/>
      <c r="CO20" s="720"/>
      <c r="CP20" s="720"/>
      <c r="CQ20" s="721"/>
      <c r="CR20" s="680">
        <v>10100538</v>
      </c>
      <c r="CS20" s="681"/>
      <c r="CT20" s="681"/>
      <c r="CU20" s="681"/>
      <c r="CV20" s="681"/>
      <c r="CW20" s="681"/>
      <c r="CX20" s="681"/>
      <c r="CY20" s="682"/>
      <c r="CZ20" s="713">
        <v>100</v>
      </c>
      <c r="DA20" s="713"/>
      <c r="DB20" s="713"/>
      <c r="DC20" s="713"/>
      <c r="DD20" s="686">
        <v>1972288</v>
      </c>
      <c r="DE20" s="681"/>
      <c r="DF20" s="681"/>
      <c r="DG20" s="681"/>
      <c r="DH20" s="681"/>
      <c r="DI20" s="681"/>
      <c r="DJ20" s="681"/>
      <c r="DK20" s="681"/>
      <c r="DL20" s="681"/>
      <c r="DM20" s="681"/>
      <c r="DN20" s="681"/>
      <c r="DO20" s="681"/>
      <c r="DP20" s="682"/>
      <c r="DQ20" s="686">
        <v>5511595</v>
      </c>
      <c r="DR20" s="681"/>
      <c r="DS20" s="681"/>
      <c r="DT20" s="681"/>
      <c r="DU20" s="681"/>
      <c r="DV20" s="681"/>
      <c r="DW20" s="681"/>
      <c r="DX20" s="681"/>
      <c r="DY20" s="681"/>
      <c r="DZ20" s="681"/>
      <c r="EA20" s="681"/>
      <c r="EB20" s="681"/>
      <c r="EC20" s="727"/>
    </row>
    <row r="21" spans="2:133" ht="11.25" customHeight="1" x14ac:dyDescent="0.15">
      <c r="B21" s="677" t="s">
        <v>274</v>
      </c>
      <c r="C21" s="678"/>
      <c r="D21" s="678"/>
      <c r="E21" s="678"/>
      <c r="F21" s="678"/>
      <c r="G21" s="678"/>
      <c r="H21" s="678"/>
      <c r="I21" s="678"/>
      <c r="J21" s="678"/>
      <c r="K21" s="678"/>
      <c r="L21" s="678"/>
      <c r="M21" s="678"/>
      <c r="N21" s="678"/>
      <c r="O21" s="678"/>
      <c r="P21" s="678"/>
      <c r="Q21" s="679"/>
      <c r="R21" s="680">
        <v>664</v>
      </c>
      <c r="S21" s="681"/>
      <c r="T21" s="681"/>
      <c r="U21" s="681"/>
      <c r="V21" s="681"/>
      <c r="W21" s="681"/>
      <c r="X21" s="681"/>
      <c r="Y21" s="682"/>
      <c r="Z21" s="713">
        <v>0</v>
      </c>
      <c r="AA21" s="713"/>
      <c r="AB21" s="713"/>
      <c r="AC21" s="713"/>
      <c r="AD21" s="714">
        <v>664</v>
      </c>
      <c r="AE21" s="714"/>
      <c r="AF21" s="714"/>
      <c r="AG21" s="714"/>
      <c r="AH21" s="714"/>
      <c r="AI21" s="714"/>
      <c r="AJ21" s="714"/>
      <c r="AK21" s="714"/>
      <c r="AL21" s="683">
        <v>0</v>
      </c>
      <c r="AM21" s="684"/>
      <c r="AN21" s="684"/>
      <c r="AO21" s="715"/>
      <c r="AP21" s="774" t="s">
        <v>275</v>
      </c>
      <c r="AQ21" s="782"/>
      <c r="AR21" s="782"/>
      <c r="AS21" s="782"/>
      <c r="AT21" s="782"/>
      <c r="AU21" s="782"/>
      <c r="AV21" s="782"/>
      <c r="AW21" s="782"/>
      <c r="AX21" s="782"/>
      <c r="AY21" s="782"/>
      <c r="AZ21" s="782"/>
      <c r="BA21" s="782"/>
      <c r="BB21" s="782"/>
      <c r="BC21" s="782"/>
      <c r="BD21" s="782"/>
      <c r="BE21" s="782"/>
      <c r="BF21" s="776"/>
      <c r="BG21" s="680">
        <v>2277</v>
      </c>
      <c r="BH21" s="681"/>
      <c r="BI21" s="681"/>
      <c r="BJ21" s="681"/>
      <c r="BK21" s="681"/>
      <c r="BL21" s="681"/>
      <c r="BM21" s="681"/>
      <c r="BN21" s="682"/>
      <c r="BO21" s="713">
        <v>0.3</v>
      </c>
      <c r="BP21" s="713"/>
      <c r="BQ21" s="713"/>
      <c r="BR21" s="713"/>
      <c r="BS21" s="686" t="s">
        <v>229</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276</v>
      </c>
      <c r="C22" s="678"/>
      <c r="D22" s="678"/>
      <c r="E22" s="678"/>
      <c r="F22" s="678"/>
      <c r="G22" s="678"/>
      <c r="H22" s="678"/>
      <c r="I22" s="678"/>
      <c r="J22" s="678"/>
      <c r="K22" s="678"/>
      <c r="L22" s="678"/>
      <c r="M22" s="678"/>
      <c r="N22" s="678"/>
      <c r="O22" s="678"/>
      <c r="P22" s="678"/>
      <c r="Q22" s="679"/>
      <c r="R22" s="680">
        <v>3238643</v>
      </c>
      <c r="S22" s="681"/>
      <c r="T22" s="681"/>
      <c r="U22" s="681"/>
      <c r="V22" s="681"/>
      <c r="W22" s="681"/>
      <c r="X22" s="681"/>
      <c r="Y22" s="682"/>
      <c r="Z22" s="713">
        <v>29.3</v>
      </c>
      <c r="AA22" s="713"/>
      <c r="AB22" s="713"/>
      <c r="AC22" s="713"/>
      <c r="AD22" s="714">
        <v>2960484</v>
      </c>
      <c r="AE22" s="714"/>
      <c r="AF22" s="714"/>
      <c r="AG22" s="714"/>
      <c r="AH22" s="714"/>
      <c r="AI22" s="714"/>
      <c r="AJ22" s="714"/>
      <c r="AK22" s="714"/>
      <c r="AL22" s="683">
        <v>70.8</v>
      </c>
      <c r="AM22" s="684"/>
      <c r="AN22" s="684"/>
      <c r="AO22" s="715"/>
      <c r="AP22" s="774" t="s">
        <v>277</v>
      </c>
      <c r="AQ22" s="782"/>
      <c r="AR22" s="782"/>
      <c r="AS22" s="782"/>
      <c r="AT22" s="782"/>
      <c r="AU22" s="782"/>
      <c r="AV22" s="782"/>
      <c r="AW22" s="782"/>
      <c r="AX22" s="782"/>
      <c r="AY22" s="782"/>
      <c r="AZ22" s="782"/>
      <c r="BA22" s="782"/>
      <c r="BB22" s="782"/>
      <c r="BC22" s="782"/>
      <c r="BD22" s="782"/>
      <c r="BE22" s="782"/>
      <c r="BF22" s="776"/>
      <c r="BG22" s="680" t="s">
        <v>229</v>
      </c>
      <c r="BH22" s="681"/>
      <c r="BI22" s="681"/>
      <c r="BJ22" s="681"/>
      <c r="BK22" s="681"/>
      <c r="BL22" s="681"/>
      <c r="BM22" s="681"/>
      <c r="BN22" s="682"/>
      <c r="BO22" s="713" t="s">
        <v>229</v>
      </c>
      <c r="BP22" s="713"/>
      <c r="BQ22" s="713"/>
      <c r="BR22" s="713"/>
      <c r="BS22" s="686" t="s">
        <v>229</v>
      </c>
      <c r="BT22" s="681"/>
      <c r="BU22" s="681"/>
      <c r="BV22" s="681"/>
      <c r="BW22" s="681"/>
      <c r="BX22" s="681"/>
      <c r="BY22" s="681"/>
      <c r="BZ22" s="681"/>
      <c r="CA22" s="681"/>
      <c r="CB22" s="727"/>
      <c r="CD22" s="784" t="s">
        <v>278</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279</v>
      </c>
      <c r="C23" s="678"/>
      <c r="D23" s="678"/>
      <c r="E23" s="678"/>
      <c r="F23" s="678"/>
      <c r="G23" s="678"/>
      <c r="H23" s="678"/>
      <c r="I23" s="678"/>
      <c r="J23" s="678"/>
      <c r="K23" s="678"/>
      <c r="L23" s="678"/>
      <c r="M23" s="678"/>
      <c r="N23" s="678"/>
      <c r="O23" s="678"/>
      <c r="P23" s="678"/>
      <c r="Q23" s="679"/>
      <c r="R23" s="680">
        <v>2960484</v>
      </c>
      <c r="S23" s="681"/>
      <c r="T23" s="681"/>
      <c r="U23" s="681"/>
      <c r="V23" s="681"/>
      <c r="W23" s="681"/>
      <c r="X23" s="681"/>
      <c r="Y23" s="682"/>
      <c r="Z23" s="713">
        <v>26.8</v>
      </c>
      <c r="AA23" s="713"/>
      <c r="AB23" s="713"/>
      <c r="AC23" s="713"/>
      <c r="AD23" s="714">
        <v>2960484</v>
      </c>
      <c r="AE23" s="714"/>
      <c r="AF23" s="714"/>
      <c r="AG23" s="714"/>
      <c r="AH23" s="714"/>
      <c r="AI23" s="714"/>
      <c r="AJ23" s="714"/>
      <c r="AK23" s="714"/>
      <c r="AL23" s="683">
        <v>70.8</v>
      </c>
      <c r="AM23" s="684"/>
      <c r="AN23" s="684"/>
      <c r="AO23" s="715"/>
      <c r="AP23" s="774" t="s">
        <v>280</v>
      </c>
      <c r="AQ23" s="782"/>
      <c r="AR23" s="782"/>
      <c r="AS23" s="782"/>
      <c r="AT23" s="782"/>
      <c r="AU23" s="782"/>
      <c r="AV23" s="782"/>
      <c r="AW23" s="782"/>
      <c r="AX23" s="782"/>
      <c r="AY23" s="782"/>
      <c r="AZ23" s="782"/>
      <c r="BA23" s="782"/>
      <c r="BB23" s="782"/>
      <c r="BC23" s="782"/>
      <c r="BD23" s="782"/>
      <c r="BE23" s="782"/>
      <c r="BF23" s="776"/>
      <c r="BG23" s="680" t="s">
        <v>229</v>
      </c>
      <c r="BH23" s="681"/>
      <c r="BI23" s="681"/>
      <c r="BJ23" s="681"/>
      <c r="BK23" s="681"/>
      <c r="BL23" s="681"/>
      <c r="BM23" s="681"/>
      <c r="BN23" s="682"/>
      <c r="BO23" s="713" t="s">
        <v>229</v>
      </c>
      <c r="BP23" s="713"/>
      <c r="BQ23" s="713"/>
      <c r="BR23" s="713"/>
      <c r="BS23" s="686" t="s">
        <v>229</v>
      </c>
      <c r="BT23" s="681"/>
      <c r="BU23" s="681"/>
      <c r="BV23" s="681"/>
      <c r="BW23" s="681"/>
      <c r="BX23" s="681"/>
      <c r="BY23" s="681"/>
      <c r="BZ23" s="681"/>
      <c r="CA23" s="681"/>
      <c r="CB23" s="727"/>
      <c r="CD23" s="784" t="s">
        <v>218</v>
      </c>
      <c r="CE23" s="785"/>
      <c r="CF23" s="785"/>
      <c r="CG23" s="785"/>
      <c r="CH23" s="785"/>
      <c r="CI23" s="785"/>
      <c r="CJ23" s="785"/>
      <c r="CK23" s="785"/>
      <c r="CL23" s="785"/>
      <c r="CM23" s="785"/>
      <c r="CN23" s="785"/>
      <c r="CO23" s="785"/>
      <c r="CP23" s="785"/>
      <c r="CQ23" s="786"/>
      <c r="CR23" s="784" t="s">
        <v>281</v>
      </c>
      <c r="CS23" s="785"/>
      <c r="CT23" s="785"/>
      <c r="CU23" s="785"/>
      <c r="CV23" s="785"/>
      <c r="CW23" s="785"/>
      <c r="CX23" s="785"/>
      <c r="CY23" s="786"/>
      <c r="CZ23" s="784" t="s">
        <v>282</v>
      </c>
      <c r="DA23" s="785"/>
      <c r="DB23" s="785"/>
      <c r="DC23" s="786"/>
      <c r="DD23" s="784" t="s">
        <v>283</v>
      </c>
      <c r="DE23" s="785"/>
      <c r="DF23" s="785"/>
      <c r="DG23" s="785"/>
      <c r="DH23" s="785"/>
      <c r="DI23" s="785"/>
      <c r="DJ23" s="785"/>
      <c r="DK23" s="786"/>
      <c r="DL23" s="793" t="s">
        <v>284</v>
      </c>
      <c r="DM23" s="794"/>
      <c r="DN23" s="794"/>
      <c r="DO23" s="794"/>
      <c r="DP23" s="794"/>
      <c r="DQ23" s="794"/>
      <c r="DR23" s="794"/>
      <c r="DS23" s="794"/>
      <c r="DT23" s="794"/>
      <c r="DU23" s="794"/>
      <c r="DV23" s="795"/>
      <c r="DW23" s="784" t="s">
        <v>285</v>
      </c>
      <c r="DX23" s="785"/>
      <c r="DY23" s="785"/>
      <c r="DZ23" s="785"/>
      <c r="EA23" s="785"/>
      <c r="EB23" s="785"/>
      <c r="EC23" s="786"/>
    </row>
    <row r="24" spans="2:133" ht="11.25" customHeight="1" x14ac:dyDescent="0.15">
      <c r="B24" s="677" t="s">
        <v>286</v>
      </c>
      <c r="C24" s="678"/>
      <c r="D24" s="678"/>
      <c r="E24" s="678"/>
      <c r="F24" s="678"/>
      <c r="G24" s="678"/>
      <c r="H24" s="678"/>
      <c r="I24" s="678"/>
      <c r="J24" s="678"/>
      <c r="K24" s="678"/>
      <c r="L24" s="678"/>
      <c r="M24" s="678"/>
      <c r="N24" s="678"/>
      <c r="O24" s="678"/>
      <c r="P24" s="678"/>
      <c r="Q24" s="679"/>
      <c r="R24" s="680">
        <v>278159</v>
      </c>
      <c r="S24" s="681"/>
      <c r="T24" s="681"/>
      <c r="U24" s="681"/>
      <c r="V24" s="681"/>
      <c r="W24" s="681"/>
      <c r="X24" s="681"/>
      <c r="Y24" s="682"/>
      <c r="Z24" s="713">
        <v>2.5</v>
      </c>
      <c r="AA24" s="713"/>
      <c r="AB24" s="713"/>
      <c r="AC24" s="713"/>
      <c r="AD24" s="714" t="s">
        <v>229</v>
      </c>
      <c r="AE24" s="714"/>
      <c r="AF24" s="714"/>
      <c r="AG24" s="714"/>
      <c r="AH24" s="714"/>
      <c r="AI24" s="714"/>
      <c r="AJ24" s="714"/>
      <c r="AK24" s="714"/>
      <c r="AL24" s="683" t="s">
        <v>229</v>
      </c>
      <c r="AM24" s="684"/>
      <c r="AN24" s="684"/>
      <c r="AO24" s="715"/>
      <c r="AP24" s="774" t="s">
        <v>287</v>
      </c>
      <c r="AQ24" s="782"/>
      <c r="AR24" s="782"/>
      <c r="AS24" s="782"/>
      <c r="AT24" s="782"/>
      <c r="AU24" s="782"/>
      <c r="AV24" s="782"/>
      <c r="AW24" s="782"/>
      <c r="AX24" s="782"/>
      <c r="AY24" s="782"/>
      <c r="AZ24" s="782"/>
      <c r="BA24" s="782"/>
      <c r="BB24" s="782"/>
      <c r="BC24" s="782"/>
      <c r="BD24" s="782"/>
      <c r="BE24" s="782"/>
      <c r="BF24" s="776"/>
      <c r="BG24" s="680" t="s">
        <v>229</v>
      </c>
      <c r="BH24" s="681"/>
      <c r="BI24" s="681"/>
      <c r="BJ24" s="681"/>
      <c r="BK24" s="681"/>
      <c r="BL24" s="681"/>
      <c r="BM24" s="681"/>
      <c r="BN24" s="682"/>
      <c r="BO24" s="713" t="s">
        <v>229</v>
      </c>
      <c r="BP24" s="713"/>
      <c r="BQ24" s="713"/>
      <c r="BR24" s="713"/>
      <c r="BS24" s="686" t="s">
        <v>229</v>
      </c>
      <c r="BT24" s="681"/>
      <c r="BU24" s="681"/>
      <c r="BV24" s="681"/>
      <c r="BW24" s="681"/>
      <c r="BX24" s="681"/>
      <c r="BY24" s="681"/>
      <c r="BZ24" s="681"/>
      <c r="CA24" s="681"/>
      <c r="CB24" s="727"/>
      <c r="CD24" s="738" t="s">
        <v>288</v>
      </c>
      <c r="CE24" s="739"/>
      <c r="CF24" s="739"/>
      <c r="CG24" s="739"/>
      <c r="CH24" s="739"/>
      <c r="CI24" s="739"/>
      <c r="CJ24" s="739"/>
      <c r="CK24" s="739"/>
      <c r="CL24" s="739"/>
      <c r="CM24" s="739"/>
      <c r="CN24" s="739"/>
      <c r="CO24" s="739"/>
      <c r="CP24" s="739"/>
      <c r="CQ24" s="740"/>
      <c r="CR24" s="735">
        <v>2676913</v>
      </c>
      <c r="CS24" s="736"/>
      <c r="CT24" s="736"/>
      <c r="CU24" s="736"/>
      <c r="CV24" s="736"/>
      <c r="CW24" s="736"/>
      <c r="CX24" s="736"/>
      <c r="CY24" s="779"/>
      <c r="CZ24" s="780">
        <v>26.5</v>
      </c>
      <c r="DA24" s="751"/>
      <c r="DB24" s="751"/>
      <c r="DC24" s="783"/>
      <c r="DD24" s="778">
        <v>2122487</v>
      </c>
      <c r="DE24" s="736"/>
      <c r="DF24" s="736"/>
      <c r="DG24" s="736"/>
      <c r="DH24" s="736"/>
      <c r="DI24" s="736"/>
      <c r="DJ24" s="736"/>
      <c r="DK24" s="779"/>
      <c r="DL24" s="778">
        <v>2095481</v>
      </c>
      <c r="DM24" s="736"/>
      <c r="DN24" s="736"/>
      <c r="DO24" s="736"/>
      <c r="DP24" s="736"/>
      <c r="DQ24" s="736"/>
      <c r="DR24" s="736"/>
      <c r="DS24" s="736"/>
      <c r="DT24" s="736"/>
      <c r="DU24" s="736"/>
      <c r="DV24" s="779"/>
      <c r="DW24" s="780">
        <v>48.7</v>
      </c>
      <c r="DX24" s="751"/>
      <c r="DY24" s="751"/>
      <c r="DZ24" s="751"/>
      <c r="EA24" s="751"/>
      <c r="EB24" s="751"/>
      <c r="EC24" s="781"/>
    </row>
    <row r="25" spans="2:133" ht="11.25" customHeight="1" x14ac:dyDescent="0.15">
      <c r="B25" s="677" t="s">
        <v>289</v>
      </c>
      <c r="C25" s="678"/>
      <c r="D25" s="678"/>
      <c r="E25" s="678"/>
      <c r="F25" s="678"/>
      <c r="G25" s="678"/>
      <c r="H25" s="678"/>
      <c r="I25" s="678"/>
      <c r="J25" s="678"/>
      <c r="K25" s="678"/>
      <c r="L25" s="678"/>
      <c r="M25" s="678"/>
      <c r="N25" s="678"/>
      <c r="O25" s="678"/>
      <c r="P25" s="678"/>
      <c r="Q25" s="679"/>
      <c r="R25" s="680" t="s">
        <v>229</v>
      </c>
      <c r="S25" s="681"/>
      <c r="T25" s="681"/>
      <c r="U25" s="681"/>
      <c r="V25" s="681"/>
      <c r="W25" s="681"/>
      <c r="X25" s="681"/>
      <c r="Y25" s="682"/>
      <c r="Z25" s="713" t="s">
        <v>229</v>
      </c>
      <c r="AA25" s="713"/>
      <c r="AB25" s="713"/>
      <c r="AC25" s="713"/>
      <c r="AD25" s="714" t="s">
        <v>229</v>
      </c>
      <c r="AE25" s="714"/>
      <c r="AF25" s="714"/>
      <c r="AG25" s="714"/>
      <c r="AH25" s="714"/>
      <c r="AI25" s="714"/>
      <c r="AJ25" s="714"/>
      <c r="AK25" s="714"/>
      <c r="AL25" s="683" t="s">
        <v>229</v>
      </c>
      <c r="AM25" s="684"/>
      <c r="AN25" s="684"/>
      <c r="AO25" s="715"/>
      <c r="AP25" s="774" t="s">
        <v>290</v>
      </c>
      <c r="AQ25" s="782"/>
      <c r="AR25" s="782"/>
      <c r="AS25" s="782"/>
      <c r="AT25" s="782"/>
      <c r="AU25" s="782"/>
      <c r="AV25" s="782"/>
      <c r="AW25" s="782"/>
      <c r="AX25" s="782"/>
      <c r="AY25" s="782"/>
      <c r="AZ25" s="782"/>
      <c r="BA25" s="782"/>
      <c r="BB25" s="782"/>
      <c r="BC25" s="782"/>
      <c r="BD25" s="782"/>
      <c r="BE25" s="782"/>
      <c r="BF25" s="776"/>
      <c r="BG25" s="680" t="s">
        <v>229</v>
      </c>
      <c r="BH25" s="681"/>
      <c r="BI25" s="681"/>
      <c r="BJ25" s="681"/>
      <c r="BK25" s="681"/>
      <c r="BL25" s="681"/>
      <c r="BM25" s="681"/>
      <c r="BN25" s="682"/>
      <c r="BO25" s="713" t="s">
        <v>229</v>
      </c>
      <c r="BP25" s="713"/>
      <c r="BQ25" s="713"/>
      <c r="BR25" s="713"/>
      <c r="BS25" s="686" t="s">
        <v>229</v>
      </c>
      <c r="BT25" s="681"/>
      <c r="BU25" s="681"/>
      <c r="BV25" s="681"/>
      <c r="BW25" s="681"/>
      <c r="BX25" s="681"/>
      <c r="BY25" s="681"/>
      <c r="BZ25" s="681"/>
      <c r="CA25" s="681"/>
      <c r="CB25" s="727"/>
      <c r="CD25" s="719" t="s">
        <v>291</v>
      </c>
      <c r="CE25" s="720"/>
      <c r="CF25" s="720"/>
      <c r="CG25" s="720"/>
      <c r="CH25" s="720"/>
      <c r="CI25" s="720"/>
      <c r="CJ25" s="720"/>
      <c r="CK25" s="720"/>
      <c r="CL25" s="720"/>
      <c r="CM25" s="720"/>
      <c r="CN25" s="720"/>
      <c r="CO25" s="720"/>
      <c r="CP25" s="720"/>
      <c r="CQ25" s="721"/>
      <c r="CR25" s="680">
        <v>1047168</v>
      </c>
      <c r="CS25" s="699"/>
      <c r="CT25" s="699"/>
      <c r="CU25" s="699"/>
      <c r="CV25" s="699"/>
      <c r="CW25" s="699"/>
      <c r="CX25" s="699"/>
      <c r="CY25" s="700"/>
      <c r="CZ25" s="683">
        <v>10.4</v>
      </c>
      <c r="DA25" s="701"/>
      <c r="DB25" s="701"/>
      <c r="DC25" s="702"/>
      <c r="DD25" s="686">
        <v>988953</v>
      </c>
      <c r="DE25" s="699"/>
      <c r="DF25" s="699"/>
      <c r="DG25" s="699"/>
      <c r="DH25" s="699"/>
      <c r="DI25" s="699"/>
      <c r="DJ25" s="699"/>
      <c r="DK25" s="700"/>
      <c r="DL25" s="686">
        <v>966988</v>
      </c>
      <c r="DM25" s="699"/>
      <c r="DN25" s="699"/>
      <c r="DO25" s="699"/>
      <c r="DP25" s="699"/>
      <c r="DQ25" s="699"/>
      <c r="DR25" s="699"/>
      <c r="DS25" s="699"/>
      <c r="DT25" s="699"/>
      <c r="DU25" s="699"/>
      <c r="DV25" s="700"/>
      <c r="DW25" s="683">
        <v>22.5</v>
      </c>
      <c r="DX25" s="701"/>
      <c r="DY25" s="701"/>
      <c r="DZ25" s="701"/>
      <c r="EA25" s="701"/>
      <c r="EB25" s="701"/>
      <c r="EC25" s="722"/>
    </row>
    <row r="26" spans="2:133" ht="11.25" customHeight="1" x14ac:dyDescent="0.15">
      <c r="B26" s="677" t="s">
        <v>292</v>
      </c>
      <c r="C26" s="678"/>
      <c r="D26" s="678"/>
      <c r="E26" s="678"/>
      <c r="F26" s="678"/>
      <c r="G26" s="678"/>
      <c r="H26" s="678"/>
      <c r="I26" s="678"/>
      <c r="J26" s="678"/>
      <c r="K26" s="678"/>
      <c r="L26" s="678"/>
      <c r="M26" s="678"/>
      <c r="N26" s="678"/>
      <c r="O26" s="678"/>
      <c r="P26" s="678"/>
      <c r="Q26" s="679"/>
      <c r="R26" s="680">
        <v>4454107</v>
      </c>
      <c r="S26" s="681"/>
      <c r="T26" s="681"/>
      <c r="U26" s="681"/>
      <c r="V26" s="681"/>
      <c r="W26" s="681"/>
      <c r="X26" s="681"/>
      <c r="Y26" s="682"/>
      <c r="Z26" s="713">
        <v>40.299999999999997</v>
      </c>
      <c r="AA26" s="713"/>
      <c r="AB26" s="713"/>
      <c r="AC26" s="713"/>
      <c r="AD26" s="714">
        <v>4175948</v>
      </c>
      <c r="AE26" s="714"/>
      <c r="AF26" s="714"/>
      <c r="AG26" s="714"/>
      <c r="AH26" s="714"/>
      <c r="AI26" s="714"/>
      <c r="AJ26" s="714"/>
      <c r="AK26" s="714"/>
      <c r="AL26" s="683">
        <v>99.9</v>
      </c>
      <c r="AM26" s="684"/>
      <c r="AN26" s="684"/>
      <c r="AO26" s="715"/>
      <c r="AP26" s="774" t="s">
        <v>293</v>
      </c>
      <c r="AQ26" s="775"/>
      <c r="AR26" s="775"/>
      <c r="AS26" s="775"/>
      <c r="AT26" s="775"/>
      <c r="AU26" s="775"/>
      <c r="AV26" s="775"/>
      <c r="AW26" s="775"/>
      <c r="AX26" s="775"/>
      <c r="AY26" s="775"/>
      <c r="AZ26" s="775"/>
      <c r="BA26" s="775"/>
      <c r="BB26" s="775"/>
      <c r="BC26" s="775"/>
      <c r="BD26" s="775"/>
      <c r="BE26" s="775"/>
      <c r="BF26" s="776"/>
      <c r="BG26" s="680" t="s">
        <v>229</v>
      </c>
      <c r="BH26" s="681"/>
      <c r="BI26" s="681"/>
      <c r="BJ26" s="681"/>
      <c r="BK26" s="681"/>
      <c r="BL26" s="681"/>
      <c r="BM26" s="681"/>
      <c r="BN26" s="682"/>
      <c r="BO26" s="713" t="s">
        <v>229</v>
      </c>
      <c r="BP26" s="713"/>
      <c r="BQ26" s="713"/>
      <c r="BR26" s="713"/>
      <c r="BS26" s="686" t="s">
        <v>229</v>
      </c>
      <c r="BT26" s="681"/>
      <c r="BU26" s="681"/>
      <c r="BV26" s="681"/>
      <c r="BW26" s="681"/>
      <c r="BX26" s="681"/>
      <c r="BY26" s="681"/>
      <c r="BZ26" s="681"/>
      <c r="CA26" s="681"/>
      <c r="CB26" s="727"/>
      <c r="CD26" s="719" t="s">
        <v>294</v>
      </c>
      <c r="CE26" s="720"/>
      <c r="CF26" s="720"/>
      <c r="CG26" s="720"/>
      <c r="CH26" s="720"/>
      <c r="CI26" s="720"/>
      <c r="CJ26" s="720"/>
      <c r="CK26" s="720"/>
      <c r="CL26" s="720"/>
      <c r="CM26" s="720"/>
      <c r="CN26" s="720"/>
      <c r="CO26" s="720"/>
      <c r="CP26" s="720"/>
      <c r="CQ26" s="721"/>
      <c r="CR26" s="680">
        <v>593982</v>
      </c>
      <c r="CS26" s="681"/>
      <c r="CT26" s="681"/>
      <c r="CU26" s="681"/>
      <c r="CV26" s="681"/>
      <c r="CW26" s="681"/>
      <c r="CX26" s="681"/>
      <c r="CY26" s="682"/>
      <c r="CZ26" s="683">
        <v>5.9</v>
      </c>
      <c r="DA26" s="701"/>
      <c r="DB26" s="701"/>
      <c r="DC26" s="702"/>
      <c r="DD26" s="686">
        <v>562683</v>
      </c>
      <c r="DE26" s="681"/>
      <c r="DF26" s="681"/>
      <c r="DG26" s="681"/>
      <c r="DH26" s="681"/>
      <c r="DI26" s="681"/>
      <c r="DJ26" s="681"/>
      <c r="DK26" s="682"/>
      <c r="DL26" s="686" t="s">
        <v>229</v>
      </c>
      <c r="DM26" s="681"/>
      <c r="DN26" s="681"/>
      <c r="DO26" s="681"/>
      <c r="DP26" s="681"/>
      <c r="DQ26" s="681"/>
      <c r="DR26" s="681"/>
      <c r="DS26" s="681"/>
      <c r="DT26" s="681"/>
      <c r="DU26" s="681"/>
      <c r="DV26" s="682"/>
      <c r="DW26" s="683" t="s">
        <v>229</v>
      </c>
      <c r="DX26" s="701"/>
      <c r="DY26" s="701"/>
      <c r="DZ26" s="701"/>
      <c r="EA26" s="701"/>
      <c r="EB26" s="701"/>
      <c r="EC26" s="722"/>
    </row>
    <row r="27" spans="2:133" ht="11.25" customHeight="1" x14ac:dyDescent="0.15">
      <c r="B27" s="677" t="s">
        <v>295</v>
      </c>
      <c r="C27" s="678"/>
      <c r="D27" s="678"/>
      <c r="E27" s="678"/>
      <c r="F27" s="678"/>
      <c r="G27" s="678"/>
      <c r="H27" s="678"/>
      <c r="I27" s="678"/>
      <c r="J27" s="678"/>
      <c r="K27" s="678"/>
      <c r="L27" s="678"/>
      <c r="M27" s="678"/>
      <c r="N27" s="678"/>
      <c r="O27" s="678"/>
      <c r="P27" s="678"/>
      <c r="Q27" s="679"/>
      <c r="R27" s="680">
        <v>1217</v>
      </c>
      <c r="S27" s="681"/>
      <c r="T27" s="681"/>
      <c r="U27" s="681"/>
      <c r="V27" s="681"/>
      <c r="W27" s="681"/>
      <c r="X27" s="681"/>
      <c r="Y27" s="682"/>
      <c r="Z27" s="713">
        <v>0</v>
      </c>
      <c r="AA27" s="713"/>
      <c r="AB27" s="713"/>
      <c r="AC27" s="713"/>
      <c r="AD27" s="714">
        <v>1217</v>
      </c>
      <c r="AE27" s="714"/>
      <c r="AF27" s="714"/>
      <c r="AG27" s="714"/>
      <c r="AH27" s="714"/>
      <c r="AI27" s="714"/>
      <c r="AJ27" s="714"/>
      <c r="AK27" s="714"/>
      <c r="AL27" s="683">
        <v>0</v>
      </c>
      <c r="AM27" s="684"/>
      <c r="AN27" s="684"/>
      <c r="AO27" s="715"/>
      <c r="AP27" s="677" t="s">
        <v>296</v>
      </c>
      <c r="AQ27" s="678"/>
      <c r="AR27" s="678"/>
      <c r="AS27" s="678"/>
      <c r="AT27" s="678"/>
      <c r="AU27" s="678"/>
      <c r="AV27" s="678"/>
      <c r="AW27" s="678"/>
      <c r="AX27" s="678"/>
      <c r="AY27" s="678"/>
      <c r="AZ27" s="678"/>
      <c r="BA27" s="678"/>
      <c r="BB27" s="678"/>
      <c r="BC27" s="678"/>
      <c r="BD27" s="678"/>
      <c r="BE27" s="678"/>
      <c r="BF27" s="679"/>
      <c r="BG27" s="680">
        <v>892503</v>
      </c>
      <c r="BH27" s="681"/>
      <c r="BI27" s="681"/>
      <c r="BJ27" s="681"/>
      <c r="BK27" s="681"/>
      <c r="BL27" s="681"/>
      <c r="BM27" s="681"/>
      <c r="BN27" s="682"/>
      <c r="BO27" s="713">
        <v>100</v>
      </c>
      <c r="BP27" s="713"/>
      <c r="BQ27" s="713"/>
      <c r="BR27" s="713"/>
      <c r="BS27" s="686" t="s">
        <v>229</v>
      </c>
      <c r="BT27" s="681"/>
      <c r="BU27" s="681"/>
      <c r="BV27" s="681"/>
      <c r="BW27" s="681"/>
      <c r="BX27" s="681"/>
      <c r="BY27" s="681"/>
      <c r="BZ27" s="681"/>
      <c r="CA27" s="681"/>
      <c r="CB27" s="727"/>
      <c r="CD27" s="719" t="s">
        <v>297</v>
      </c>
      <c r="CE27" s="720"/>
      <c r="CF27" s="720"/>
      <c r="CG27" s="720"/>
      <c r="CH27" s="720"/>
      <c r="CI27" s="720"/>
      <c r="CJ27" s="720"/>
      <c r="CK27" s="720"/>
      <c r="CL27" s="720"/>
      <c r="CM27" s="720"/>
      <c r="CN27" s="720"/>
      <c r="CO27" s="720"/>
      <c r="CP27" s="720"/>
      <c r="CQ27" s="721"/>
      <c r="CR27" s="680">
        <v>687967</v>
      </c>
      <c r="CS27" s="699"/>
      <c r="CT27" s="699"/>
      <c r="CU27" s="699"/>
      <c r="CV27" s="699"/>
      <c r="CW27" s="699"/>
      <c r="CX27" s="699"/>
      <c r="CY27" s="700"/>
      <c r="CZ27" s="683">
        <v>6.8</v>
      </c>
      <c r="DA27" s="701"/>
      <c r="DB27" s="701"/>
      <c r="DC27" s="702"/>
      <c r="DD27" s="686">
        <v>191756</v>
      </c>
      <c r="DE27" s="699"/>
      <c r="DF27" s="699"/>
      <c r="DG27" s="699"/>
      <c r="DH27" s="699"/>
      <c r="DI27" s="699"/>
      <c r="DJ27" s="699"/>
      <c r="DK27" s="700"/>
      <c r="DL27" s="686">
        <v>190306</v>
      </c>
      <c r="DM27" s="699"/>
      <c r="DN27" s="699"/>
      <c r="DO27" s="699"/>
      <c r="DP27" s="699"/>
      <c r="DQ27" s="699"/>
      <c r="DR27" s="699"/>
      <c r="DS27" s="699"/>
      <c r="DT27" s="699"/>
      <c r="DU27" s="699"/>
      <c r="DV27" s="700"/>
      <c r="DW27" s="683">
        <v>4.4000000000000004</v>
      </c>
      <c r="DX27" s="701"/>
      <c r="DY27" s="701"/>
      <c r="DZ27" s="701"/>
      <c r="EA27" s="701"/>
      <c r="EB27" s="701"/>
      <c r="EC27" s="722"/>
    </row>
    <row r="28" spans="2:133" ht="11.25" customHeight="1" x14ac:dyDescent="0.15">
      <c r="B28" s="677" t="s">
        <v>298</v>
      </c>
      <c r="C28" s="678"/>
      <c r="D28" s="678"/>
      <c r="E28" s="678"/>
      <c r="F28" s="678"/>
      <c r="G28" s="678"/>
      <c r="H28" s="678"/>
      <c r="I28" s="678"/>
      <c r="J28" s="678"/>
      <c r="K28" s="678"/>
      <c r="L28" s="678"/>
      <c r="M28" s="678"/>
      <c r="N28" s="678"/>
      <c r="O28" s="678"/>
      <c r="P28" s="678"/>
      <c r="Q28" s="679"/>
      <c r="R28" s="680">
        <v>38092</v>
      </c>
      <c r="S28" s="681"/>
      <c r="T28" s="681"/>
      <c r="U28" s="681"/>
      <c r="V28" s="681"/>
      <c r="W28" s="681"/>
      <c r="X28" s="681"/>
      <c r="Y28" s="682"/>
      <c r="Z28" s="713">
        <v>0.3</v>
      </c>
      <c r="AA28" s="713"/>
      <c r="AB28" s="713"/>
      <c r="AC28" s="713"/>
      <c r="AD28" s="714">
        <v>235</v>
      </c>
      <c r="AE28" s="714"/>
      <c r="AF28" s="714"/>
      <c r="AG28" s="714"/>
      <c r="AH28" s="714"/>
      <c r="AI28" s="714"/>
      <c r="AJ28" s="714"/>
      <c r="AK28" s="714"/>
      <c r="AL28" s="683">
        <v>0</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299</v>
      </c>
      <c r="CE28" s="720"/>
      <c r="CF28" s="720"/>
      <c r="CG28" s="720"/>
      <c r="CH28" s="720"/>
      <c r="CI28" s="720"/>
      <c r="CJ28" s="720"/>
      <c r="CK28" s="720"/>
      <c r="CL28" s="720"/>
      <c r="CM28" s="720"/>
      <c r="CN28" s="720"/>
      <c r="CO28" s="720"/>
      <c r="CP28" s="720"/>
      <c r="CQ28" s="721"/>
      <c r="CR28" s="680">
        <v>941778</v>
      </c>
      <c r="CS28" s="681"/>
      <c r="CT28" s="681"/>
      <c r="CU28" s="681"/>
      <c r="CV28" s="681"/>
      <c r="CW28" s="681"/>
      <c r="CX28" s="681"/>
      <c r="CY28" s="682"/>
      <c r="CZ28" s="683">
        <v>9.3000000000000007</v>
      </c>
      <c r="DA28" s="701"/>
      <c r="DB28" s="701"/>
      <c r="DC28" s="702"/>
      <c r="DD28" s="686">
        <v>941778</v>
      </c>
      <c r="DE28" s="681"/>
      <c r="DF28" s="681"/>
      <c r="DG28" s="681"/>
      <c r="DH28" s="681"/>
      <c r="DI28" s="681"/>
      <c r="DJ28" s="681"/>
      <c r="DK28" s="682"/>
      <c r="DL28" s="686">
        <v>938187</v>
      </c>
      <c r="DM28" s="681"/>
      <c r="DN28" s="681"/>
      <c r="DO28" s="681"/>
      <c r="DP28" s="681"/>
      <c r="DQ28" s="681"/>
      <c r="DR28" s="681"/>
      <c r="DS28" s="681"/>
      <c r="DT28" s="681"/>
      <c r="DU28" s="681"/>
      <c r="DV28" s="682"/>
      <c r="DW28" s="683">
        <v>21.8</v>
      </c>
      <c r="DX28" s="701"/>
      <c r="DY28" s="701"/>
      <c r="DZ28" s="701"/>
      <c r="EA28" s="701"/>
      <c r="EB28" s="701"/>
      <c r="EC28" s="722"/>
    </row>
    <row r="29" spans="2:133" ht="11.25" customHeight="1" x14ac:dyDescent="0.15">
      <c r="B29" s="677" t="s">
        <v>300</v>
      </c>
      <c r="C29" s="678"/>
      <c r="D29" s="678"/>
      <c r="E29" s="678"/>
      <c r="F29" s="678"/>
      <c r="G29" s="678"/>
      <c r="H29" s="678"/>
      <c r="I29" s="678"/>
      <c r="J29" s="678"/>
      <c r="K29" s="678"/>
      <c r="L29" s="678"/>
      <c r="M29" s="678"/>
      <c r="N29" s="678"/>
      <c r="O29" s="678"/>
      <c r="P29" s="678"/>
      <c r="Q29" s="679"/>
      <c r="R29" s="680">
        <v>30094</v>
      </c>
      <c r="S29" s="681"/>
      <c r="T29" s="681"/>
      <c r="U29" s="681"/>
      <c r="V29" s="681"/>
      <c r="W29" s="681"/>
      <c r="X29" s="681"/>
      <c r="Y29" s="682"/>
      <c r="Z29" s="713">
        <v>0.3</v>
      </c>
      <c r="AA29" s="713"/>
      <c r="AB29" s="713"/>
      <c r="AC29" s="713"/>
      <c r="AD29" s="714">
        <v>2225</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8" t="s">
        <v>301</v>
      </c>
      <c r="CE29" s="769"/>
      <c r="CF29" s="719" t="s">
        <v>302</v>
      </c>
      <c r="CG29" s="720"/>
      <c r="CH29" s="720"/>
      <c r="CI29" s="720"/>
      <c r="CJ29" s="720"/>
      <c r="CK29" s="720"/>
      <c r="CL29" s="720"/>
      <c r="CM29" s="720"/>
      <c r="CN29" s="720"/>
      <c r="CO29" s="720"/>
      <c r="CP29" s="720"/>
      <c r="CQ29" s="721"/>
      <c r="CR29" s="680">
        <v>941666</v>
      </c>
      <c r="CS29" s="699"/>
      <c r="CT29" s="699"/>
      <c r="CU29" s="699"/>
      <c r="CV29" s="699"/>
      <c r="CW29" s="699"/>
      <c r="CX29" s="699"/>
      <c r="CY29" s="700"/>
      <c r="CZ29" s="683">
        <v>9.3000000000000007</v>
      </c>
      <c r="DA29" s="701"/>
      <c r="DB29" s="701"/>
      <c r="DC29" s="702"/>
      <c r="DD29" s="686">
        <v>941666</v>
      </c>
      <c r="DE29" s="699"/>
      <c r="DF29" s="699"/>
      <c r="DG29" s="699"/>
      <c r="DH29" s="699"/>
      <c r="DI29" s="699"/>
      <c r="DJ29" s="699"/>
      <c r="DK29" s="700"/>
      <c r="DL29" s="686">
        <v>938075</v>
      </c>
      <c r="DM29" s="699"/>
      <c r="DN29" s="699"/>
      <c r="DO29" s="699"/>
      <c r="DP29" s="699"/>
      <c r="DQ29" s="699"/>
      <c r="DR29" s="699"/>
      <c r="DS29" s="699"/>
      <c r="DT29" s="699"/>
      <c r="DU29" s="699"/>
      <c r="DV29" s="700"/>
      <c r="DW29" s="683">
        <v>21.8</v>
      </c>
      <c r="DX29" s="701"/>
      <c r="DY29" s="701"/>
      <c r="DZ29" s="701"/>
      <c r="EA29" s="701"/>
      <c r="EB29" s="701"/>
      <c r="EC29" s="722"/>
    </row>
    <row r="30" spans="2:133" ht="11.25" customHeight="1" x14ac:dyDescent="0.15">
      <c r="B30" s="677" t="s">
        <v>303</v>
      </c>
      <c r="C30" s="678"/>
      <c r="D30" s="678"/>
      <c r="E30" s="678"/>
      <c r="F30" s="678"/>
      <c r="G30" s="678"/>
      <c r="H30" s="678"/>
      <c r="I30" s="678"/>
      <c r="J30" s="678"/>
      <c r="K30" s="678"/>
      <c r="L30" s="678"/>
      <c r="M30" s="678"/>
      <c r="N30" s="678"/>
      <c r="O30" s="678"/>
      <c r="P30" s="678"/>
      <c r="Q30" s="679"/>
      <c r="R30" s="680">
        <v>15617</v>
      </c>
      <c r="S30" s="681"/>
      <c r="T30" s="681"/>
      <c r="U30" s="681"/>
      <c r="V30" s="681"/>
      <c r="W30" s="681"/>
      <c r="X30" s="681"/>
      <c r="Y30" s="682"/>
      <c r="Z30" s="713">
        <v>0.1</v>
      </c>
      <c r="AA30" s="713"/>
      <c r="AB30" s="713"/>
      <c r="AC30" s="713"/>
      <c r="AD30" s="714">
        <v>64</v>
      </c>
      <c r="AE30" s="714"/>
      <c r="AF30" s="714"/>
      <c r="AG30" s="714"/>
      <c r="AH30" s="714"/>
      <c r="AI30" s="714"/>
      <c r="AJ30" s="714"/>
      <c r="AK30" s="714"/>
      <c r="AL30" s="683">
        <v>0</v>
      </c>
      <c r="AM30" s="684"/>
      <c r="AN30" s="684"/>
      <c r="AO30" s="715"/>
      <c r="AP30" s="741" t="s">
        <v>218</v>
      </c>
      <c r="AQ30" s="742"/>
      <c r="AR30" s="742"/>
      <c r="AS30" s="742"/>
      <c r="AT30" s="742"/>
      <c r="AU30" s="742"/>
      <c r="AV30" s="742"/>
      <c r="AW30" s="742"/>
      <c r="AX30" s="742"/>
      <c r="AY30" s="742"/>
      <c r="AZ30" s="742"/>
      <c r="BA30" s="742"/>
      <c r="BB30" s="742"/>
      <c r="BC30" s="742"/>
      <c r="BD30" s="742"/>
      <c r="BE30" s="742"/>
      <c r="BF30" s="743"/>
      <c r="BG30" s="741" t="s">
        <v>304</v>
      </c>
      <c r="BH30" s="766"/>
      <c r="BI30" s="766"/>
      <c r="BJ30" s="766"/>
      <c r="BK30" s="766"/>
      <c r="BL30" s="766"/>
      <c r="BM30" s="766"/>
      <c r="BN30" s="766"/>
      <c r="BO30" s="766"/>
      <c r="BP30" s="766"/>
      <c r="BQ30" s="767"/>
      <c r="BR30" s="741" t="s">
        <v>305</v>
      </c>
      <c r="BS30" s="766"/>
      <c r="BT30" s="766"/>
      <c r="BU30" s="766"/>
      <c r="BV30" s="766"/>
      <c r="BW30" s="766"/>
      <c r="BX30" s="766"/>
      <c r="BY30" s="766"/>
      <c r="BZ30" s="766"/>
      <c r="CA30" s="766"/>
      <c r="CB30" s="767"/>
      <c r="CD30" s="770"/>
      <c r="CE30" s="771"/>
      <c r="CF30" s="719" t="s">
        <v>306</v>
      </c>
      <c r="CG30" s="720"/>
      <c r="CH30" s="720"/>
      <c r="CI30" s="720"/>
      <c r="CJ30" s="720"/>
      <c r="CK30" s="720"/>
      <c r="CL30" s="720"/>
      <c r="CM30" s="720"/>
      <c r="CN30" s="720"/>
      <c r="CO30" s="720"/>
      <c r="CP30" s="720"/>
      <c r="CQ30" s="721"/>
      <c r="CR30" s="680">
        <v>907922</v>
      </c>
      <c r="CS30" s="681"/>
      <c r="CT30" s="681"/>
      <c r="CU30" s="681"/>
      <c r="CV30" s="681"/>
      <c r="CW30" s="681"/>
      <c r="CX30" s="681"/>
      <c r="CY30" s="682"/>
      <c r="CZ30" s="683">
        <v>9</v>
      </c>
      <c r="DA30" s="701"/>
      <c r="DB30" s="701"/>
      <c r="DC30" s="702"/>
      <c r="DD30" s="686">
        <v>907922</v>
      </c>
      <c r="DE30" s="681"/>
      <c r="DF30" s="681"/>
      <c r="DG30" s="681"/>
      <c r="DH30" s="681"/>
      <c r="DI30" s="681"/>
      <c r="DJ30" s="681"/>
      <c r="DK30" s="682"/>
      <c r="DL30" s="686">
        <v>904331</v>
      </c>
      <c r="DM30" s="681"/>
      <c r="DN30" s="681"/>
      <c r="DO30" s="681"/>
      <c r="DP30" s="681"/>
      <c r="DQ30" s="681"/>
      <c r="DR30" s="681"/>
      <c r="DS30" s="681"/>
      <c r="DT30" s="681"/>
      <c r="DU30" s="681"/>
      <c r="DV30" s="682"/>
      <c r="DW30" s="683">
        <v>21</v>
      </c>
      <c r="DX30" s="701"/>
      <c r="DY30" s="701"/>
      <c r="DZ30" s="701"/>
      <c r="EA30" s="701"/>
      <c r="EB30" s="701"/>
      <c r="EC30" s="722"/>
    </row>
    <row r="31" spans="2:133" ht="11.25" customHeight="1" x14ac:dyDescent="0.15">
      <c r="B31" s="677" t="s">
        <v>307</v>
      </c>
      <c r="C31" s="678"/>
      <c r="D31" s="678"/>
      <c r="E31" s="678"/>
      <c r="F31" s="678"/>
      <c r="G31" s="678"/>
      <c r="H31" s="678"/>
      <c r="I31" s="678"/>
      <c r="J31" s="678"/>
      <c r="K31" s="678"/>
      <c r="L31" s="678"/>
      <c r="M31" s="678"/>
      <c r="N31" s="678"/>
      <c r="O31" s="678"/>
      <c r="P31" s="678"/>
      <c r="Q31" s="679"/>
      <c r="R31" s="680">
        <v>2327962</v>
      </c>
      <c r="S31" s="681"/>
      <c r="T31" s="681"/>
      <c r="U31" s="681"/>
      <c r="V31" s="681"/>
      <c r="W31" s="681"/>
      <c r="X31" s="681"/>
      <c r="Y31" s="682"/>
      <c r="Z31" s="713">
        <v>21.1</v>
      </c>
      <c r="AA31" s="713"/>
      <c r="AB31" s="713"/>
      <c r="AC31" s="713"/>
      <c r="AD31" s="714" t="s">
        <v>229</v>
      </c>
      <c r="AE31" s="714"/>
      <c r="AF31" s="714"/>
      <c r="AG31" s="714"/>
      <c r="AH31" s="714"/>
      <c r="AI31" s="714"/>
      <c r="AJ31" s="714"/>
      <c r="AK31" s="714"/>
      <c r="AL31" s="683" t="s">
        <v>250</v>
      </c>
      <c r="AM31" s="684"/>
      <c r="AN31" s="684"/>
      <c r="AO31" s="715"/>
      <c r="AP31" s="754" t="s">
        <v>308</v>
      </c>
      <c r="AQ31" s="755"/>
      <c r="AR31" s="755"/>
      <c r="AS31" s="755"/>
      <c r="AT31" s="760" t="s">
        <v>309</v>
      </c>
      <c r="AU31" s="231"/>
      <c r="AV31" s="231"/>
      <c r="AW31" s="231"/>
      <c r="AX31" s="746" t="s">
        <v>185</v>
      </c>
      <c r="AY31" s="747"/>
      <c r="AZ31" s="747"/>
      <c r="BA31" s="747"/>
      <c r="BB31" s="747"/>
      <c r="BC31" s="747"/>
      <c r="BD31" s="747"/>
      <c r="BE31" s="747"/>
      <c r="BF31" s="748"/>
      <c r="BG31" s="749">
        <v>99</v>
      </c>
      <c r="BH31" s="750"/>
      <c r="BI31" s="750"/>
      <c r="BJ31" s="750"/>
      <c r="BK31" s="750"/>
      <c r="BL31" s="750"/>
      <c r="BM31" s="751">
        <v>95.2</v>
      </c>
      <c r="BN31" s="750"/>
      <c r="BO31" s="750"/>
      <c r="BP31" s="750"/>
      <c r="BQ31" s="752"/>
      <c r="BR31" s="749">
        <v>99</v>
      </c>
      <c r="BS31" s="750"/>
      <c r="BT31" s="750"/>
      <c r="BU31" s="750"/>
      <c r="BV31" s="750"/>
      <c r="BW31" s="750"/>
      <c r="BX31" s="751">
        <v>96.1</v>
      </c>
      <c r="BY31" s="750"/>
      <c r="BZ31" s="750"/>
      <c r="CA31" s="750"/>
      <c r="CB31" s="752"/>
      <c r="CD31" s="770"/>
      <c r="CE31" s="771"/>
      <c r="CF31" s="719" t="s">
        <v>310</v>
      </c>
      <c r="CG31" s="720"/>
      <c r="CH31" s="720"/>
      <c r="CI31" s="720"/>
      <c r="CJ31" s="720"/>
      <c r="CK31" s="720"/>
      <c r="CL31" s="720"/>
      <c r="CM31" s="720"/>
      <c r="CN31" s="720"/>
      <c r="CO31" s="720"/>
      <c r="CP31" s="720"/>
      <c r="CQ31" s="721"/>
      <c r="CR31" s="680">
        <v>33744</v>
      </c>
      <c r="CS31" s="699"/>
      <c r="CT31" s="699"/>
      <c r="CU31" s="699"/>
      <c r="CV31" s="699"/>
      <c r="CW31" s="699"/>
      <c r="CX31" s="699"/>
      <c r="CY31" s="700"/>
      <c r="CZ31" s="683">
        <v>0.3</v>
      </c>
      <c r="DA31" s="701"/>
      <c r="DB31" s="701"/>
      <c r="DC31" s="702"/>
      <c r="DD31" s="686">
        <v>33744</v>
      </c>
      <c r="DE31" s="699"/>
      <c r="DF31" s="699"/>
      <c r="DG31" s="699"/>
      <c r="DH31" s="699"/>
      <c r="DI31" s="699"/>
      <c r="DJ31" s="699"/>
      <c r="DK31" s="700"/>
      <c r="DL31" s="686">
        <v>33744</v>
      </c>
      <c r="DM31" s="699"/>
      <c r="DN31" s="699"/>
      <c r="DO31" s="699"/>
      <c r="DP31" s="699"/>
      <c r="DQ31" s="699"/>
      <c r="DR31" s="699"/>
      <c r="DS31" s="699"/>
      <c r="DT31" s="699"/>
      <c r="DU31" s="699"/>
      <c r="DV31" s="700"/>
      <c r="DW31" s="683">
        <v>0.8</v>
      </c>
      <c r="DX31" s="701"/>
      <c r="DY31" s="701"/>
      <c r="DZ31" s="701"/>
      <c r="EA31" s="701"/>
      <c r="EB31" s="701"/>
      <c r="EC31" s="722"/>
    </row>
    <row r="32" spans="2:133" ht="11.25" customHeight="1" x14ac:dyDescent="0.15">
      <c r="B32" s="763" t="s">
        <v>311</v>
      </c>
      <c r="C32" s="764"/>
      <c r="D32" s="764"/>
      <c r="E32" s="764"/>
      <c r="F32" s="764"/>
      <c r="G32" s="764"/>
      <c r="H32" s="764"/>
      <c r="I32" s="764"/>
      <c r="J32" s="764"/>
      <c r="K32" s="764"/>
      <c r="L32" s="764"/>
      <c r="M32" s="764"/>
      <c r="N32" s="764"/>
      <c r="O32" s="764"/>
      <c r="P32" s="764"/>
      <c r="Q32" s="765"/>
      <c r="R32" s="680" t="s">
        <v>229</v>
      </c>
      <c r="S32" s="681"/>
      <c r="T32" s="681"/>
      <c r="U32" s="681"/>
      <c r="V32" s="681"/>
      <c r="W32" s="681"/>
      <c r="X32" s="681"/>
      <c r="Y32" s="682"/>
      <c r="Z32" s="713" t="s">
        <v>229</v>
      </c>
      <c r="AA32" s="713"/>
      <c r="AB32" s="713"/>
      <c r="AC32" s="713"/>
      <c r="AD32" s="714" t="s">
        <v>229</v>
      </c>
      <c r="AE32" s="714"/>
      <c r="AF32" s="714"/>
      <c r="AG32" s="714"/>
      <c r="AH32" s="714"/>
      <c r="AI32" s="714"/>
      <c r="AJ32" s="714"/>
      <c r="AK32" s="714"/>
      <c r="AL32" s="683" t="s">
        <v>229</v>
      </c>
      <c r="AM32" s="684"/>
      <c r="AN32" s="684"/>
      <c r="AO32" s="715"/>
      <c r="AP32" s="756"/>
      <c r="AQ32" s="757"/>
      <c r="AR32" s="757"/>
      <c r="AS32" s="757"/>
      <c r="AT32" s="761"/>
      <c r="AU32" s="230" t="s">
        <v>312</v>
      </c>
      <c r="AV32" s="230"/>
      <c r="AW32" s="230"/>
      <c r="AX32" s="677" t="s">
        <v>313</v>
      </c>
      <c r="AY32" s="678"/>
      <c r="AZ32" s="678"/>
      <c r="BA32" s="678"/>
      <c r="BB32" s="678"/>
      <c r="BC32" s="678"/>
      <c r="BD32" s="678"/>
      <c r="BE32" s="678"/>
      <c r="BF32" s="679"/>
      <c r="BG32" s="753">
        <v>98.6</v>
      </c>
      <c r="BH32" s="699"/>
      <c r="BI32" s="699"/>
      <c r="BJ32" s="699"/>
      <c r="BK32" s="699"/>
      <c r="BL32" s="699"/>
      <c r="BM32" s="684">
        <v>94.4</v>
      </c>
      <c r="BN32" s="745"/>
      <c r="BO32" s="745"/>
      <c r="BP32" s="745"/>
      <c r="BQ32" s="726"/>
      <c r="BR32" s="753">
        <v>98.8</v>
      </c>
      <c r="BS32" s="699"/>
      <c r="BT32" s="699"/>
      <c r="BU32" s="699"/>
      <c r="BV32" s="699"/>
      <c r="BW32" s="699"/>
      <c r="BX32" s="684">
        <v>96.7</v>
      </c>
      <c r="BY32" s="745"/>
      <c r="BZ32" s="745"/>
      <c r="CA32" s="745"/>
      <c r="CB32" s="726"/>
      <c r="CD32" s="772"/>
      <c r="CE32" s="773"/>
      <c r="CF32" s="719" t="s">
        <v>314</v>
      </c>
      <c r="CG32" s="720"/>
      <c r="CH32" s="720"/>
      <c r="CI32" s="720"/>
      <c r="CJ32" s="720"/>
      <c r="CK32" s="720"/>
      <c r="CL32" s="720"/>
      <c r="CM32" s="720"/>
      <c r="CN32" s="720"/>
      <c r="CO32" s="720"/>
      <c r="CP32" s="720"/>
      <c r="CQ32" s="721"/>
      <c r="CR32" s="680">
        <v>112</v>
      </c>
      <c r="CS32" s="681"/>
      <c r="CT32" s="681"/>
      <c r="CU32" s="681"/>
      <c r="CV32" s="681"/>
      <c r="CW32" s="681"/>
      <c r="CX32" s="681"/>
      <c r="CY32" s="682"/>
      <c r="CZ32" s="683">
        <v>0</v>
      </c>
      <c r="DA32" s="701"/>
      <c r="DB32" s="701"/>
      <c r="DC32" s="702"/>
      <c r="DD32" s="686">
        <v>112</v>
      </c>
      <c r="DE32" s="681"/>
      <c r="DF32" s="681"/>
      <c r="DG32" s="681"/>
      <c r="DH32" s="681"/>
      <c r="DI32" s="681"/>
      <c r="DJ32" s="681"/>
      <c r="DK32" s="682"/>
      <c r="DL32" s="686">
        <v>112</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315</v>
      </c>
      <c r="C33" s="678"/>
      <c r="D33" s="678"/>
      <c r="E33" s="678"/>
      <c r="F33" s="678"/>
      <c r="G33" s="678"/>
      <c r="H33" s="678"/>
      <c r="I33" s="678"/>
      <c r="J33" s="678"/>
      <c r="K33" s="678"/>
      <c r="L33" s="678"/>
      <c r="M33" s="678"/>
      <c r="N33" s="678"/>
      <c r="O33" s="678"/>
      <c r="P33" s="678"/>
      <c r="Q33" s="679"/>
      <c r="R33" s="680">
        <v>473283</v>
      </c>
      <c r="S33" s="681"/>
      <c r="T33" s="681"/>
      <c r="U33" s="681"/>
      <c r="V33" s="681"/>
      <c r="W33" s="681"/>
      <c r="X33" s="681"/>
      <c r="Y33" s="682"/>
      <c r="Z33" s="713">
        <v>4.3</v>
      </c>
      <c r="AA33" s="713"/>
      <c r="AB33" s="713"/>
      <c r="AC33" s="713"/>
      <c r="AD33" s="714" t="s">
        <v>229</v>
      </c>
      <c r="AE33" s="714"/>
      <c r="AF33" s="714"/>
      <c r="AG33" s="714"/>
      <c r="AH33" s="714"/>
      <c r="AI33" s="714"/>
      <c r="AJ33" s="714"/>
      <c r="AK33" s="714"/>
      <c r="AL33" s="683" t="s">
        <v>229</v>
      </c>
      <c r="AM33" s="684"/>
      <c r="AN33" s="684"/>
      <c r="AO33" s="715"/>
      <c r="AP33" s="758"/>
      <c r="AQ33" s="759"/>
      <c r="AR33" s="759"/>
      <c r="AS33" s="759"/>
      <c r="AT33" s="762"/>
      <c r="AU33" s="232"/>
      <c r="AV33" s="232"/>
      <c r="AW33" s="232"/>
      <c r="AX33" s="661" t="s">
        <v>316</v>
      </c>
      <c r="AY33" s="662"/>
      <c r="AZ33" s="662"/>
      <c r="BA33" s="662"/>
      <c r="BB33" s="662"/>
      <c r="BC33" s="662"/>
      <c r="BD33" s="662"/>
      <c r="BE33" s="662"/>
      <c r="BF33" s="663"/>
      <c r="BG33" s="744">
        <v>99.2</v>
      </c>
      <c r="BH33" s="665"/>
      <c r="BI33" s="665"/>
      <c r="BJ33" s="665"/>
      <c r="BK33" s="665"/>
      <c r="BL33" s="665"/>
      <c r="BM33" s="707">
        <v>95.1</v>
      </c>
      <c r="BN33" s="665"/>
      <c r="BO33" s="665"/>
      <c r="BP33" s="665"/>
      <c r="BQ33" s="709"/>
      <c r="BR33" s="744">
        <v>99</v>
      </c>
      <c r="BS33" s="665"/>
      <c r="BT33" s="665"/>
      <c r="BU33" s="665"/>
      <c r="BV33" s="665"/>
      <c r="BW33" s="665"/>
      <c r="BX33" s="707">
        <v>95</v>
      </c>
      <c r="BY33" s="665"/>
      <c r="BZ33" s="665"/>
      <c r="CA33" s="665"/>
      <c r="CB33" s="709"/>
      <c r="CD33" s="719" t="s">
        <v>317</v>
      </c>
      <c r="CE33" s="720"/>
      <c r="CF33" s="720"/>
      <c r="CG33" s="720"/>
      <c r="CH33" s="720"/>
      <c r="CI33" s="720"/>
      <c r="CJ33" s="720"/>
      <c r="CK33" s="720"/>
      <c r="CL33" s="720"/>
      <c r="CM33" s="720"/>
      <c r="CN33" s="720"/>
      <c r="CO33" s="720"/>
      <c r="CP33" s="720"/>
      <c r="CQ33" s="721"/>
      <c r="CR33" s="680">
        <v>5075181</v>
      </c>
      <c r="CS33" s="699"/>
      <c r="CT33" s="699"/>
      <c r="CU33" s="699"/>
      <c r="CV33" s="699"/>
      <c r="CW33" s="699"/>
      <c r="CX33" s="699"/>
      <c r="CY33" s="700"/>
      <c r="CZ33" s="683">
        <v>50.2</v>
      </c>
      <c r="DA33" s="701"/>
      <c r="DB33" s="701"/>
      <c r="DC33" s="702"/>
      <c r="DD33" s="686">
        <v>3012091</v>
      </c>
      <c r="DE33" s="699"/>
      <c r="DF33" s="699"/>
      <c r="DG33" s="699"/>
      <c r="DH33" s="699"/>
      <c r="DI33" s="699"/>
      <c r="DJ33" s="699"/>
      <c r="DK33" s="700"/>
      <c r="DL33" s="686">
        <v>1973044</v>
      </c>
      <c r="DM33" s="699"/>
      <c r="DN33" s="699"/>
      <c r="DO33" s="699"/>
      <c r="DP33" s="699"/>
      <c r="DQ33" s="699"/>
      <c r="DR33" s="699"/>
      <c r="DS33" s="699"/>
      <c r="DT33" s="699"/>
      <c r="DU33" s="699"/>
      <c r="DV33" s="700"/>
      <c r="DW33" s="683">
        <v>45.9</v>
      </c>
      <c r="DX33" s="701"/>
      <c r="DY33" s="701"/>
      <c r="DZ33" s="701"/>
      <c r="EA33" s="701"/>
      <c r="EB33" s="701"/>
      <c r="EC33" s="722"/>
    </row>
    <row r="34" spans="2:133" ht="11.25" customHeight="1" x14ac:dyDescent="0.15">
      <c r="B34" s="677" t="s">
        <v>318</v>
      </c>
      <c r="C34" s="678"/>
      <c r="D34" s="678"/>
      <c r="E34" s="678"/>
      <c r="F34" s="678"/>
      <c r="G34" s="678"/>
      <c r="H34" s="678"/>
      <c r="I34" s="678"/>
      <c r="J34" s="678"/>
      <c r="K34" s="678"/>
      <c r="L34" s="678"/>
      <c r="M34" s="678"/>
      <c r="N34" s="678"/>
      <c r="O34" s="678"/>
      <c r="P34" s="678"/>
      <c r="Q34" s="679"/>
      <c r="R34" s="680">
        <v>39924</v>
      </c>
      <c r="S34" s="681"/>
      <c r="T34" s="681"/>
      <c r="U34" s="681"/>
      <c r="V34" s="681"/>
      <c r="W34" s="681"/>
      <c r="X34" s="681"/>
      <c r="Y34" s="682"/>
      <c r="Z34" s="713">
        <v>0.4</v>
      </c>
      <c r="AA34" s="713"/>
      <c r="AB34" s="713"/>
      <c r="AC34" s="713"/>
      <c r="AD34" s="714">
        <v>264</v>
      </c>
      <c r="AE34" s="714"/>
      <c r="AF34" s="714"/>
      <c r="AG34" s="714"/>
      <c r="AH34" s="714"/>
      <c r="AI34" s="714"/>
      <c r="AJ34" s="714"/>
      <c r="AK34" s="714"/>
      <c r="AL34" s="683">
        <v>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319</v>
      </c>
      <c r="CE34" s="720"/>
      <c r="CF34" s="720"/>
      <c r="CG34" s="720"/>
      <c r="CH34" s="720"/>
      <c r="CI34" s="720"/>
      <c r="CJ34" s="720"/>
      <c r="CK34" s="720"/>
      <c r="CL34" s="720"/>
      <c r="CM34" s="720"/>
      <c r="CN34" s="720"/>
      <c r="CO34" s="720"/>
      <c r="CP34" s="720"/>
      <c r="CQ34" s="721"/>
      <c r="CR34" s="680">
        <v>865979</v>
      </c>
      <c r="CS34" s="681"/>
      <c r="CT34" s="681"/>
      <c r="CU34" s="681"/>
      <c r="CV34" s="681"/>
      <c r="CW34" s="681"/>
      <c r="CX34" s="681"/>
      <c r="CY34" s="682"/>
      <c r="CZ34" s="683">
        <v>8.6</v>
      </c>
      <c r="DA34" s="701"/>
      <c r="DB34" s="701"/>
      <c r="DC34" s="702"/>
      <c r="DD34" s="686">
        <v>599405</v>
      </c>
      <c r="DE34" s="681"/>
      <c r="DF34" s="681"/>
      <c r="DG34" s="681"/>
      <c r="DH34" s="681"/>
      <c r="DI34" s="681"/>
      <c r="DJ34" s="681"/>
      <c r="DK34" s="682"/>
      <c r="DL34" s="686">
        <v>516829</v>
      </c>
      <c r="DM34" s="681"/>
      <c r="DN34" s="681"/>
      <c r="DO34" s="681"/>
      <c r="DP34" s="681"/>
      <c r="DQ34" s="681"/>
      <c r="DR34" s="681"/>
      <c r="DS34" s="681"/>
      <c r="DT34" s="681"/>
      <c r="DU34" s="681"/>
      <c r="DV34" s="682"/>
      <c r="DW34" s="683">
        <v>12</v>
      </c>
      <c r="DX34" s="701"/>
      <c r="DY34" s="701"/>
      <c r="DZ34" s="701"/>
      <c r="EA34" s="701"/>
      <c r="EB34" s="701"/>
      <c r="EC34" s="722"/>
    </row>
    <row r="35" spans="2:133" ht="11.25" customHeight="1" x14ac:dyDescent="0.15">
      <c r="B35" s="677" t="s">
        <v>320</v>
      </c>
      <c r="C35" s="678"/>
      <c r="D35" s="678"/>
      <c r="E35" s="678"/>
      <c r="F35" s="678"/>
      <c r="G35" s="678"/>
      <c r="H35" s="678"/>
      <c r="I35" s="678"/>
      <c r="J35" s="678"/>
      <c r="K35" s="678"/>
      <c r="L35" s="678"/>
      <c r="M35" s="678"/>
      <c r="N35" s="678"/>
      <c r="O35" s="678"/>
      <c r="P35" s="678"/>
      <c r="Q35" s="679"/>
      <c r="R35" s="680">
        <v>558773</v>
      </c>
      <c r="S35" s="681"/>
      <c r="T35" s="681"/>
      <c r="U35" s="681"/>
      <c r="V35" s="681"/>
      <c r="W35" s="681"/>
      <c r="X35" s="681"/>
      <c r="Y35" s="682"/>
      <c r="Z35" s="713">
        <v>5.0999999999999996</v>
      </c>
      <c r="AA35" s="713"/>
      <c r="AB35" s="713"/>
      <c r="AC35" s="713"/>
      <c r="AD35" s="714" t="s">
        <v>229</v>
      </c>
      <c r="AE35" s="714"/>
      <c r="AF35" s="714"/>
      <c r="AG35" s="714"/>
      <c r="AH35" s="714"/>
      <c r="AI35" s="714"/>
      <c r="AJ35" s="714"/>
      <c r="AK35" s="714"/>
      <c r="AL35" s="683" t="s">
        <v>229</v>
      </c>
      <c r="AM35" s="684"/>
      <c r="AN35" s="684"/>
      <c r="AO35" s="715"/>
      <c r="AP35" s="235"/>
      <c r="AQ35" s="741" t="s">
        <v>321</v>
      </c>
      <c r="AR35" s="742"/>
      <c r="AS35" s="742"/>
      <c r="AT35" s="742"/>
      <c r="AU35" s="742"/>
      <c r="AV35" s="742"/>
      <c r="AW35" s="742"/>
      <c r="AX35" s="742"/>
      <c r="AY35" s="742"/>
      <c r="AZ35" s="742"/>
      <c r="BA35" s="742"/>
      <c r="BB35" s="742"/>
      <c r="BC35" s="742"/>
      <c r="BD35" s="742"/>
      <c r="BE35" s="742"/>
      <c r="BF35" s="743"/>
      <c r="BG35" s="741" t="s">
        <v>322</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323</v>
      </c>
      <c r="CE35" s="720"/>
      <c r="CF35" s="720"/>
      <c r="CG35" s="720"/>
      <c r="CH35" s="720"/>
      <c r="CI35" s="720"/>
      <c r="CJ35" s="720"/>
      <c r="CK35" s="720"/>
      <c r="CL35" s="720"/>
      <c r="CM35" s="720"/>
      <c r="CN35" s="720"/>
      <c r="CO35" s="720"/>
      <c r="CP35" s="720"/>
      <c r="CQ35" s="721"/>
      <c r="CR35" s="680">
        <v>85917</v>
      </c>
      <c r="CS35" s="699"/>
      <c r="CT35" s="699"/>
      <c r="CU35" s="699"/>
      <c r="CV35" s="699"/>
      <c r="CW35" s="699"/>
      <c r="CX35" s="699"/>
      <c r="CY35" s="700"/>
      <c r="CZ35" s="683">
        <v>0.9</v>
      </c>
      <c r="DA35" s="701"/>
      <c r="DB35" s="701"/>
      <c r="DC35" s="702"/>
      <c r="DD35" s="686">
        <v>70300</v>
      </c>
      <c r="DE35" s="699"/>
      <c r="DF35" s="699"/>
      <c r="DG35" s="699"/>
      <c r="DH35" s="699"/>
      <c r="DI35" s="699"/>
      <c r="DJ35" s="699"/>
      <c r="DK35" s="700"/>
      <c r="DL35" s="686">
        <v>69747</v>
      </c>
      <c r="DM35" s="699"/>
      <c r="DN35" s="699"/>
      <c r="DO35" s="699"/>
      <c r="DP35" s="699"/>
      <c r="DQ35" s="699"/>
      <c r="DR35" s="699"/>
      <c r="DS35" s="699"/>
      <c r="DT35" s="699"/>
      <c r="DU35" s="699"/>
      <c r="DV35" s="700"/>
      <c r="DW35" s="683">
        <v>1.6</v>
      </c>
      <c r="DX35" s="701"/>
      <c r="DY35" s="701"/>
      <c r="DZ35" s="701"/>
      <c r="EA35" s="701"/>
      <c r="EB35" s="701"/>
      <c r="EC35" s="722"/>
    </row>
    <row r="36" spans="2:133" ht="11.25" customHeight="1" x14ac:dyDescent="0.15">
      <c r="B36" s="677" t="s">
        <v>324</v>
      </c>
      <c r="C36" s="678"/>
      <c r="D36" s="678"/>
      <c r="E36" s="678"/>
      <c r="F36" s="678"/>
      <c r="G36" s="678"/>
      <c r="H36" s="678"/>
      <c r="I36" s="678"/>
      <c r="J36" s="678"/>
      <c r="K36" s="678"/>
      <c r="L36" s="678"/>
      <c r="M36" s="678"/>
      <c r="N36" s="678"/>
      <c r="O36" s="678"/>
      <c r="P36" s="678"/>
      <c r="Q36" s="679"/>
      <c r="R36" s="680">
        <v>627799</v>
      </c>
      <c r="S36" s="681"/>
      <c r="T36" s="681"/>
      <c r="U36" s="681"/>
      <c r="V36" s="681"/>
      <c r="W36" s="681"/>
      <c r="X36" s="681"/>
      <c r="Y36" s="682"/>
      <c r="Z36" s="713">
        <v>5.7</v>
      </c>
      <c r="AA36" s="713"/>
      <c r="AB36" s="713"/>
      <c r="AC36" s="713"/>
      <c r="AD36" s="714" t="s">
        <v>229</v>
      </c>
      <c r="AE36" s="714"/>
      <c r="AF36" s="714"/>
      <c r="AG36" s="714"/>
      <c r="AH36" s="714"/>
      <c r="AI36" s="714"/>
      <c r="AJ36" s="714"/>
      <c r="AK36" s="714"/>
      <c r="AL36" s="683" t="s">
        <v>229</v>
      </c>
      <c r="AM36" s="684"/>
      <c r="AN36" s="684"/>
      <c r="AO36" s="715"/>
      <c r="AP36" s="235"/>
      <c r="AQ36" s="732" t="s">
        <v>325</v>
      </c>
      <c r="AR36" s="733"/>
      <c r="AS36" s="733"/>
      <c r="AT36" s="733"/>
      <c r="AU36" s="733"/>
      <c r="AV36" s="733"/>
      <c r="AW36" s="733"/>
      <c r="AX36" s="733"/>
      <c r="AY36" s="734"/>
      <c r="AZ36" s="735">
        <v>1133490</v>
      </c>
      <c r="BA36" s="736"/>
      <c r="BB36" s="736"/>
      <c r="BC36" s="736"/>
      <c r="BD36" s="736"/>
      <c r="BE36" s="736"/>
      <c r="BF36" s="737"/>
      <c r="BG36" s="738" t="s">
        <v>326</v>
      </c>
      <c r="BH36" s="739"/>
      <c r="BI36" s="739"/>
      <c r="BJ36" s="739"/>
      <c r="BK36" s="739"/>
      <c r="BL36" s="739"/>
      <c r="BM36" s="739"/>
      <c r="BN36" s="739"/>
      <c r="BO36" s="739"/>
      <c r="BP36" s="739"/>
      <c r="BQ36" s="739"/>
      <c r="BR36" s="739"/>
      <c r="BS36" s="739"/>
      <c r="BT36" s="739"/>
      <c r="BU36" s="740"/>
      <c r="BV36" s="735">
        <v>41148</v>
      </c>
      <c r="BW36" s="736"/>
      <c r="BX36" s="736"/>
      <c r="BY36" s="736"/>
      <c r="BZ36" s="736"/>
      <c r="CA36" s="736"/>
      <c r="CB36" s="737"/>
      <c r="CD36" s="719" t="s">
        <v>327</v>
      </c>
      <c r="CE36" s="720"/>
      <c r="CF36" s="720"/>
      <c r="CG36" s="720"/>
      <c r="CH36" s="720"/>
      <c r="CI36" s="720"/>
      <c r="CJ36" s="720"/>
      <c r="CK36" s="720"/>
      <c r="CL36" s="720"/>
      <c r="CM36" s="720"/>
      <c r="CN36" s="720"/>
      <c r="CO36" s="720"/>
      <c r="CP36" s="720"/>
      <c r="CQ36" s="721"/>
      <c r="CR36" s="680">
        <v>2427160</v>
      </c>
      <c r="CS36" s="681"/>
      <c r="CT36" s="681"/>
      <c r="CU36" s="681"/>
      <c r="CV36" s="681"/>
      <c r="CW36" s="681"/>
      <c r="CX36" s="681"/>
      <c r="CY36" s="682"/>
      <c r="CZ36" s="683">
        <v>24</v>
      </c>
      <c r="DA36" s="701"/>
      <c r="DB36" s="701"/>
      <c r="DC36" s="702"/>
      <c r="DD36" s="686">
        <v>1047285</v>
      </c>
      <c r="DE36" s="681"/>
      <c r="DF36" s="681"/>
      <c r="DG36" s="681"/>
      <c r="DH36" s="681"/>
      <c r="DI36" s="681"/>
      <c r="DJ36" s="681"/>
      <c r="DK36" s="682"/>
      <c r="DL36" s="686">
        <v>843840</v>
      </c>
      <c r="DM36" s="681"/>
      <c r="DN36" s="681"/>
      <c r="DO36" s="681"/>
      <c r="DP36" s="681"/>
      <c r="DQ36" s="681"/>
      <c r="DR36" s="681"/>
      <c r="DS36" s="681"/>
      <c r="DT36" s="681"/>
      <c r="DU36" s="681"/>
      <c r="DV36" s="682"/>
      <c r="DW36" s="683">
        <v>19.600000000000001</v>
      </c>
      <c r="DX36" s="701"/>
      <c r="DY36" s="701"/>
      <c r="DZ36" s="701"/>
      <c r="EA36" s="701"/>
      <c r="EB36" s="701"/>
      <c r="EC36" s="722"/>
    </row>
    <row r="37" spans="2:133" ht="11.25" customHeight="1" x14ac:dyDescent="0.15">
      <c r="B37" s="677" t="s">
        <v>328</v>
      </c>
      <c r="C37" s="678"/>
      <c r="D37" s="678"/>
      <c r="E37" s="678"/>
      <c r="F37" s="678"/>
      <c r="G37" s="678"/>
      <c r="H37" s="678"/>
      <c r="I37" s="678"/>
      <c r="J37" s="678"/>
      <c r="K37" s="678"/>
      <c r="L37" s="678"/>
      <c r="M37" s="678"/>
      <c r="N37" s="678"/>
      <c r="O37" s="678"/>
      <c r="P37" s="678"/>
      <c r="Q37" s="679"/>
      <c r="R37" s="680">
        <v>1042125</v>
      </c>
      <c r="S37" s="681"/>
      <c r="T37" s="681"/>
      <c r="U37" s="681"/>
      <c r="V37" s="681"/>
      <c r="W37" s="681"/>
      <c r="X37" s="681"/>
      <c r="Y37" s="682"/>
      <c r="Z37" s="713">
        <v>9.4</v>
      </c>
      <c r="AA37" s="713"/>
      <c r="AB37" s="713"/>
      <c r="AC37" s="713"/>
      <c r="AD37" s="714" t="s">
        <v>250</v>
      </c>
      <c r="AE37" s="714"/>
      <c r="AF37" s="714"/>
      <c r="AG37" s="714"/>
      <c r="AH37" s="714"/>
      <c r="AI37" s="714"/>
      <c r="AJ37" s="714"/>
      <c r="AK37" s="714"/>
      <c r="AL37" s="683" t="s">
        <v>229</v>
      </c>
      <c r="AM37" s="684"/>
      <c r="AN37" s="684"/>
      <c r="AO37" s="715"/>
      <c r="AQ37" s="723" t="s">
        <v>329</v>
      </c>
      <c r="AR37" s="724"/>
      <c r="AS37" s="724"/>
      <c r="AT37" s="724"/>
      <c r="AU37" s="724"/>
      <c r="AV37" s="724"/>
      <c r="AW37" s="724"/>
      <c r="AX37" s="724"/>
      <c r="AY37" s="725"/>
      <c r="AZ37" s="680">
        <v>285807</v>
      </c>
      <c r="BA37" s="681"/>
      <c r="BB37" s="681"/>
      <c r="BC37" s="681"/>
      <c r="BD37" s="699"/>
      <c r="BE37" s="699"/>
      <c r="BF37" s="726"/>
      <c r="BG37" s="719" t="s">
        <v>330</v>
      </c>
      <c r="BH37" s="720"/>
      <c r="BI37" s="720"/>
      <c r="BJ37" s="720"/>
      <c r="BK37" s="720"/>
      <c r="BL37" s="720"/>
      <c r="BM37" s="720"/>
      <c r="BN37" s="720"/>
      <c r="BO37" s="720"/>
      <c r="BP37" s="720"/>
      <c r="BQ37" s="720"/>
      <c r="BR37" s="720"/>
      <c r="BS37" s="720"/>
      <c r="BT37" s="720"/>
      <c r="BU37" s="721"/>
      <c r="BV37" s="680">
        <v>41148</v>
      </c>
      <c r="BW37" s="681"/>
      <c r="BX37" s="681"/>
      <c r="BY37" s="681"/>
      <c r="BZ37" s="681"/>
      <c r="CA37" s="681"/>
      <c r="CB37" s="727"/>
      <c r="CD37" s="719" t="s">
        <v>331</v>
      </c>
      <c r="CE37" s="720"/>
      <c r="CF37" s="720"/>
      <c r="CG37" s="720"/>
      <c r="CH37" s="720"/>
      <c r="CI37" s="720"/>
      <c r="CJ37" s="720"/>
      <c r="CK37" s="720"/>
      <c r="CL37" s="720"/>
      <c r="CM37" s="720"/>
      <c r="CN37" s="720"/>
      <c r="CO37" s="720"/>
      <c r="CP37" s="720"/>
      <c r="CQ37" s="721"/>
      <c r="CR37" s="680">
        <v>404556</v>
      </c>
      <c r="CS37" s="699"/>
      <c r="CT37" s="699"/>
      <c r="CU37" s="699"/>
      <c r="CV37" s="699"/>
      <c r="CW37" s="699"/>
      <c r="CX37" s="699"/>
      <c r="CY37" s="700"/>
      <c r="CZ37" s="683">
        <v>4</v>
      </c>
      <c r="DA37" s="701"/>
      <c r="DB37" s="701"/>
      <c r="DC37" s="702"/>
      <c r="DD37" s="686">
        <v>400042</v>
      </c>
      <c r="DE37" s="699"/>
      <c r="DF37" s="699"/>
      <c r="DG37" s="699"/>
      <c r="DH37" s="699"/>
      <c r="DI37" s="699"/>
      <c r="DJ37" s="699"/>
      <c r="DK37" s="700"/>
      <c r="DL37" s="686">
        <v>388414</v>
      </c>
      <c r="DM37" s="699"/>
      <c r="DN37" s="699"/>
      <c r="DO37" s="699"/>
      <c r="DP37" s="699"/>
      <c r="DQ37" s="699"/>
      <c r="DR37" s="699"/>
      <c r="DS37" s="699"/>
      <c r="DT37" s="699"/>
      <c r="DU37" s="699"/>
      <c r="DV37" s="700"/>
      <c r="DW37" s="683">
        <v>9</v>
      </c>
      <c r="DX37" s="701"/>
      <c r="DY37" s="701"/>
      <c r="DZ37" s="701"/>
      <c r="EA37" s="701"/>
      <c r="EB37" s="701"/>
      <c r="EC37" s="722"/>
    </row>
    <row r="38" spans="2:133" ht="11.25" customHeight="1" x14ac:dyDescent="0.15">
      <c r="B38" s="677" t="s">
        <v>332</v>
      </c>
      <c r="C38" s="678"/>
      <c r="D38" s="678"/>
      <c r="E38" s="678"/>
      <c r="F38" s="678"/>
      <c r="G38" s="678"/>
      <c r="H38" s="678"/>
      <c r="I38" s="678"/>
      <c r="J38" s="678"/>
      <c r="K38" s="678"/>
      <c r="L38" s="678"/>
      <c r="M38" s="678"/>
      <c r="N38" s="678"/>
      <c r="O38" s="678"/>
      <c r="P38" s="678"/>
      <c r="Q38" s="679"/>
      <c r="R38" s="680">
        <v>68160</v>
      </c>
      <c r="S38" s="681"/>
      <c r="T38" s="681"/>
      <c r="U38" s="681"/>
      <c r="V38" s="681"/>
      <c r="W38" s="681"/>
      <c r="X38" s="681"/>
      <c r="Y38" s="682"/>
      <c r="Z38" s="713">
        <v>0.6</v>
      </c>
      <c r="AA38" s="713"/>
      <c r="AB38" s="713"/>
      <c r="AC38" s="713"/>
      <c r="AD38" s="714" t="s">
        <v>229</v>
      </c>
      <c r="AE38" s="714"/>
      <c r="AF38" s="714"/>
      <c r="AG38" s="714"/>
      <c r="AH38" s="714"/>
      <c r="AI38" s="714"/>
      <c r="AJ38" s="714"/>
      <c r="AK38" s="714"/>
      <c r="AL38" s="683" t="s">
        <v>229</v>
      </c>
      <c r="AM38" s="684"/>
      <c r="AN38" s="684"/>
      <c r="AO38" s="715"/>
      <c r="AQ38" s="723" t="s">
        <v>333</v>
      </c>
      <c r="AR38" s="724"/>
      <c r="AS38" s="724"/>
      <c r="AT38" s="724"/>
      <c r="AU38" s="724"/>
      <c r="AV38" s="724"/>
      <c r="AW38" s="724"/>
      <c r="AX38" s="724"/>
      <c r="AY38" s="725"/>
      <c r="AZ38" s="680">
        <v>120271</v>
      </c>
      <c r="BA38" s="681"/>
      <c r="BB38" s="681"/>
      <c r="BC38" s="681"/>
      <c r="BD38" s="699"/>
      <c r="BE38" s="699"/>
      <c r="BF38" s="726"/>
      <c r="BG38" s="719" t="s">
        <v>334</v>
      </c>
      <c r="BH38" s="720"/>
      <c r="BI38" s="720"/>
      <c r="BJ38" s="720"/>
      <c r="BK38" s="720"/>
      <c r="BL38" s="720"/>
      <c r="BM38" s="720"/>
      <c r="BN38" s="720"/>
      <c r="BO38" s="720"/>
      <c r="BP38" s="720"/>
      <c r="BQ38" s="720"/>
      <c r="BR38" s="720"/>
      <c r="BS38" s="720"/>
      <c r="BT38" s="720"/>
      <c r="BU38" s="721"/>
      <c r="BV38" s="680">
        <v>1500</v>
      </c>
      <c r="BW38" s="681"/>
      <c r="BX38" s="681"/>
      <c r="BY38" s="681"/>
      <c r="BZ38" s="681"/>
      <c r="CA38" s="681"/>
      <c r="CB38" s="727"/>
      <c r="CD38" s="719" t="s">
        <v>335</v>
      </c>
      <c r="CE38" s="720"/>
      <c r="CF38" s="720"/>
      <c r="CG38" s="720"/>
      <c r="CH38" s="720"/>
      <c r="CI38" s="720"/>
      <c r="CJ38" s="720"/>
      <c r="CK38" s="720"/>
      <c r="CL38" s="720"/>
      <c r="CM38" s="720"/>
      <c r="CN38" s="720"/>
      <c r="CO38" s="720"/>
      <c r="CP38" s="720"/>
      <c r="CQ38" s="721"/>
      <c r="CR38" s="680">
        <v>847683</v>
      </c>
      <c r="CS38" s="681"/>
      <c r="CT38" s="681"/>
      <c r="CU38" s="681"/>
      <c r="CV38" s="681"/>
      <c r="CW38" s="681"/>
      <c r="CX38" s="681"/>
      <c r="CY38" s="682"/>
      <c r="CZ38" s="683">
        <v>8.4</v>
      </c>
      <c r="DA38" s="701"/>
      <c r="DB38" s="701"/>
      <c r="DC38" s="702"/>
      <c r="DD38" s="686">
        <v>736601</v>
      </c>
      <c r="DE38" s="681"/>
      <c r="DF38" s="681"/>
      <c r="DG38" s="681"/>
      <c r="DH38" s="681"/>
      <c r="DI38" s="681"/>
      <c r="DJ38" s="681"/>
      <c r="DK38" s="682"/>
      <c r="DL38" s="686">
        <v>511041</v>
      </c>
      <c r="DM38" s="681"/>
      <c r="DN38" s="681"/>
      <c r="DO38" s="681"/>
      <c r="DP38" s="681"/>
      <c r="DQ38" s="681"/>
      <c r="DR38" s="681"/>
      <c r="DS38" s="681"/>
      <c r="DT38" s="681"/>
      <c r="DU38" s="681"/>
      <c r="DV38" s="682"/>
      <c r="DW38" s="683">
        <v>11.9</v>
      </c>
      <c r="DX38" s="701"/>
      <c r="DY38" s="701"/>
      <c r="DZ38" s="701"/>
      <c r="EA38" s="701"/>
      <c r="EB38" s="701"/>
      <c r="EC38" s="722"/>
    </row>
    <row r="39" spans="2:133" ht="11.25" customHeight="1" x14ac:dyDescent="0.15">
      <c r="B39" s="677" t="s">
        <v>336</v>
      </c>
      <c r="C39" s="678"/>
      <c r="D39" s="678"/>
      <c r="E39" s="678"/>
      <c r="F39" s="678"/>
      <c r="G39" s="678"/>
      <c r="H39" s="678"/>
      <c r="I39" s="678"/>
      <c r="J39" s="678"/>
      <c r="K39" s="678"/>
      <c r="L39" s="678"/>
      <c r="M39" s="678"/>
      <c r="N39" s="678"/>
      <c r="O39" s="678"/>
      <c r="P39" s="678"/>
      <c r="Q39" s="679"/>
      <c r="R39" s="680">
        <v>1369999</v>
      </c>
      <c r="S39" s="681"/>
      <c r="T39" s="681"/>
      <c r="U39" s="681"/>
      <c r="V39" s="681"/>
      <c r="W39" s="681"/>
      <c r="X39" s="681"/>
      <c r="Y39" s="682"/>
      <c r="Z39" s="713">
        <v>12.4</v>
      </c>
      <c r="AA39" s="713"/>
      <c r="AB39" s="713"/>
      <c r="AC39" s="713"/>
      <c r="AD39" s="714" t="s">
        <v>229</v>
      </c>
      <c r="AE39" s="714"/>
      <c r="AF39" s="714"/>
      <c r="AG39" s="714"/>
      <c r="AH39" s="714"/>
      <c r="AI39" s="714"/>
      <c r="AJ39" s="714"/>
      <c r="AK39" s="714"/>
      <c r="AL39" s="683" t="s">
        <v>229</v>
      </c>
      <c r="AM39" s="684"/>
      <c r="AN39" s="684"/>
      <c r="AO39" s="715"/>
      <c r="AQ39" s="723" t="s">
        <v>337</v>
      </c>
      <c r="AR39" s="724"/>
      <c r="AS39" s="724"/>
      <c r="AT39" s="724"/>
      <c r="AU39" s="724"/>
      <c r="AV39" s="724"/>
      <c r="AW39" s="724"/>
      <c r="AX39" s="724"/>
      <c r="AY39" s="725"/>
      <c r="AZ39" s="680">
        <v>64703</v>
      </c>
      <c r="BA39" s="681"/>
      <c r="BB39" s="681"/>
      <c r="BC39" s="681"/>
      <c r="BD39" s="699"/>
      <c r="BE39" s="699"/>
      <c r="BF39" s="726"/>
      <c r="BG39" s="719" t="s">
        <v>338</v>
      </c>
      <c r="BH39" s="720"/>
      <c r="BI39" s="720"/>
      <c r="BJ39" s="720"/>
      <c r="BK39" s="720"/>
      <c r="BL39" s="720"/>
      <c r="BM39" s="720"/>
      <c r="BN39" s="720"/>
      <c r="BO39" s="720"/>
      <c r="BP39" s="720"/>
      <c r="BQ39" s="720"/>
      <c r="BR39" s="720"/>
      <c r="BS39" s="720"/>
      <c r="BT39" s="720"/>
      <c r="BU39" s="721"/>
      <c r="BV39" s="680">
        <v>2491</v>
      </c>
      <c r="BW39" s="681"/>
      <c r="BX39" s="681"/>
      <c r="BY39" s="681"/>
      <c r="BZ39" s="681"/>
      <c r="CA39" s="681"/>
      <c r="CB39" s="727"/>
      <c r="CD39" s="719" t="s">
        <v>339</v>
      </c>
      <c r="CE39" s="720"/>
      <c r="CF39" s="720"/>
      <c r="CG39" s="720"/>
      <c r="CH39" s="720"/>
      <c r="CI39" s="720"/>
      <c r="CJ39" s="720"/>
      <c r="CK39" s="720"/>
      <c r="CL39" s="720"/>
      <c r="CM39" s="720"/>
      <c r="CN39" s="720"/>
      <c r="CO39" s="720"/>
      <c r="CP39" s="720"/>
      <c r="CQ39" s="721"/>
      <c r="CR39" s="680">
        <v>773123</v>
      </c>
      <c r="CS39" s="699"/>
      <c r="CT39" s="699"/>
      <c r="CU39" s="699"/>
      <c r="CV39" s="699"/>
      <c r="CW39" s="699"/>
      <c r="CX39" s="699"/>
      <c r="CY39" s="700"/>
      <c r="CZ39" s="683">
        <v>7.7</v>
      </c>
      <c r="DA39" s="701"/>
      <c r="DB39" s="701"/>
      <c r="DC39" s="702"/>
      <c r="DD39" s="686">
        <v>484381</v>
      </c>
      <c r="DE39" s="699"/>
      <c r="DF39" s="699"/>
      <c r="DG39" s="699"/>
      <c r="DH39" s="699"/>
      <c r="DI39" s="699"/>
      <c r="DJ39" s="699"/>
      <c r="DK39" s="700"/>
      <c r="DL39" s="686" t="s">
        <v>250</v>
      </c>
      <c r="DM39" s="699"/>
      <c r="DN39" s="699"/>
      <c r="DO39" s="699"/>
      <c r="DP39" s="699"/>
      <c r="DQ39" s="699"/>
      <c r="DR39" s="699"/>
      <c r="DS39" s="699"/>
      <c r="DT39" s="699"/>
      <c r="DU39" s="699"/>
      <c r="DV39" s="700"/>
      <c r="DW39" s="683" t="s">
        <v>229</v>
      </c>
      <c r="DX39" s="701"/>
      <c r="DY39" s="701"/>
      <c r="DZ39" s="701"/>
      <c r="EA39" s="701"/>
      <c r="EB39" s="701"/>
      <c r="EC39" s="722"/>
    </row>
    <row r="40" spans="2:133" ht="11.25" customHeight="1" x14ac:dyDescent="0.15">
      <c r="B40" s="677" t="s">
        <v>340</v>
      </c>
      <c r="C40" s="678"/>
      <c r="D40" s="678"/>
      <c r="E40" s="678"/>
      <c r="F40" s="678"/>
      <c r="G40" s="678"/>
      <c r="H40" s="678"/>
      <c r="I40" s="678"/>
      <c r="J40" s="678"/>
      <c r="K40" s="678"/>
      <c r="L40" s="678"/>
      <c r="M40" s="678"/>
      <c r="N40" s="678"/>
      <c r="O40" s="678"/>
      <c r="P40" s="678"/>
      <c r="Q40" s="679"/>
      <c r="R40" s="680" t="s">
        <v>250</v>
      </c>
      <c r="S40" s="681"/>
      <c r="T40" s="681"/>
      <c r="U40" s="681"/>
      <c r="V40" s="681"/>
      <c r="W40" s="681"/>
      <c r="X40" s="681"/>
      <c r="Y40" s="682"/>
      <c r="Z40" s="713" t="s">
        <v>229</v>
      </c>
      <c r="AA40" s="713"/>
      <c r="AB40" s="713"/>
      <c r="AC40" s="713"/>
      <c r="AD40" s="714" t="s">
        <v>229</v>
      </c>
      <c r="AE40" s="714"/>
      <c r="AF40" s="714"/>
      <c r="AG40" s="714"/>
      <c r="AH40" s="714"/>
      <c r="AI40" s="714"/>
      <c r="AJ40" s="714"/>
      <c r="AK40" s="714"/>
      <c r="AL40" s="683" t="s">
        <v>229</v>
      </c>
      <c r="AM40" s="684"/>
      <c r="AN40" s="684"/>
      <c r="AO40" s="715"/>
      <c r="AQ40" s="723" t="s">
        <v>341</v>
      </c>
      <c r="AR40" s="724"/>
      <c r="AS40" s="724"/>
      <c r="AT40" s="724"/>
      <c r="AU40" s="724"/>
      <c r="AV40" s="724"/>
      <c r="AW40" s="724"/>
      <c r="AX40" s="724"/>
      <c r="AY40" s="725"/>
      <c r="AZ40" s="680">
        <v>45600</v>
      </c>
      <c r="BA40" s="681"/>
      <c r="BB40" s="681"/>
      <c r="BC40" s="681"/>
      <c r="BD40" s="699"/>
      <c r="BE40" s="699"/>
      <c r="BF40" s="726"/>
      <c r="BG40" s="728" t="s">
        <v>342</v>
      </c>
      <c r="BH40" s="729"/>
      <c r="BI40" s="729"/>
      <c r="BJ40" s="729"/>
      <c r="BK40" s="729"/>
      <c r="BL40" s="236"/>
      <c r="BM40" s="720" t="s">
        <v>343</v>
      </c>
      <c r="BN40" s="720"/>
      <c r="BO40" s="720"/>
      <c r="BP40" s="720"/>
      <c r="BQ40" s="720"/>
      <c r="BR40" s="720"/>
      <c r="BS40" s="720"/>
      <c r="BT40" s="720"/>
      <c r="BU40" s="721"/>
      <c r="BV40" s="680">
        <v>97</v>
      </c>
      <c r="BW40" s="681"/>
      <c r="BX40" s="681"/>
      <c r="BY40" s="681"/>
      <c r="BZ40" s="681"/>
      <c r="CA40" s="681"/>
      <c r="CB40" s="727"/>
      <c r="CD40" s="719" t="s">
        <v>344</v>
      </c>
      <c r="CE40" s="720"/>
      <c r="CF40" s="720"/>
      <c r="CG40" s="720"/>
      <c r="CH40" s="720"/>
      <c r="CI40" s="720"/>
      <c r="CJ40" s="720"/>
      <c r="CK40" s="720"/>
      <c r="CL40" s="720"/>
      <c r="CM40" s="720"/>
      <c r="CN40" s="720"/>
      <c r="CO40" s="720"/>
      <c r="CP40" s="720"/>
      <c r="CQ40" s="721"/>
      <c r="CR40" s="680">
        <v>75319</v>
      </c>
      <c r="CS40" s="681"/>
      <c r="CT40" s="681"/>
      <c r="CU40" s="681"/>
      <c r="CV40" s="681"/>
      <c r="CW40" s="681"/>
      <c r="CX40" s="681"/>
      <c r="CY40" s="682"/>
      <c r="CZ40" s="683">
        <v>0.7</v>
      </c>
      <c r="DA40" s="701"/>
      <c r="DB40" s="701"/>
      <c r="DC40" s="702"/>
      <c r="DD40" s="686">
        <v>74119</v>
      </c>
      <c r="DE40" s="681"/>
      <c r="DF40" s="681"/>
      <c r="DG40" s="681"/>
      <c r="DH40" s="681"/>
      <c r="DI40" s="681"/>
      <c r="DJ40" s="681"/>
      <c r="DK40" s="682"/>
      <c r="DL40" s="686">
        <v>31587</v>
      </c>
      <c r="DM40" s="681"/>
      <c r="DN40" s="681"/>
      <c r="DO40" s="681"/>
      <c r="DP40" s="681"/>
      <c r="DQ40" s="681"/>
      <c r="DR40" s="681"/>
      <c r="DS40" s="681"/>
      <c r="DT40" s="681"/>
      <c r="DU40" s="681"/>
      <c r="DV40" s="682"/>
      <c r="DW40" s="683">
        <v>0.7</v>
      </c>
      <c r="DX40" s="701"/>
      <c r="DY40" s="701"/>
      <c r="DZ40" s="701"/>
      <c r="EA40" s="701"/>
      <c r="EB40" s="701"/>
      <c r="EC40" s="722"/>
    </row>
    <row r="41" spans="2:133" ht="11.25" customHeight="1" x14ac:dyDescent="0.15">
      <c r="B41" s="677" t="s">
        <v>345</v>
      </c>
      <c r="C41" s="678"/>
      <c r="D41" s="678"/>
      <c r="E41" s="678"/>
      <c r="F41" s="678"/>
      <c r="G41" s="678"/>
      <c r="H41" s="678"/>
      <c r="I41" s="678"/>
      <c r="J41" s="678"/>
      <c r="K41" s="678"/>
      <c r="L41" s="678"/>
      <c r="M41" s="678"/>
      <c r="N41" s="678"/>
      <c r="O41" s="678"/>
      <c r="P41" s="678"/>
      <c r="Q41" s="679"/>
      <c r="R41" s="680" t="s">
        <v>229</v>
      </c>
      <c r="S41" s="681"/>
      <c r="T41" s="681"/>
      <c r="U41" s="681"/>
      <c r="V41" s="681"/>
      <c r="W41" s="681"/>
      <c r="X41" s="681"/>
      <c r="Y41" s="682"/>
      <c r="Z41" s="713" t="s">
        <v>229</v>
      </c>
      <c r="AA41" s="713"/>
      <c r="AB41" s="713"/>
      <c r="AC41" s="713"/>
      <c r="AD41" s="714" t="s">
        <v>229</v>
      </c>
      <c r="AE41" s="714"/>
      <c r="AF41" s="714"/>
      <c r="AG41" s="714"/>
      <c r="AH41" s="714"/>
      <c r="AI41" s="714"/>
      <c r="AJ41" s="714"/>
      <c r="AK41" s="714"/>
      <c r="AL41" s="683" t="s">
        <v>229</v>
      </c>
      <c r="AM41" s="684"/>
      <c r="AN41" s="684"/>
      <c r="AO41" s="715"/>
      <c r="AQ41" s="723" t="s">
        <v>346</v>
      </c>
      <c r="AR41" s="724"/>
      <c r="AS41" s="724"/>
      <c r="AT41" s="724"/>
      <c r="AU41" s="724"/>
      <c r="AV41" s="724"/>
      <c r="AW41" s="724"/>
      <c r="AX41" s="724"/>
      <c r="AY41" s="725"/>
      <c r="AZ41" s="680">
        <v>107540</v>
      </c>
      <c r="BA41" s="681"/>
      <c r="BB41" s="681"/>
      <c r="BC41" s="681"/>
      <c r="BD41" s="699"/>
      <c r="BE41" s="699"/>
      <c r="BF41" s="726"/>
      <c r="BG41" s="728"/>
      <c r="BH41" s="729"/>
      <c r="BI41" s="729"/>
      <c r="BJ41" s="729"/>
      <c r="BK41" s="729"/>
      <c r="BL41" s="236"/>
      <c r="BM41" s="720" t="s">
        <v>347</v>
      </c>
      <c r="BN41" s="720"/>
      <c r="BO41" s="720"/>
      <c r="BP41" s="720"/>
      <c r="BQ41" s="720"/>
      <c r="BR41" s="720"/>
      <c r="BS41" s="720"/>
      <c r="BT41" s="720"/>
      <c r="BU41" s="721"/>
      <c r="BV41" s="680">
        <v>1</v>
      </c>
      <c r="BW41" s="681"/>
      <c r="BX41" s="681"/>
      <c r="BY41" s="681"/>
      <c r="BZ41" s="681"/>
      <c r="CA41" s="681"/>
      <c r="CB41" s="727"/>
      <c r="CD41" s="719" t="s">
        <v>348</v>
      </c>
      <c r="CE41" s="720"/>
      <c r="CF41" s="720"/>
      <c r="CG41" s="720"/>
      <c r="CH41" s="720"/>
      <c r="CI41" s="720"/>
      <c r="CJ41" s="720"/>
      <c r="CK41" s="720"/>
      <c r="CL41" s="720"/>
      <c r="CM41" s="720"/>
      <c r="CN41" s="720"/>
      <c r="CO41" s="720"/>
      <c r="CP41" s="720"/>
      <c r="CQ41" s="721"/>
      <c r="CR41" s="680" t="s">
        <v>229</v>
      </c>
      <c r="CS41" s="699"/>
      <c r="CT41" s="699"/>
      <c r="CU41" s="699"/>
      <c r="CV41" s="699"/>
      <c r="CW41" s="699"/>
      <c r="CX41" s="699"/>
      <c r="CY41" s="700"/>
      <c r="CZ41" s="683" t="s">
        <v>250</v>
      </c>
      <c r="DA41" s="701"/>
      <c r="DB41" s="701"/>
      <c r="DC41" s="702"/>
      <c r="DD41" s="686" t="s">
        <v>229</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349</v>
      </c>
      <c r="C42" s="678"/>
      <c r="D42" s="678"/>
      <c r="E42" s="678"/>
      <c r="F42" s="678"/>
      <c r="G42" s="678"/>
      <c r="H42" s="678"/>
      <c r="I42" s="678"/>
      <c r="J42" s="678"/>
      <c r="K42" s="678"/>
      <c r="L42" s="678"/>
      <c r="M42" s="678"/>
      <c r="N42" s="678"/>
      <c r="O42" s="678"/>
      <c r="P42" s="678"/>
      <c r="Q42" s="679"/>
      <c r="R42" s="680">
        <v>121099</v>
      </c>
      <c r="S42" s="681"/>
      <c r="T42" s="681"/>
      <c r="U42" s="681"/>
      <c r="V42" s="681"/>
      <c r="W42" s="681"/>
      <c r="X42" s="681"/>
      <c r="Y42" s="682"/>
      <c r="Z42" s="713">
        <v>1.1000000000000001</v>
      </c>
      <c r="AA42" s="713"/>
      <c r="AB42" s="713"/>
      <c r="AC42" s="713"/>
      <c r="AD42" s="714" t="s">
        <v>250</v>
      </c>
      <c r="AE42" s="714"/>
      <c r="AF42" s="714"/>
      <c r="AG42" s="714"/>
      <c r="AH42" s="714"/>
      <c r="AI42" s="714"/>
      <c r="AJ42" s="714"/>
      <c r="AK42" s="714"/>
      <c r="AL42" s="683" t="s">
        <v>250</v>
      </c>
      <c r="AM42" s="684"/>
      <c r="AN42" s="684"/>
      <c r="AO42" s="715"/>
      <c r="AQ42" s="716" t="s">
        <v>350</v>
      </c>
      <c r="AR42" s="717"/>
      <c r="AS42" s="717"/>
      <c r="AT42" s="717"/>
      <c r="AU42" s="717"/>
      <c r="AV42" s="717"/>
      <c r="AW42" s="717"/>
      <c r="AX42" s="717"/>
      <c r="AY42" s="718"/>
      <c r="AZ42" s="664">
        <v>509569</v>
      </c>
      <c r="BA42" s="703"/>
      <c r="BB42" s="703"/>
      <c r="BC42" s="703"/>
      <c r="BD42" s="665"/>
      <c r="BE42" s="665"/>
      <c r="BF42" s="709"/>
      <c r="BG42" s="730"/>
      <c r="BH42" s="731"/>
      <c r="BI42" s="731"/>
      <c r="BJ42" s="731"/>
      <c r="BK42" s="731"/>
      <c r="BL42" s="237"/>
      <c r="BM42" s="710" t="s">
        <v>351</v>
      </c>
      <c r="BN42" s="710"/>
      <c r="BO42" s="710"/>
      <c r="BP42" s="710"/>
      <c r="BQ42" s="710"/>
      <c r="BR42" s="710"/>
      <c r="BS42" s="710"/>
      <c r="BT42" s="710"/>
      <c r="BU42" s="711"/>
      <c r="BV42" s="664">
        <v>342</v>
      </c>
      <c r="BW42" s="703"/>
      <c r="BX42" s="703"/>
      <c r="BY42" s="703"/>
      <c r="BZ42" s="703"/>
      <c r="CA42" s="703"/>
      <c r="CB42" s="712"/>
      <c r="CD42" s="677" t="s">
        <v>352</v>
      </c>
      <c r="CE42" s="678"/>
      <c r="CF42" s="678"/>
      <c r="CG42" s="678"/>
      <c r="CH42" s="678"/>
      <c r="CI42" s="678"/>
      <c r="CJ42" s="678"/>
      <c r="CK42" s="678"/>
      <c r="CL42" s="678"/>
      <c r="CM42" s="678"/>
      <c r="CN42" s="678"/>
      <c r="CO42" s="678"/>
      <c r="CP42" s="678"/>
      <c r="CQ42" s="679"/>
      <c r="CR42" s="680">
        <v>2348444</v>
      </c>
      <c r="CS42" s="681"/>
      <c r="CT42" s="681"/>
      <c r="CU42" s="681"/>
      <c r="CV42" s="681"/>
      <c r="CW42" s="681"/>
      <c r="CX42" s="681"/>
      <c r="CY42" s="682"/>
      <c r="CZ42" s="683">
        <v>23.3</v>
      </c>
      <c r="DA42" s="684"/>
      <c r="DB42" s="684"/>
      <c r="DC42" s="685"/>
      <c r="DD42" s="686">
        <v>377017</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353</v>
      </c>
      <c r="C43" s="662"/>
      <c r="D43" s="662"/>
      <c r="E43" s="662"/>
      <c r="F43" s="662"/>
      <c r="G43" s="662"/>
      <c r="H43" s="662"/>
      <c r="I43" s="662"/>
      <c r="J43" s="662"/>
      <c r="K43" s="662"/>
      <c r="L43" s="662"/>
      <c r="M43" s="662"/>
      <c r="N43" s="662"/>
      <c r="O43" s="662"/>
      <c r="P43" s="662"/>
      <c r="Q43" s="663"/>
      <c r="R43" s="664">
        <v>11047152</v>
      </c>
      <c r="S43" s="703"/>
      <c r="T43" s="703"/>
      <c r="U43" s="703"/>
      <c r="V43" s="703"/>
      <c r="W43" s="703"/>
      <c r="X43" s="703"/>
      <c r="Y43" s="704"/>
      <c r="Z43" s="705">
        <v>100</v>
      </c>
      <c r="AA43" s="705"/>
      <c r="AB43" s="705"/>
      <c r="AC43" s="705"/>
      <c r="AD43" s="706">
        <v>4179953</v>
      </c>
      <c r="AE43" s="706"/>
      <c r="AF43" s="706"/>
      <c r="AG43" s="706"/>
      <c r="AH43" s="706"/>
      <c r="AI43" s="706"/>
      <c r="AJ43" s="706"/>
      <c r="AK43" s="706"/>
      <c r="AL43" s="667">
        <v>100</v>
      </c>
      <c r="AM43" s="707"/>
      <c r="AN43" s="707"/>
      <c r="AO43" s="708"/>
      <c r="BV43" s="238"/>
      <c r="BW43" s="238"/>
      <c r="BX43" s="238"/>
      <c r="BY43" s="238"/>
      <c r="BZ43" s="238"/>
      <c r="CA43" s="238"/>
      <c r="CB43" s="238"/>
      <c r="CD43" s="677" t="s">
        <v>354</v>
      </c>
      <c r="CE43" s="678"/>
      <c r="CF43" s="678"/>
      <c r="CG43" s="678"/>
      <c r="CH43" s="678"/>
      <c r="CI43" s="678"/>
      <c r="CJ43" s="678"/>
      <c r="CK43" s="678"/>
      <c r="CL43" s="678"/>
      <c r="CM43" s="678"/>
      <c r="CN43" s="678"/>
      <c r="CO43" s="678"/>
      <c r="CP43" s="678"/>
      <c r="CQ43" s="679"/>
      <c r="CR43" s="680">
        <v>81130</v>
      </c>
      <c r="CS43" s="699"/>
      <c r="CT43" s="699"/>
      <c r="CU43" s="699"/>
      <c r="CV43" s="699"/>
      <c r="CW43" s="699"/>
      <c r="CX43" s="699"/>
      <c r="CY43" s="700"/>
      <c r="CZ43" s="683">
        <v>0.8</v>
      </c>
      <c r="DA43" s="701"/>
      <c r="DB43" s="701"/>
      <c r="DC43" s="702"/>
      <c r="DD43" s="686">
        <v>79410</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301</v>
      </c>
      <c r="CE44" s="694"/>
      <c r="CF44" s="677" t="s">
        <v>355</v>
      </c>
      <c r="CG44" s="678"/>
      <c r="CH44" s="678"/>
      <c r="CI44" s="678"/>
      <c r="CJ44" s="678"/>
      <c r="CK44" s="678"/>
      <c r="CL44" s="678"/>
      <c r="CM44" s="678"/>
      <c r="CN44" s="678"/>
      <c r="CO44" s="678"/>
      <c r="CP44" s="678"/>
      <c r="CQ44" s="679"/>
      <c r="CR44" s="680">
        <v>1972288</v>
      </c>
      <c r="CS44" s="681"/>
      <c r="CT44" s="681"/>
      <c r="CU44" s="681"/>
      <c r="CV44" s="681"/>
      <c r="CW44" s="681"/>
      <c r="CX44" s="681"/>
      <c r="CY44" s="682"/>
      <c r="CZ44" s="683">
        <v>19.5</v>
      </c>
      <c r="DA44" s="684"/>
      <c r="DB44" s="684"/>
      <c r="DC44" s="685"/>
      <c r="DD44" s="686">
        <v>305391</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357</v>
      </c>
      <c r="CG45" s="678"/>
      <c r="CH45" s="678"/>
      <c r="CI45" s="678"/>
      <c r="CJ45" s="678"/>
      <c r="CK45" s="678"/>
      <c r="CL45" s="678"/>
      <c r="CM45" s="678"/>
      <c r="CN45" s="678"/>
      <c r="CO45" s="678"/>
      <c r="CP45" s="678"/>
      <c r="CQ45" s="679"/>
      <c r="CR45" s="680">
        <v>838544</v>
      </c>
      <c r="CS45" s="699"/>
      <c r="CT45" s="699"/>
      <c r="CU45" s="699"/>
      <c r="CV45" s="699"/>
      <c r="CW45" s="699"/>
      <c r="CX45" s="699"/>
      <c r="CY45" s="700"/>
      <c r="CZ45" s="683">
        <v>8.3000000000000007</v>
      </c>
      <c r="DA45" s="701"/>
      <c r="DB45" s="701"/>
      <c r="DC45" s="702"/>
      <c r="DD45" s="686">
        <v>64768</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359</v>
      </c>
      <c r="CG46" s="678"/>
      <c r="CH46" s="678"/>
      <c r="CI46" s="678"/>
      <c r="CJ46" s="678"/>
      <c r="CK46" s="678"/>
      <c r="CL46" s="678"/>
      <c r="CM46" s="678"/>
      <c r="CN46" s="678"/>
      <c r="CO46" s="678"/>
      <c r="CP46" s="678"/>
      <c r="CQ46" s="679"/>
      <c r="CR46" s="680">
        <v>1111815</v>
      </c>
      <c r="CS46" s="681"/>
      <c r="CT46" s="681"/>
      <c r="CU46" s="681"/>
      <c r="CV46" s="681"/>
      <c r="CW46" s="681"/>
      <c r="CX46" s="681"/>
      <c r="CY46" s="682"/>
      <c r="CZ46" s="683">
        <v>11</v>
      </c>
      <c r="DA46" s="684"/>
      <c r="DB46" s="684"/>
      <c r="DC46" s="685"/>
      <c r="DD46" s="686">
        <v>239394</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361</v>
      </c>
      <c r="CG47" s="678"/>
      <c r="CH47" s="678"/>
      <c r="CI47" s="678"/>
      <c r="CJ47" s="678"/>
      <c r="CK47" s="678"/>
      <c r="CL47" s="678"/>
      <c r="CM47" s="678"/>
      <c r="CN47" s="678"/>
      <c r="CO47" s="678"/>
      <c r="CP47" s="678"/>
      <c r="CQ47" s="679"/>
      <c r="CR47" s="680">
        <v>376156</v>
      </c>
      <c r="CS47" s="699"/>
      <c r="CT47" s="699"/>
      <c r="CU47" s="699"/>
      <c r="CV47" s="699"/>
      <c r="CW47" s="699"/>
      <c r="CX47" s="699"/>
      <c r="CY47" s="700"/>
      <c r="CZ47" s="683">
        <v>3.7</v>
      </c>
      <c r="DA47" s="701"/>
      <c r="DB47" s="701"/>
      <c r="DC47" s="702"/>
      <c r="DD47" s="686">
        <v>71626</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362</v>
      </c>
      <c r="CG48" s="678"/>
      <c r="CH48" s="678"/>
      <c r="CI48" s="678"/>
      <c r="CJ48" s="678"/>
      <c r="CK48" s="678"/>
      <c r="CL48" s="678"/>
      <c r="CM48" s="678"/>
      <c r="CN48" s="678"/>
      <c r="CO48" s="678"/>
      <c r="CP48" s="678"/>
      <c r="CQ48" s="679"/>
      <c r="CR48" s="680" t="s">
        <v>229</v>
      </c>
      <c r="CS48" s="681"/>
      <c r="CT48" s="681"/>
      <c r="CU48" s="681"/>
      <c r="CV48" s="681"/>
      <c r="CW48" s="681"/>
      <c r="CX48" s="681"/>
      <c r="CY48" s="682"/>
      <c r="CZ48" s="683" t="s">
        <v>250</v>
      </c>
      <c r="DA48" s="684"/>
      <c r="DB48" s="684"/>
      <c r="DC48" s="685"/>
      <c r="DD48" s="686" t="s">
        <v>229</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363</v>
      </c>
      <c r="CE49" s="662"/>
      <c r="CF49" s="662"/>
      <c r="CG49" s="662"/>
      <c r="CH49" s="662"/>
      <c r="CI49" s="662"/>
      <c r="CJ49" s="662"/>
      <c r="CK49" s="662"/>
      <c r="CL49" s="662"/>
      <c r="CM49" s="662"/>
      <c r="CN49" s="662"/>
      <c r="CO49" s="662"/>
      <c r="CP49" s="662"/>
      <c r="CQ49" s="663"/>
      <c r="CR49" s="664">
        <v>10100538</v>
      </c>
      <c r="CS49" s="665"/>
      <c r="CT49" s="665"/>
      <c r="CU49" s="665"/>
      <c r="CV49" s="665"/>
      <c r="CW49" s="665"/>
      <c r="CX49" s="665"/>
      <c r="CY49" s="666"/>
      <c r="CZ49" s="667">
        <v>100</v>
      </c>
      <c r="DA49" s="668"/>
      <c r="DB49" s="668"/>
      <c r="DC49" s="669"/>
      <c r="DD49" s="670">
        <v>5511595</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w2KMsZMxkShhG2n/ORiSbjP6j/6eqOSEFN7anD2zajsa7CCKYXE362oAXhdxMu2Bs7zhtALXFQ54JL3r0sfk2Q==" saltValue="XQLl4gehBG78G+1Clb4dO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6" t="s">
        <v>365</v>
      </c>
      <c r="DK2" s="1207"/>
      <c r="DL2" s="1207"/>
      <c r="DM2" s="1207"/>
      <c r="DN2" s="1207"/>
      <c r="DO2" s="1208"/>
      <c r="DP2" s="251"/>
      <c r="DQ2" s="1206" t="s">
        <v>366</v>
      </c>
      <c r="DR2" s="1207"/>
      <c r="DS2" s="1207"/>
      <c r="DT2" s="1207"/>
      <c r="DU2" s="1207"/>
      <c r="DV2" s="1207"/>
      <c r="DW2" s="1207"/>
      <c r="DX2" s="1207"/>
      <c r="DY2" s="1207"/>
      <c r="DZ2" s="1208"/>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9" t="s">
        <v>367</v>
      </c>
      <c r="B4" s="1159"/>
      <c r="C4" s="1159"/>
      <c r="D4" s="1159"/>
      <c r="E4" s="1159"/>
      <c r="F4" s="1159"/>
      <c r="G4" s="1159"/>
      <c r="H4" s="1159"/>
      <c r="I4" s="1159"/>
      <c r="J4" s="1159"/>
      <c r="K4" s="1159"/>
      <c r="L4" s="1159"/>
      <c r="M4" s="1159"/>
      <c r="N4" s="1159"/>
      <c r="O4" s="1159"/>
      <c r="P4" s="1159"/>
      <c r="Q4" s="1159"/>
      <c r="R4" s="1159"/>
      <c r="S4" s="1159"/>
      <c r="T4" s="1159"/>
      <c r="U4" s="1159"/>
      <c r="V4" s="1159"/>
      <c r="W4" s="1159"/>
      <c r="X4" s="1159"/>
      <c r="Y4" s="1159"/>
      <c r="Z4" s="1159"/>
      <c r="AA4" s="1159"/>
      <c r="AB4" s="1159"/>
      <c r="AC4" s="1159"/>
      <c r="AD4" s="1159"/>
      <c r="AE4" s="1159"/>
      <c r="AF4" s="1159"/>
      <c r="AG4" s="1159"/>
      <c r="AH4" s="1159"/>
      <c r="AI4" s="1159"/>
      <c r="AJ4" s="1159"/>
      <c r="AK4" s="1159"/>
      <c r="AL4" s="1159"/>
      <c r="AM4" s="1159"/>
      <c r="AN4" s="1159"/>
      <c r="AO4" s="1159"/>
      <c r="AP4" s="1159"/>
      <c r="AQ4" s="1159"/>
      <c r="AR4" s="1159"/>
      <c r="AS4" s="1159"/>
      <c r="AT4" s="1159"/>
      <c r="AU4" s="1159"/>
      <c r="AV4" s="1159"/>
      <c r="AW4" s="1159"/>
      <c r="AX4" s="1159"/>
      <c r="AY4" s="1159"/>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1" t="s">
        <v>369</v>
      </c>
      <c r="B5" s="1092"/>
      <c r="C5" s="1092"/>
      <c r="D5" s="1092"/>
      <c r="E5" s="1092"/>
      <c r="F5" s="1092"/>
      <c r="G5" s="1092"/>
      <c r="H5" s="1092"/>
      <c r="I5" s="1092"/>
      <c r="J5" s="1092"/>
      <c r="K5" s="1092"/>
      <c r="L5" s="1092"/>
      <c r="M5" s="1092"/>
      <c r="N5" s="1092"/>
      <c r="O5" s="1092"/>
      <c r="P5" s="1093"/>
      <c r="Q5" s="1097" t="s">
        <v>370</v>
      </c>
      <c r="R5" s="1098"/>
      <c r="S5" s="1098"/>
      <c r="T5" s="1098"/>
      <c r="U5" s="1099"/>
      <c r="V5" s="1097" t="s">
        <v>371</v>
      </c>
      <c r="W5" s="1098"/>
      <c r="X5" s="1098"/>
      <c r="Y5" s="1098"/>
      <c r="Z5" s="1099"/>
      <c r="AA5" s="1097" t="s">
        <v>372</v>
      </c>
      <c r="AB5" s="1098"/>
      <c r="AC5" s="1098"/>
      <c r="AD5" s="1098"/>
      <c r="AE5" s="1098"/>
      <c r="AF5" s="1209" t="s">
        <v>373</v>
      </c>
      <c r="AG5" s="1098"/>
      <c r="AH5" s="1098"/>
      <c r="AI5" s="1098"/>
      <c r="AJ5" s="1113"/>
      <c r="AK5" s="1098" t="s">
        <v>374</v>
      </c>
      <c r="AL5" s="1098"/>
      <c r="AM5" s="1098"/>
      <c r="AN5" s="1098"/>
      <c r="AO5" s="1099"/>
      <c r="AP5" s="1097" t="s">
        <v>375</v>
      </c>
      <c r="AQ5" s="1098"/>
      <c r="AR5" s="1098"/>
      <c r="AS5" s="1098"/>
      <c r="AT5" s="1099"/>
      <c r="AU5" s="1097" t="s">
        <v>376</v>
      </c>
      <c r="AV5" s="1098"/>
      <c r="AW5" s="1098"/>
      <c r="AX5" s="1098"/>
      <c r="AY5" s="1113"/>
      <c r="AZ5" s="258"/>
      <c r="BA5" s="258"/>
      <c r="BB5" s="258"/>
      <c r="BC5" s="258"/>
      <c r="BD5" s="258"/>
      <c r="BE5" s="259"/>
      <c r="BF5" s="259"/>
      <c r="BG5" s="259"/>
      <c r="BH5" s="259"/>
      <c r="BI5" s="259"/>
      <c r="BJ5" s="259"/>
      <c r="BK5" s="259"/>
      <c r="BL5" s="259"/>
      <c r="BM5" s="259"/>
      <c r="BN5" s="259"/>
      <c r="BO5" s="259"/>
      <c r="BP5" s="259"/>
      <c r="BQ5" s="1091" t="s">
        <v>377</v>
      </c>
      <c r="BR5" s="1092"/>
      <c r="BS5" s="1092"/>
      <c r="BT5" s="1092"/>
      <c r="BU5" s="1092"/>
      <c r="BV5" s="1092"/>
      <c r="BW5" s="1092"/>
      <c r="BX5" s="1092"/>
      <c r="BY5" s="1092"/>
      <c r="BZ5" s="1092"/>
      <c r="CA5" s="1092"/>
      <c r="CB5" s="1092"/>
      <c r="CC5" s="1092"/>
      <c r="CD5" s="1092"/>
      <c r="CE5" s="1092"/>
      <c r="CF5" s="1092"/>
      <c r="CG5" s="1093"/>
      <c r="CH5" s="1097" t="s">
        <v>378</v>
      </c>
      <c r="CI5" s="1098"/>
      <c r="CJ5" s="1098"/>
      <c r="CK5" s="1098"/>
      <c r="CL5" s="1099"/>
      <c r="CM5" s="1097" t="s">
        <v>379</v>
      </c>
      <c r="CN5" s="1098"/>
      <c r="CO5" s="1098"/>
      <c r="CP5" s="1098"/>
      <c r="CQ5" s="1099"/>
      <c r="CR5" s="1097" t="s">
        <v>380</v>
      </c>
      <c r="CS5" s="1098"/>
      <c r="CT5" s="1098"/>
      <c r="CU5" s="1098"/>
      <c r="CV5" s="1099"/>
      <c r="CW5" s="1097" t="s">
        <v>381</v>
      </c>
      <c r="CX5" s="1098"/>
      <c r="CY5" s="1098"/>
      <c r="CZ5" s="1098"/>
      <c r="DA5" s="1099"/>
      <c r="DB5" s="1097" t="s">
        <v>382</v>
      </c>
      <c r="DC5" s="1098"/>
      <c r="DD5" s="1098"/>
      <c r="DE5" s="1098"/>
      <c r="DF5" s="1099"/>
      <c r="DG5" s="1194" t="s">
        <v>383</v>
      </c>
      <c r="DH5" s="1195"/>
      <c r="DI5" s="1195"/>
      <c r="DJ5" s="1195"/>
      <c r="DK5" s="1196"/>
      <c r="DL5" s="1194" t="s">
        <v>384</v>
      </c>
      <c r="DM5" s="1195"/>
      <c r="DN5" s="1195"/>
      <c r="DO5" s="1195"/>
      <c r="DP5" s="1196"/>
      <c r="DQ5" s="1097" t="s">
        <v>385</v>
      </c>
      <c r="DR5" s="1098"/>
      <c r="DS5" s="1098"/>
      <c r="DT5" s="1098"/>
      <c r="DU5" s="1099"/>
      <c r="DV5" s="1097" t="s">
        <v>376</v>
      </c>
      <c r="DW5" s="1098"/>
      <c r="DX5" s="1098"/>
      <c r="DY5" s="1098"/>
      <c r="DZ5" s="1113"/>
      <c r="EA5" s="256"/>
    </row>
    <row r="6" spans="1:131" s="257" customFormat="1" ht="26.25" customHeight="1" thickBot="1" x14ac:dyDescent="0.2">
      <c r="A6" s="1094"/>
      <c r="B6" s="1095"/>
      <c r="C6" s="1095"/>
      <c r="D6" s="1095"/>
      <c r="E6" s="1095"/>
      <c r="F6" s="1095"/>
      <c r="G6" s="1095"/>
      <c r="H6" s="1095"/>
      <c r="I6" s="1095"/>
      <c r="J6" s="1095"/>
      <c r="K6" s="1095"/>
      <c r="L6" s="1095"/>
      <c r="M6" s="1095"/>
      <c r="N6" s="1095"/>
      <c r="O6" s="1095"/>
      <c r="P6" s="1096"/>
      <c r="Q6" s="1100"/>
      <c r="R6" s="1101"/>
      <c r="S6" s="1101"/>
      <c r="T6" s="1101"/>
      <c r="U6" s="1102"/>
      <c r="V6" s="1100"/>
      <c r="W6" s="1101"/>
      <c r="X6" s="1101"/>
      <c r="Y6" s="1101"/>
      <c r="Z6" s="1102"/>
      <c r="AA6" s="1100"/>
      <c r="AB6" s="1101"/>
      <c r="AC6" s="1101"/>
      <c r="AD6" s="1101"/>
      <c r="AE6" s="1101"/>
      <c r="AF6" s="1210"/>
      <c r="AG6" s="1101"/>
      <c r="AH6" s="1101"/>
      <c r="AI6" s="1101"/>
      <c r="AJ6" s="1114"/>
      <c r="AK6" s="1101"/>
      <c r="AL6" s="1101"/>
      <c r="AM6" s="1101"/>
      <c r="AN6" s="1101"/>
      <c r="AO6" s="1102"/>
      <c r="AP6" s="1100"/>
      <c r="AQ6" s="1101"/>
      <c r="AR6" s="1101"/>
      <c r="AS6" s="1101"/>
      <c r="AT6" s="1102"/>
      <c r="AU6" s="1100"/>
      <c r="AV6" s="1101"/>
      <c r="AW6" s="1101"/>
      <c r="AX6" s="1101"/>
      <c r="AY6" s="1114"/>
      <c r="AZ6" s="254"/>
      <c r="BA6" s="254"/>
      <c r="BB6" s="254"/>
      <c r="BC6" s="254"/>
      <c r="BD6" s="254"/>
      <c r="BE6" s="255"/>
      <c r="BF6" s="255"/>
      <c r="BG6" s="255"/>
      <c r="BH6" s="255"/>
      <c r="BI6" s="255"/>
      <c r="BJ6" s="255"/>
      <c r="BK6" s="255"/>
      <c r="BL6" s="255"/>
      <c r="BM6" s="255"/>
      <c r="BN6" s="255"/>
      <c r="BO6" s="255"/>
      <c r="BP6" s="255"/>
      <c r="BQ6" s="1094"/>
      <c r="BR6" s="1095"/>
      <c r="BS6" s="1095"/>
      <c r="BT6" s="1095"/>
      <c r="BU6" s="1095"/>
      <c r="BV6" s="1095"/>
      <c r="BW6" s="1095"/>
      <c r="BX6" s="1095"/>
      <c r="BY6" s="1095"/>
      <c r="BZ6" s="1095"/>
      <c r="CA6" s="1095"/>
      <c r="CB6" s="1095"/>
      <c r="CC6" s="1095"/>
      <c r="CD6" s="1095"/>
      <c r="CE6" s="1095"/>
      <c r="CF6" s="1095"/>
      <c r="CG6" s="1096"/>
      <c r="CH6" s="1100"/>
      <c r="CI6" s="1101"/>
      <c r="CJ6" s="1101"/>
      <c r="CK6" s="1101"/>
      <c r="CL6" s="1102"/>
      <c r="CM6" s="1100"/>
      <c r="CN6" s="1101"/>
      <c r="CO6" s="1101"/>
      <c r="CP6" s="1101"/>
      <c r="CQ6" s="1102"/>
      <c r="CR6" s="1100"/>
      <c r="CS6" s="1101"/>
      <c r="CT6" s="1101"/>
      <c r="CU6" s="1101"/>
      <c r="CV6" s="1102"/>
      <c r="CW6" s="1100"/>
      <c r="CX6" s="1101"/>
      <c r="CY6" s="1101"/>
      <c r="CZ6" s="1101"/>
      <c r="DA6" s="1102"/>
      <c r="DB6" s="1100"/>
      <c r="DC6" s="1101"/>
      <c r="DD6" s="1101"/>
      <c r="DE6" s="1101"/>
      <c r="DF6" s="1102"/>
      <c r="DG6" s="1197"/>
      <c r="DH6" s="1198"/>
      <c r="DI6" s="1198"/>
      <c r="DJ6" s="1198"/>
      <c r="DK6" s="1199"/>
      <c r="DL6" s="1197"/>
      <c r="DM6" s="1198"/>
      <c r="DN6" s="1198"/>
      <c r="DO6" s="1198"/>
      <c r="DP6" s="1199"/>
      <c r="DQ6" s="1100"/>
      <c r="DR6" s="1101"/>
      <c r="DS6" s="1101"/>
      <c r="DT6" s="1101"/>
      <c r="DU6" s="1102"/>
      <c r="DV6" s="1100"/>
      <c r="DW6" s="1101"/>
      <c r="DX6" s="1101"/>
      <c r="DY6" s="1101"/>
      <c r="DZ6" s="1114"/>
      <c r="EA6" s="256"/>
    </row>
    <row r="7" spans="1:131" s="257" customFormat="1" ht="26.25" customHeight="1" thickTop="1" x14ac:dyDescent="0.15">
      <c r="A7" s="260">
        <v>1</v>
      </c>
      <c r="B7" s="1146" t="s">
        <v>386</v>
      </c>
      <c r="C7" s="1147"/>
      <c r="D7" s="1147"/>
      <c r="E7" s="1147"/>
      <c r="F7" s="1147"/>
      <c r="G7" s="1147"/>
      <c r="H7" s="1147"/>
      <c r="I7" s="1147"/>
      <c r="J7" s="1147"/>
      <c r="K7" s="1147"/>
      <c r="L7" s="1147"/>
      <c r="M7" s="1147"/>
      <c r="N7" s="1147"/>
      <c r="O7" s="1147"/>
      <c r="P7" s="1148"/>
      <c r="Q7" s="1200">
        <v>11052</v>
      </c>
      <c r="R7" s="1201"/>
      <c r="S7" s="1201"/>
      <c r="T7" s="1201"/>
      <c r="U7" s="1201"/>
      <c r="V7" s="1201">
        <v>10106</v>
      </c>
      <c r="W7" s="1201"/>
      <c r="X7" s="1201"/>
      <c r="Y7" s="1201"/>
      <c r="Z7" s="1201"/>
      <c r="AA7" s="1201">
        <v>947</v>
      </c>
      <c r="AB7" s="1201"/>
      <c r="AC7" s="1201"/>
      <c r="AD7" s="1201"/>
      <c r="AE7" s="1202"/>
      <c r="AF7" s="1203">
        <v>568</v>
      </c>
      <c r="AG7" s="1204"/>
      <c r="AH7" s="1204"/>
      <c r="AI7" s="1204"/>
      <c r="AJ7" s="1205"/>
      <c r="AK7" s="1187">
        <v>628</v>
      </c>
      <c r="AL7" s="1188"/>
      <c r="AM7" s="1188"/>
      <c r="AN7" s="1188"/>
      <c r="AO7" s="1188"/>
      <c r="AP7" s="1188">
        <v>8324</v>
      </c>
      <c r="AQ7" s="1188"/>
      <c r="AR7" s="1188"/>
      <c r="AS7" s="1188"/>
      <c r="AT7" s="1188"/>
      <c r="AU7" s="1189"/>
      <c r="AV7" s="1189"/>
      <c r="AW7" s="1189"/>
      <c r="AX7" s="1189"/>
      <c r="AY7" s="1190"/>
      <c r="AZ7" s="254"/>
      <c r="BA7" s="254"/>
      <c r="BB7" s="254"/>
      <c r="BC7" s="254"/>
      <c r="BD7" s="254"/>
      <c r="BE7" s="255"/>
      <c r="BF7" s="255"/>
      <c r="BG7" s="255"/>
      <c r="BH7" s="255"/>
      <c r="BI7" s="255"/>
      <c r="BJ7" s="255"/>
      <c r="BK7" s="255"/>
      <c r="BL7" s="255"/>
      <c r="BM7" s="255"/>
      <c r="BN7" s="255"/>
      <c r="BO7" s="255"/>
      <c r="BP7" s="255"/>
      <c r="BQ7" s="261">
        <v>1</v>
      </c>
      <c r="BR7" s="262"/>
      <c r="BS7" s="1191" t="s">
        <v>580</v>
      </c>
      <c r="BT7" s="1192"/>
      <c r="BU7" s="1192"/>
      <c r="BV7" s="1192"/>
      <c r="BW7" s="1192"/>
      <c r="BX7" s="1192"/>
      <c r="BY7" s="1192"/>
      <c r="BZ7" s="1192"/>
      <c r="CA7" s="1192"/>
      <c r="CB7" s="1192"/>
      <c r="CC7" s="1192"/>
      <c r="CD7" s="1192"/>
      <c r="CE7" s="1192"/>
      <c r="CF7" s="1192"/>
      <c r="CG7" s="1193"/>
      <c r="CH7" s="1184">
        <v>-6</v>
      </c>
      <c r="CI7" s="1185"/>
      <c r="CJ7" s="1185"/>
      <c r="CK7" s="1185"/>
      <c r="CL7" s="1186"/>
      <c r="CM7" s="1184">
        <v>33</v>
      </c>
      <c r="CN7" s="1185"/>
      <c r="CO7" s="1185"/>
      <c r="CP7" s="1185"/>
      <c r="CQ7" s="1186"/>
      <c r="CR7" s="1184">
        <v>50</v>
      </c>
      <c r="CS7" s="1185"/>
      <c r="CT7" s="1185"/>
      <c r="CU7" s="1185"/>
      <c r="CV7" s="1186"/>
      <c r="CW7" s="1184"/>
      <c r="CX7" s="1185"/>
      <c r="CY7" s="1185"/>
      <c r="CZ7" s="1185"/>
      <c r="DA7" s="1186"/>
      <c r="DB7" s="1184"/>
      <c r="DC7" s="1185"/>
      <c r="DD7" s="1185"/>
      <c r="DE7" s="1185"/>
      <c r="DF7" s="1186"/>
      <c r="DG7" s="1184"/>
      <c r="DH7" s="1185"/>
      <c r="DI7" s="1185"/>
      <c r="DJ7" s="1185"/>
      <c r="DK7" s="1186"/>
      <c r="DL7" s="1184"/>
      <c r="DM7" s="1185"/>
      <c r="DN7" s="1185"/>
      <c r="DO7" s="1185"/>
      <c r="DP7" s="1186"/>
      <c r="DQ7" s="1184"/>
      <c r="DR7" s="1185"/>
      <c r="DS7" s="1185"/>
      <c r="DT7" s="1185"/>
      <c r="DU7" s="1186"/>
      <c r="DV7" s="1211"/>
      <c r="DW7" s="1212"/>
      <c r="DX7" s="1212"/>
      <c r="DY7" s="1212"/>
      <c r="DZ7" s="1213"/>
      <c r="EA7" s="256"/>
    </row>
    <row r="8" spans="1:131" s="257" customFormat="1" ht="26.25" customHeight="1" x14ac:dyDescent="0.15">
      <c r="A8" s="263">
        <v>2</v>
      </c>
      <c r="B8" s="1133"/>
      <c r="C8" s="1134"/>
      <c r="D8" s="1134"/>
      <c r="E8" s="1134"/>
      <c r="F8" s="1134"/>
      <c r="G8" s="1134"/>
      <c r="H8" s="1134"/>
      <c r="I8" s="1134"/>
      <c r="J8" s="1134"/>
      <c r="K8" s="1134"/>
      <c r="L8" s="1134"/>
      <c r="M8" s="1134"/>
      <c r="N8" s="1134"/>
      <c r="O8" s="1134"/>
      <c r="P8" s="1135"/>
      <c r="Q8" s="1139"/>
      <c r="R8" s="1140"/>
      <c r="S8" s="1140"/>
      <c r="T8" s="1140"/>
      <c r="U8" s="1140"/>
      <c r="V8" s="1140"/>
      <c r="W8" s="1140"/>
      <c r="X8" s="1140"/>
      <c r="Y8" s="1140"/>
      <c r="Z8" s="1140"/>
      <c r="AA8" s="1140"/>
      <c r="AB8" s="1140"/>
      <c r="AC8" s="1140"/>
      <c r="AD8" s="1140"/>
      <c r="AE8" s="1141"/>
      <c r="AF8" s="1115"/>
      <c r="AG8" s="1116"/>
      <c r="AH8" s="1116"/>
      <c r="AI8" s="1116"/>
      <c r="AJ8" s="1117"/>
      <c r="AK8" s="1182"/>
      <c r="AL8" s="1183"/>
      <c r="AM8" s="1183"/>
      <c r="AN8" s="1183"/>
      <c r="AO8" s="1183"/>
      <c r="AP8" s="1183"/>
      <c r="AQ8" s="1183"/>
      <c r="AR8" s="1183"/>
      <c r="AS8" s="1183"/>
      <c r="AT8" s="1183"/>
      <c r="AU8" s="1180"/>
      <c r="AV8" s="1180"/>
      <c r="AW8" s="1180"/>
      <c r="AX8" s="1180"/>
      <c r="AY8" s="1181"/>
      <c r="AZ8" s="254"/>
      <c r="BA8" s="254"/>
      <c r="BB8" s="254"/>
      <c r="BC8" s="254"/>
      <c r="BD8" s="254"/>
      <c r="BE8" s="255"/>
      <c r="BF8" s="255"/>
      <c r="BG8" s="255"/>
      <c r="BH8" s="255"/>
      <c r="BI8" s="255"/>
      <c r="BJ8" s="255"/>
      <c r="BK8" s="255"/>
      <c r="BL8" s="255"/>
      <c r="BM8" s="255"/>
      <c r="BN8" s="255"/>
      <c r="BO8" s="255"/>
      <c r="BP8" s="255"/>
      <c r="BQ8" s="264">
        <v>2</v>
      </c>
      <c r="BR8" s="265"/>
      <c r="BS8" s="1110"/>
      <c r="BT8" s="1111"/>
      <c r="BU8" s="1111"/>
      <c r="BV8" s="1111"/>
      <c r="BW8" s="1111"/>
      <c r="BX8" s="1111"/>
      <c r="BY8" s="1111"/>
      <c r="BZ8" s="1111"/>
      <c r="CA8" s="1111"/>
      <c r="CB8" s="1111"/>
      <c r="CC8" s="1111"/>
      <c r="CD8" s="1111"/>
      <c r="CE8" s="1111"/>
      <c r="CF8" s="1111"/>
      <c r="CG8" s="1112"/>
      <c r="CH8" s="1085"/>
      <c r="CI8" s="1086"/>
      <c r="CJ8" s="1086"/>
      <c r="CK8" s="1086"/>
      <c r="CL8" s="1087"/>
      <c r="CM8" s="1085"/>
      <c r="CN8" s="1086"/>
      <c r="CO8" s="1086"/>
      <c r="CP8" s="1086"/>
      <c r="CQ8" s="1087"/>
      <c r="CR8" s="1085"/>
      <c r="CS8" s="1086"/>
      <c r="CT8" s="1086"/>
      <c r="CU8" s="1086"/>
      <c r="CV8" s="1087"/>
      <c r="CW8" s="1085"/>
      <c r="CX8" s="1086"/>
      <c r="CY8" s="1086"/>
      <c r="CZ8" s="1086"/>
      <c r="DA8" s="1087"/>
      <c r="DB8" s="1085"/>
      <c r="DC8" s="1086"/>
      <c r="DD8" s="1086"/>
      <c r="DE8" s="1086"/>
      <c r="DF8" s="1087"/>
      <c r="DG8" s="1085"/>
      <c r="DH8" s="1086"/>
      <c r="DI8" s="1086"/>
      <c r="DJ8" s="1086"/>
      <c r="DK8" s="1087"/>
      <c r="DL8" s="1085"/>
      <c r="DM8" s="1086"/>
      <c r="DN8" s="1086"/>
      <c r="DO8" s="1086"/>
      <c r="DP8" s="1087"/>
      <c r="DQ8" s="1085"/>
      <c r="DR8" s="1086"/>
      <c r="DS8" s="1086"/>
      <c r="DT8" s="1086"/>
      <c r="DU8" s="1087"/>
      <c r="DV8" s="1088"/>
      <c r="DW8" s="1089"/>
      <c r="DX8" s="1089"/>
      <c r="DY8" s="1089"/>
      <c r="DZ8" s="1090"/>
      <c r="EA8" s="256"/>
    </row>
    <row r="9" spans="1:131" s="257" customFormat="1" ht="26.25" customHeight="1" x14ac:dyDescent="0.15">
      <c r="A9" s="263">
        <v>3</v>
      </c>
      <c r="B9" s="1133"/>
      <c r="C9" s="1134"/>
      <c r="D9" s="1134"/>
      <c r="E9" s="1134"/>
      <c r="F9" s="1134"/>
      <c r="G9" s="1134"/>
      <c r="H9" s="1134"/>
      <c r="I9" s="1134"/>
      <c r="J9" s="1134"/>
      <c r="K9" s="1134"/>
      <c r="L9" s="1134"/>
      <c r="M9" s="1134"/>
      <c r="N9" s="1134"/>
      <c r="O9" s="1134"/>
      <c r="P9" s="1135"/>
      <c r="Q9" s="1139"/>
      <c r="R9" s="1140"/>
      <c r="S9" s="1140"/>
      <c r="T9" s="1140"/>
      <c r="U9" s="1140"/>
      <c r="V9" s="1140"/>
      <c r="W9" s="1140"/>
      <c r="X9" s="1140"/>
      <c r="Y9" s="1140"/>
      <c r="Z9" s="1140"/>
      <c r="AA9" s="1140"/>
      <c r="AB9" s="1140"/>
      <c r="AC9" s="1140"/>
      <c r="AD9" s="1140"/>
      <c r="AE9" s="1141"/>
      <c r="AF9" s="1115"/>
      <c r="AG9" s="1116"/>
      <c r="AH9" s="1116"/>
      <c r="AI9" s="1116"/>
      <c r="AJ9" s="1117"/>
      <c r="AK9" s="1182"/>
      <c r="AL9" s="1183"/>
      <c r="AM9" s="1183"/>
      <c r="AN9" s="1183"/>
      <c r="AO9" s="1183"/>
      <c r="AP9" s="1183"/>
      <c r="AQ9" s="1183"/>
      <c r="AR9" s="1183"/>
      <c r="AS9" s="1183"/>
      <c r="AT9" s="1183"/>
      <c r="AU9" s="1180"/>
      <c r="AV9" s="1180"/>
      <c r="AW9" s="1180"/>
      <c r="AX9" s="1180"/>
      <c r="AY9" s="1181"/>
      <c r="AZ9" s="254"/>
      <c r="BA9" s="254"/>
      <c r="BB9" s="254"/>
      <c r="BC9" s="254"/>
      <c r="BD9" s="254"/>
      <c r="BE9" s="255"/>
      <c r="BF9" s="255"/>
      <c r="BG9" s="255"/>
      <c r="BH9" s="255"/>
      <c r="BI9" s="255"/>
      <c r="BJ9" s="255"/>
      <c r="BK9" s="255"/>
      <c r="BL9" s="255"/>
      <c r="BM9" s="255"/>
      <c r="BN9" s="255"/>
      <c r="BO9" s="255"/>
      <c r="BP9" s="255"/>
      <c r="BQ9" s="264">
        <v>3</v>
      </c>
      <c r="BR9" s="265"/>
      <c r="BS9" s="1110"/>
      <c r="BT9" s="1111"/>
      <c r="BU9" s="1111"/>
      <c r="BV9" s="1111"/>
      <c r="BW9" s="1111"/>
      <c r="BX9" s="1111"/>
      <c r="BY9" s="1111"/>
      <c r="BZ9" s="1111"/>
      <c r="CA9" s="1111"/>
      <c r="CB9" s="1111"/>
      <c r="CC9" s="1111"/>
      <c r="CD9" s="1111"/>
      <c r="CE9" s="1111"/>
      <c r="CF9" s="1111"/>
      <c r="CG9" s="1112"/>
      <c r="CH9" s="1085"/>
      <c r="CI9" s="1086"/>
      <c r="CJ9" s="1086"/>
      <c r="CK9" s="1086"/>
      <c r="CL9" s="1087"/>
      <c r="CM9" s="1085"/>
      <c r="CN9" s="1086"/>
      <c r="CO9" s="1086"/>
      <c r="CP9" s="1086"/>
      <c r="CQ9" s="1087"/>
      <c r="CR9" s="1085"/>
      <c r="CS9" s="1086"/>
      <c r="CT9" s="1086"/>
      <c r="CU9" s="1086"/>
      <c r="CV9" s="1087"/>
      <c r="CW9" s="1085"/>
      <c r="CX9" s="1086"/>
      <c r="CY9" s="1086"/>
      <c r="CZ9" s="1086"/>
      <c r="DA9" s="1087"/>
      <c r="DB9" s="1085"/>
      <c r="DC9" s="1086"/>
      <c r="DD9" s="1086"/>
      <c r="DE9" s="1086"/>
      <c r="DF9" s="1087"/>
      <c r="DG9" s="1085"/>
      <c r="DH9" s="1086"/>
      <c r="DI9" s="1086"/>
      <c r="DJ9" s="1086"/>
      <c r="DK9" s="1087"/>
      <c r="DL9" s="1085"/>
      <c r="DM9" s="1086"/>
      <c r="DN9" s="1086"/>
      <c r="DO9" s="1086"/>
      <c r="DP9" s="1087"/>
      <c r="DQ9" s="1085"/>
      <c r="DR9" s="1086"/>
      <c r="DS9" s="1086"/>
      <c r="DT9" s="1086"/>
      <c r="DU9" s="1087"/>
      <c r="DV9" s="1088"/>
      <c r="DW9" s="1089"/>
      <c r="DX9" s="1089"/>
      <c r="DY9" s="1089"/>
      <c r="DZ9" s="1090"/>
      <c r="EA9" s="256"/>
    </row>
    <row r="10" spans="1:131" s="257" customFormat="1" ht="26.25" customHeight="1" x14ac:dyDescent="0.15">
      <c r="A10" s="263">
        <v>4</v>
      </c>
      <c r="B10" s="1133"/>
      <c r="C10" s="1134"/>
      <c r="D10" s="1134"/>
      <c r="E10" s="1134"/>
      <c r="F10" s="1134"/>
      <c r="G10" s="1134"/>
      <c r="H10" s="1134"/>
      <c r="I10" s="1134"/>
      <c r="J10" s="1134"/>
      <c r="K10" s="1134"/>
      <c r="L10" s="1134"/>
      <c r="M10" s="1134"/>
      <c r="N10" s="1134"/>
      <c r="O10" s="1134"/>
      <c r="P10" s="1135"/>
      <c r="Q10" s="1139"/>
      <c r="R10" s="1140"/>
      <c r="S10" s="1140"/>
      <c r="T10" s="1140"/>
      <c r="U10" s="1140"/>
      <c r="V10" s="1140"/>
      <c r="W10" s="1140"/>
      <c r="X10" s="1140"/>
      <c r="Y10" s="1140"/>
      <c r="Z10" s="1140"/>
      <c r="AA10" s="1140"/>
      <c r="AB10" s="1140"/>
      <c r="AC10" s="1140"/>
      <c r="AD10" s="1140"/>
      <c r="AE10" s="1141"/>
      <c r="AF10" s="1115"/>
      <c r="AG10" s="1116"/>
      <c r="AH10" s="1116"/>
      <c r="AI10" s="1116"/>
      <c r="AJ10" s="1117"/>
      <c r="AK10" s="1182"/>
      <c r="AL10" s="1183"/>
      <c r="AM10" s="1183"/>
      <c r="AN10" s="1183"/>
      <c r="AO10" s="1183"/>
      <c r="AP10" s="1183"/>
      <c r="AQ10" s="1183"/>
      <c r="AR10" s="1183"/>
      <c r="AS10" s="1183"/>
      <c r="AT10" s="1183"/>
      <c r="AU10" s="1180"/>
      <c r="AV10" s="1180"/>
      <c r="AW10" s="1180"/>
      <c r="AX10" s="1180"/>
      <c r="AY10" s="1181"/>
      <c r="AZ10" s="254"/>
      <c r="BA10" s="254"/>
      <c r="BB10" s="254"/>
      <c r="BC10" s="254"/>
      <c r="BD10" s="254"/>
      <c r="BE10" s="255"/>
      <c r="BF10" s="255"/>
      <c r="BG10" s="255"/>
      <c r="BH10" s="255"/>
      <c r="BI10" s="255"/>
      <c r="BJ10" s="255"/>
      <c r="BK10" s="255"/>
      <c r="BL10" s="255"/>
      <c r="BM10" s="255"/>
      <c r="BN10" s="255"/>
      <c r="BO10" s="255"/>
      <c r="BP10" s="255"/>
      <c r="BQ10" s="264">
        <v>4</v>
      </c>
      <c r="BR10" s="265"/>
      <c r="BS10" s="1110"/>
      <c r="BT10" s="1111"/>
      <c r="BU10" s="1111"/>
      <c r="BV10" s="1111"/>
      <c r="BW10" s="1111"/>
      <c r="BX10" s="1111"/>
      <c r="BY10" s="1111"/>
      <c r="BZ10" s="1111"/>
      <c r="CA10" s="1111"/>
      <c r="CB10" s="1111"/>
      <c r="CC10" s="1111"/>
      <c r="CD10" s="1111"/>
      <c r="CE10" s="1111"/>
      <c r="CF10" s="1111"/>
      <c r="CG10" s="1112"/>
      <c r="CH10" s="1085"/>
      <c r="CI10" s="1086"/>
      <c r="CJ10" s="1086"/>
      <c r="CK10" s="1086"/>
      <c r="CL10" s="1087"/>
      <c r="CM10" s="1085"/>
      <c r="CN10" s="1086"/>
      <c r="CO10" s="1086"/>
      <c r="CP10" s="1086"/>
      <c r="CQ10" s="1087"/>
      <c r="CR10" s="1085"/>
      <c r="CS10" s="1086"/>
      <c r="CT10" s="1086"/>
      <c r="CU10" s="1086"/>
      <c r="CV10" s="1087"/>
      <c r="CW10" s="1085"/>
      <c r="CX10" s="1086"/>
      <c r="CY10" s="1086"/>
      <c r="CZ10" s="1086"/>
      <c r="DA10" s="1087"/>
      <c r="DB10" s="1085"/>
      <c r="DC10" s="1086"/>
      <c r="DD10" s="1086"/>
      <c r="DE10" s="1086"/>
      <c r="DF10" s="1087"/>
      <c r="DG10" s="1085"/>
      <c r="DH10" s="1086"/>
      <c r="DI10" s="1086"/>
      <c r="DJ10" s="1086"/>
      <c r="DK10" s="1087"/>
      <c r="DL10" s="1085"/>
      <c r="DM10" s="1086"/>
      <c r="DN10" s="1086"/>
      <c r="DO10" s="1086"/>
      <c r="DP10" s="1087"/>
      <c r="DQ10" s="1085"/>
      <c r="DR10" s="1086"/>
      <c r="DS10" s="1086"/>
      <c r="DT10" s="1086"/>
      <c r="DU10" s="1087"/>
      <c r="DV10" s="1088"/>
      <c r="DW10" s="1089"/>
      <c r="DX10" s="1089"/>
      <c r="DY10" s="1089"/>
      <c r="DZ10" s="1090"/>
      <c r="EA10" s="256"/>
    </row>
    <row r="11" spans="1:131" s="257" customFormat="1" ht="26.25" customHeight="1" x14ac:dyDescent="0.15">
      <c r="A11" s="263">
        <v>5</v>
      </c>
      <c r="B11" s="1133"/>
      <c r="C11" s="1134"/>
      <c r="D11" s="1134"/>
      <c r="E11" s="1134"/>
      <c r="F11" s="1134"/>
      <c r="G11" s="1134"/>
      <c r="H11" s="1134"/>
      <c r="I11" s="1134"/>
      <c r="J11" s="1134"/>
      <c r="K11" s="1134"/>
      <c r="L11" s="1134"/>
      <c r="M11" s="1134"/>
      <c r="N11" s="1134"/>
      <c r="O11" s="1134"/>
      <c r="P11" s="1135"/>
      <c r="Q11" s="1139"/>
      <c r="R11" s="1140"/>
      <c r="S11" s="1140"/>
      <c r="T11" s="1140"/>
      <c r="U11" s="1140"/>
      <c r="V11" s="1140"/>
      <c r="W11" s="1140"/>
      <c r="X11" s="1140"/>
      <c r="Y11" s="1140"/>
      <c r="Z11" s="1140"/>
      <c r="AA11" s="1140"/>
      <c r="AB11" s="1140"/>
      <c r="AC11" s="1140"/>
      <c r="AD11" s="1140"/>
      <c r="AE11" s="1141"/>
      <c r="AF11" s="1115"/>
      <c r="AG11" s="1116"/>
      <c r="AH11" s="1116"/>
      <c r="AI11" s="1116"/>
      <c r="AJ11" s="1117"/>
      <c r="AK11" s="1182"/>
      <c r="AL11" s="1183"/>
      <c r="AM11" s="1183"/>
      <c r="AN11" s="1183"/>
      <c r="AO11" s="1183"/>
      <c r="AP11" s="1183"/>
      <c r="AQ11" s="1183"/>
      <c r="AR11" s="1183"/>
      <c r="AS11" s="1183"/>
      <c r="AT11" s="1183"/>
      <c r="AU11" s="1180"/>
      <c r="AV11" s="1180"/>
      <c r="AW11" s="1180"/>
      <c r="AX11" s="1180"/>
      <c r="AY11" s="1181"/>
      <c r="AZ11" s="254"/>
      <c r="BA11" s="254"/>
      <c r="BB11" s="254"/>
      <c r="BC11" s="254"/>
      <c r="BD11" s="254"/>
      <c r="BE11" s="255"/>
      <c r="BF11" s="255"/>
      <c r="BG11" s="255"/>
      <c r="BH11" s="255"/>
      <c r="BI11" s="255"/>
      <c r="BJ11" s="255"/>
      <c r="BK11" s="255"/>
      <c r="BL11" s="255"/>
      <c r="BM11" s="255"/>
      <c r="BN11" s="255"/>
      <c r="BO11" s="255"/>
      <c r="BP11" s="255"/>
      <c r="BQ11" s="264">
        <v>5</v>
      </c>
      <c r="BR11" s="265"/>
      <c r="BS11" s="1110"/>
      <c r="BT11" s="1111"/>
      <c r="BU11" s="1111"/>
      <c r="BV11" s="1111"/>
      <c r="BW11" s="1111"/>
      <c r="BX11" s="1111"/>
      <c r="BY11" s="1111"/>
      <c r="BZ11" s="1111"/>
      <c r="CA11" s="1111"/>
      <c r="CB11" s="1111"/>
      <c r="CC11" s="1111"/>
      <c r="CD11" s="1111"/>
      <c r="CE11" s="1111"/>
      <c r="CF11" s="1111"/>
      <c r="CG11" s="1112"/>
      <c r="CH11" s="1085"/>
      <c r="CI11" s="1086"/>
      <c r="CJ11" s="1086"/>
      <c r="CK11" s="1086"/>
      <c r="CL11" s="1087"/>
      <c r="CM11" s="1085"/>
      <c r="CN11" s="1086"/>
      <c r="CO11" s="1086"/>
      <c r="CP11" s="1086"/>
      <c r="CQ11" s="1087"/>
      <c r="CR11" s="1085"/>
      <c r="CS11" s="1086"/>
      <c r="CT11" s="1086"/>
      <c r="CU11" s="1086"/>
      <c r="CV11" s="1087"/>
      <c r="CW11" s="1085"/>
      <c r="CX11" s="1086"/>
      <c r="CY11" s="1086"/>
      <c r="CZ11" s="1086"/>
      <c r="DA11" s="1087"/>
      <c r="DB11" s="1085"/>
      <c r="DC11" s="1086"/>
      <c r="DD11" s="1086"/>
      <c r="DE11" s="1086"/>
      <c r="DF11" s="1087"/>
      <c r="DG11" s="1085"/>
      <c r="DH11" s="1086"/>
      <c r="DI11" s="1086"/>
      <c r="DJ11" s="1086"/>
      <c r="DK11" s="1087"/>
      <c r="DL11" s="1085"/>
      <c r="DM11" s="1086"/>
      <c r="DN11" s="1086"/>
      <c r="DO11" s="1086"/>
      <c r="DP11" s="1087"/>
      <c r="DQ11" s="1085"/>
      <c r="DR11" s="1086"/>
      <c r="DS11" s="1086"/>
      <c r="DT11" s="1086"/>
      <c r="DU11" s="1087"/>
      <c r="DV11" s="1088"/>
      <c r="DW11" s="1089"/>
      <c r="DX11" s="1089"/>
      <c r="DY11" s="1089"/>
      <c r="DZ11" s="1090"/>
      <c r="EA11" s="256"/>
    </row>
    <row r="12" spans="1:131" s="257" customFormat="1" ht="26.25" customHeight="1" x14ac:dyDescent="0.15">
      <c r="A12" s="263">
        <v>6</v>
      </c>
      <c r="B12" s="1133"/>
      <c r="C12" s="1134"/>
      <c r="D12" s="1134"/>
      <c r="E12" s="1134"/>
      <c r="F12" s="1134"/>
      <c r="G12" s="1134"/>
      <c r="H12" s="1134"/>
      <c r="I12" s="1134"/>
      <c r="J12" s="1134"/>
      <c r="K12" s="1134"/>
      <c r="L12" s="1134"/>
      <c r="M12" s="1134"/>
      <c r="N12" s="1134"/>
      <c r="O12" s="1134"/>
      <c r="P12" s="1135"/>
      <c r="Q12" s="1139"/>
      <c r="R12" s="1140"/>
      <c r="S12" s="1140"/>
      <c r="T12" s="1140"/>
      <c r="U12" s="1140"/>
      <c r="V12" s="1140"/>
      <c r="W12" s="1140"/>
      <c r="X12" s="1140"/>
      <c r="Y12" s="1140"/>
      <c r="Z12" s="1140"/>
      <c r="AA12" s="1140"/>
      <c r="AB12" s="1140"/>
      <c r="AC12" s="1140"/>
      <c r="AD12" s="1140"/>
      <c r="AE12" s="1141"/>
      <c r="AF12" s="1115"/>
      <c r="AG12" s="1116"/>
      <c r="AH12" s="1116"/>
      <c r="AI12" s="1116"/>
      <c r="AJ12" s="1117"/>
      <c r="AK12" s="1182"/>
      <c r="AL12" s="1183"/>
      <c r="AM12" s="1183"/>
      <c r="AN12" s="1183"/>
      <c r="AO12" s="1183"/>
      <c r="AP12" s="1183"/>
      <c r="AQ12" s="1183"/>
      <c r="AR12" s="1183"/>
      <c r="AS12" s="1183"/>
      <c r="AT12" s="1183"/>
      <c r="AU12" s="1180"/>
      <c r="AV12" s="1180"/>
      <c r="AW12" s="1180"/>
      <c r="AX12" s="1180"/>
      <c r="AY12" s="1181"/>
      <c r="AZ12" s="254"/>
      <c r="BA12" s="254"/>
      <c r="BB12" s="254"/>
      <c r="BC12" s="254"/>
      <c r="BD12" s="254"/>
      <c r="BE12" s="255"/>
      <c r="BF12" s="255"/>
      <c r="BG12" s="255"/>
      <c r="BH12" s="255"/>
      <c r="BI12" s="255"/>
      <c r="BJ12" s="255"/>
      <c r="BK12" s="255"/>
      <c r="BL12" s="255"/>
      <c r="BM12" s="255"/>
      <c r="BN12" s="255"/>
      <c r="BO12" s="255"/>
      <c r="BP12" s="255"/>
      <c r="BQ12" s="264">
        <v>6</v>
      </c>
      <c r="BR12" s="265"/>
      <c r="BS12" s="1110"/>
      <c r="BT12" s="1111"/>
      <c r="BU12" s="1111"/>
      <c r="BV12" s="1111"/>
      <c r="BW12" s="1111"/>
      <c r="BX12" s="1111"/>
      <c r="BY12" s="1111"/>
      <c r="BZ12" s="1111"/>
      <c r="CA12" s="1111"/>
      <c r="CB12" s="1111"/>
      <c r="CC12" s="1111"/>
      <c r="CD12" s="1111"/>
      <c r="CE12" s="1111"/>
      <c r="CF12" s="1111"/>
      <c r="CG12" s="1112"/>
      <c r="CH12" s="1085"/>
      <c r="CI12" s="1086"/>
      <c r="CJ12" s="1086"/>
      <c r="CK12" s="1086"/>
      <c r="CL12" s="1087"/>
      <c r="CM12" s="1085"/>
      <c r="CN12" s="1086"/>
      <c r="CO12" s="1086"/>
      <c r="CP12" s="1086"/>
      <c r="CQ12" s="1087"/>
      <c r="CR12" s="1085"/>
      <c r="CS12" s="1086"/>
      <c r="CT12" s="1086"/>
      <c r="CU12" s="1086"/>
      <c r="CV12" s="1087"/>
      <c r="CW12" s="1085"/>
      <c r="CX12" s="1086"/>
      <c r="CY12" s="1086"/>
      <c r="CZ12" s="1086"/>
      <c r="DA12" s="1087"/>
      <c r="DB12" s="1085"/>
      <c r="DC12" s="1086"/>
      <c r="DD12" s="1086"/>
      <c r="DE12" s="1086"/>
      <c r="DF12" s="1087"/>
      <c r="DG12" s="1085"/>
      <c r="DH12" s="1086"/>
      <c r="DI12" s="1086"/>
      <c r="DJ12" s="1086"/>
      <c r="DK12" s="1087"/>
      <c r="DL12" s="1085"/>
      <c r="DM12" s="1086"/>
      <c r="DN12" s="1086"/>
      <c r="DO12" s="1086"/>
      <c r="DP12" s="1087"/>
      <c r="DQ12" s="1085"/>
      <c r="DR12" s="1086"/>
      <c r="DS12" s="1086"/>
      <c r="DT12" s="1086"/>
      <c r="DU12" s="1087"/>
      <c r="DV12" s="1088"/>
      <c r="DW12" s="1089"/>
      <c r="DX12" s="1089"/>
      <c r="DY12" s="1089"/>
      <c r="DZ12" s="1090"/>
      <c r="EA12" s="256"/>
    </row>
    <row r="13" spans="1:131" s="257" customFormat="1" ht="26.25" customHeight="1" x14ac:dyDescent="0.15">
      <c r="A13" s="263">
        <v>7</v>
      </c>
      <c r="B13" s="1133"/>
      <c r="C13" s="1134"/>
      <c r="D13" s="1134"/>
      <c r="E13" s="1134"/>
      <c r="F13" s="1134"/>
      <c r="G13" s="1134"/>
      <c r="H13" s="1134"/>
      <c r="I13" s="1134"/>
      <c r="J13" s="1134"/>
      <c r="K13" s="1134"/>
      <c r="L13" s="1134"/>
      <c r="M13" s="1134"/>
      <c r="N13" s="1134"/>
      <c r="O13" s="1134"/>
      <c r="P13" s="1135"/>
      <c r="Q13" s="1139"/>
      <c r="R13" s="1140"/>
      <c r="S13" s="1140"/>
      <c r="T13" s="1140"/>
      <c r="U13" s="1140"/>
      <c r="V13" s="1140"/>
      <c r="W13" s="1140"/>
      <c r="X13" s="1140"/>
      <c r="Y13" s="1140"/>
      <c r="Z13" s="1140"/>
      <c r="AA13" s="1140"/>
      <c r="AB13" s="1140"/>
      <c r="AC13" s="1140"/>
      <c r="AD13" s="1140"/>
      <c r="AE13" s="1141"/>
      <c r="AF13" s="1115"/>
      <c r="AG13" s="1116"/>
      <c r="AH13" s="1116"/>
      <c r="AI13" s="1116"/>
      <c r="AJ13" s="1117"/>
      <c r="AK13" s="1182"/>
      <c r="AL13" s="1183"/>
      <c r="AM13" s="1183"/>
      <c r="AN13" s="1183"/>
      <c r="AO13" s="1183"/>
      <c r="AP13" s="1183"/>
      <c r="AQ13" s="1183"/>
      <c r="AR13" s="1183"/>
      <c r="AS13" s="1183"/>
      <c r="AT13" s="1183"/>
      <c r="AU13" s="1180"/>
      <c r="AV13" s="1180"/>
      <c r="AW13" s="1180"/>
      <c r="AX13" s="1180"/>
      <c r="AY13" s="1181"/>
      <c r="AZ13" s="254"/>
      <c r="BA13" s="254"/>
      <c r="BB13" s="254"/>
      <c r="BC13" s="254"/>
      <c r="BD13" s="254"/>
      <c r="BE13" s="255"/>
      <c r="BF13" s="255"/>
      <c r="BG13" s="255"/>
      <c r="BH13" s="255"/>
      <c r="BI13" s="255"/>
      <c r="BJ13" s="255"/>
      <c r="BK13" s="255"/>
      <c r="BL13" s="255"/>
      <c r="BM13" s="255"/>
      <c r="BN13" s="255"/>
      <c r="BO13" s="255"/>
      <c r="BP13" s="255"/>
      <c r="BQ13" s="264">
        <v>7</v>
      </c>
      <c r="BR13" s="265"/>
      <c r="BS13" s="1110"/>
      <c r="BT13" s="1111"/>
      <c r="BU13" s="1111"/>
      <c r="BV13" s="1111"/>
      <c r="BW13" s="1111"/>
      <c r="BX13" s="1111"/>
      <c r="BY13" s="1111"/>
      <c r="BZ13" s="1111"/>
      <c r="CA13" s="1111"/>
      <c r="CB13" s="1111"/>
      <c r="CC13" s="1111"/>
      <c r="CD13" s="1111"/>
      <c r="CE13" s="1111"/>
      <c r="CF13" s="1111"/>
      <c r="CG13" s="1112"/>
      <c r="CH13" s="1085"/>
      <c r="CI13" s="1086"/>
      <c r="CJ13" s="1086"/>
      <c r="CK13" s="1086"/>
      <c r="CL13" s="1087"/>
      <c r="CM13" s="1085"/>
      <c r="CN13" s="1086"/>
      <c r="CO13" s="1086"/>
      <c r="CP13" s="1086"/>
      <c r="CQ13" s="1087"/>
      <c r="CR13" s="1085"/>
      <c r="CS13" s="1086"/>
      <c r="CT13" s="1086"/>
      <c r="CU13" s="1086"/>
      <c r="CV13" s="1087"/>
      <c r="CW13" s="1085"/>
      <c r="CX13" s="1086"/>
      <c r="CY13" s="1086"/>
      <c r="CZ13" s="1086"/>
      <c r="DA13" s="1087"/>
      <c r="DB13" s="1085"/>
      <c r="DC13" s="1086"/>
      <c r="DD13" s="1086"/>
      <c r="DE13" s="1086"/>
      <c r="DF13" s="1087"/>
      <c r="DG13" s="1085"/>
      <c r="DH13" s="1086"/>
      <c r="DI13" s="1086"/>
      <c r="DJ13" s="1086"/>
      <c r="DK13" s="1087"/>
      <c r="DL13" s="1085"/>
      <c r="DM13" s="1086"/>
      <c r="DN13" s="1086"/>
      <c r="DO13" s="1086"/>
      <c r="DP13" s="1087"/>
      <c r="DQ13" s="1085"/>
      <c r="DR13" s="1086"/>
      <c r="DS13" s="1086"/>
      <c r="DT13" s="1086"/>
      <c r="DU13" s="1087"/>
      <c r="DV13" s="1088"/>
      <c r="DW13" s="1089"/>
      <c r="DX13" s="1089"/>
      <c r="DY13" s="1089"/>
      <c r="DZ13" s="1090"/>
      <c r="EA13" s="256"/>
    </row>
    <row r="14" spans="1:131" s="257" customFormat="1" ht="26.25" customHeight="1" x14ac:dyDescent="0.15">
      <c r="A14" s="263">
        <v>8</v>
      </c>
      <c r="B14" s="1133"/>
      <c r="C14" s="1134"/>
      <c r="D14" s="1134"/>
      <c r="E14" s="1134"/>
      <c r="F14" s="1134"/>
      <c r="G14" s="1134"/>
      <c r="H14" s="1134"/>
      <c r="I14" s="1134"/>
      <c r="J14" s="1134"/>
      <c r="K14" s="1134"/>
      <c r="L14" s="1134"/>
      <c r="M14" s="1134"/>
      <c r="N14" s="1134"/>
      <c r="O14" s="1134"/>
      <c r="P14" s="1135"/>
      <c r="Q14" s="1139"/>
      <c r="R14" s="1140"/>
      <c r="S14" s="1140"/>
      <c r="T14" s="1140"/>
      <c r="U14" s="1140"/>
      <c r="V14" s="1140"/>
      <c r="W14" s="1140"/>
      <c r="X14" s="1140"/>
      <c r="Y14" s="1140"/>
      <c r="Z14" s="1140"/>
      <c r="AA14" s="1140"/>
      <c r="AB14" s="1140"/>
      <c r="AC14" s="1140"/>
      <c r="AD14" s="1140"/>
      <c r="AE14" s="1141"/>
      <c r="AF14" s="1115"/>
      <c r="AG14" s="1116"/>
      <c r="AH14" s="1116"/>
      <c r="AI14" s="1116"/>
      <c r="AJ14" s="1117"/>
      <c r="AK14" s="1182"/>
      <c r="AL14" s="1183"/>
      <c r="AM14" s="1183"/>
      <c r="AN14" s="1183"/>
      <c r="AO14" s="1183"/>
      <c r="AP14" s="1183"/>
      <c r="AQ14" s="1183"/>
      <c r="AR14" s="1183"/>
      <c r="AS14" s="1183"/>
      <c r="AT14" s="1183"/>
      <c r="AU14" s="1180"/>
      <c r="AV14" s="1180"/>
      <c r="AW14" s="1180"/>
      <c r="AX14" s="1180"/>
      <c r="AY14" s="1181"/>
      <c r="AZ14" s="254"/>
      <c r="BA14" s="254"/>
      <c r="BB14" s="254"/>
      <c r="BC14" s="254"/>
      <c r="BD14" s="254"/>
      <c r="BE14" s="255"/>
      <c r="BF14" s="255"/>
      <c r="BG14" s="255"/>
      <c r="BH14" s="255"/>
      <c r="BI14" s="255"/>
      <c r="BJ14" s="255"/>
      <c r="BK14" s="255"/>
      <c r="BL14" s="255"/>
      <c r="BM14" s="255"/>
      <c r="BN14" s="255"/>
      <c r="BO14" s="255"/>
      <c r="BP14" s="255"/>
      <c r="BQ14" s="264">
        <v>8</v>
      </c>
      <c r="BR14" s="265"/>
      <c r="BS14" s="1110"/>
      <c r="BT14" s="1111"/>
      <c r="BU14" s="1111"/>
      <c r="BV14" s="1111"/>
      <c r="BW14" s="1111"/>
      <c r="BX14" s="1111"/>
      <c r="BY14" s="1111"/>
      <c r="BZ14" s="1111"/>
      <c r="CA14" s="1111"/>
      <c r="CB14" s="1111"/>
      <c r="CC14" s="1111"/>
      <c r="CD14" s="1111"/>
      <c r="CE14" s="1111"/>
      <c r="CF14" s="1111"/>
      <c r="CG14" s="1112"/>
      <c r="CH14" s="1085"/>
      <c r="CI14" s="1086"/>
      <c r="CJ14" s="1086"/>
      <c r="CK14" s="1086"/>
      <c r="CL14" s="1087"/>
      <c r="CM14" s="1085"/>
      <c r="CN14" s="1086"/>
      <c r="CO14" s="1086"/>
      <c r="CP14" s="1086"/>
      <c r="CQ14" s="1087"/>
      <c r="CR14" s="1085"/>
      <c r="CS14" s="1086"/>
      <c r="CT14" s="1086"/>
      <c r="CU14" s="1086"/>
      <c r="CV14" s="1087"/>
      <c r="CW14" s="1085"/>
      <c r="CX14" s="1086"/>
      <c r="CY14" s="1086"/>
      <c r="CZ14" s="1086"/>
      <c r="DA14" s="1087"/>
      <c r="DB14" s="1085"/>
      <c r="DC14" s="1086"/>
      <c r="DD14" s="1086"/>
      <c r="DE14" s="1086"/>
      <c r="DF14" s="1087"/>
      <c r="DG14" s="1085"/>
      <c r="DH14" s="1086"/>
      <c r="DI14" s="1086"/>
      <c r="DJ14" s="1086"/>
      <c r="DK14" s="1087"/>
      <c r="DL14" s="1085"/>
      <c r="DM14" s="1086"/>
      <c r="DN14" s="1086"/>
      <c r="DO14" s="1086"/>
      <c r="DP14" s="1087"/>
      <c r="DQ14" s="1085"/>
      <c r="DR14" s="1086"/>
      <c r="DS14" s="1086"/>
      <c r="DT14" s="1086"/>
      <c r="DU14" s="1087"/>
      <c r="DV14" s="1088"/>
      <c r="DW14" s="1089"/>
      <c r="DX14" s="1089"/>
      <c r="DY14" s="1089"/>
      <c r="DZ14" s="1090"/>
      <c r="EA14" s="256"/>
    </row>
    <row r="15" spans="1:131" s="257" customFormat="1" ht="26.25" customHeight="1" x14ac:dyDescent="0.15">
      <c r="A15" s="263">
        <v>9</v>
      </c>
      <c r="B15" s="1133"/>
      <c r="C15" s="1134"/>
      <c r="D15" s="1134"/>
      <c r="E15" s="1134"/>
      <c r="F15" s="1134"/>
      <c r="G15" s="1134"/>
      <c r="H15" s="1134"/>
      <c r="I15" s="1134"/>
      <c r="J15" s="1134"/>
      <c r="K15" s="1134"/>
      <c r="L15" s="1134"/>
      <c r="M15" s="1134"/>
      <c r="N15" s="1134"/>
      <c r="O15" s="1134"/>
      <c r="P15" s="1135"/>
      <c r="Q15" s="1139"/>
      <c r="R15" s="1140"/>
      <c r="S15" s="1140"/>
      <c r="T15" s="1140"/>
      <c r="U15" s="1140"/>
      <c r="V15" s="1140"/>
      <c r="W15" s="1140"/>
      <c r="X15" s="1140"/>
      <c r="Y15" s="1140"/>
      <c r="Z15" s="1140"/>
      <c r="AA15" s="1140"/>
      <c r="AB15" s="1140"/>
      <c r="AC15" s="1140"/>
      <c r="AD15" s="1140"/>
      <c r="AE15" s="1141"/>
      <c r="AF15" s="1115"/>
      <c r="AG15" s="1116"/>
      <c r="AH15" s="1116"/>
      <c r="AI15" s="1116"/>
      <c r="AJ15" s="1117"/>
      <c r="AK15" s="1182"/>
      <c r="AL15" s="1183"/>
      <c r="AM15" s="1183"/>
      <c r="AN15" s="1183"/>
      <c r="AO15" s="1183"/>
      <c r="AP15" s="1183"/>
      <c r="AQ15" s="1183"/>
      <c r="AR15" s="1183"/>
      <c r="AS15" s="1183"/>
      <c r="AT15" s="1183"/>
      <c r="AU15" s="1180"/>
      <c r="AV15" s="1180"/>
      <c r="AW15" s="1180"/>
      <c r="AX15" s="1180"/>
      <c r="AY15" s="1181"/>
      <c r="AZ15" s="254"/>
      <c r="BA15" s="254"/>
      <c r="BB15" s="254"/>
      <c r="BC15" s="254"/>
      <c r="BD15" s="254"/>
      <c r="BE15" s="255"/>
      <c r="BF15" s="255"/>
      <c r="BG15" s="255"/>
      <c r="BH15" s="255"/>
      <c r="BI15" s="255"/>
      <c r="BJ15" s="255"/>
      <c r="BK15" s="255"/>
      <c r="BL15" s="255"/>
      <c r="BM15" s="255"/>
      <c r="BN15" s="255"/>
      <c r="BO15" s="255"/>
      <c r="BP15" s="255"/>
      <c r="BQ15" s="264">
        <v>9</v>
      </c>
      <c r="BR15" s="265"/>
      <c r="BS15" s="1110"/>
      <c r="BT15" s="1111"/>
      <c r="BU15" s="1111"/>
      <c r="BV15" s="1111"/>
      <c r="BW15" s="1111"/>
      <c r="BX15" s="1111"/>
      <c r="BY15" s="1111"/>
      <c r="BZ15" s="1111"/>
      <c r="CA15" s="1111"/>
      <c r="CB15" s="1111"/>
      <c r="CC15" s="1111"/>
      <c r="CD15" s="1111"/>
      <c r="CE15" s="1111"/>
      <c r="CF15" s="1111"/>
      <c r="CG15" s="1112"/>
      <c r="CH15" s="1085"/>
      <c r="CI15" s="1086"/>
      <c r="CJ15" s="1086"/>
      <c r="CK15" s="1086"/>
      <c r="CL15" s="1087"/>
      <c r="CM15" s="1085"/>
      <c r="CN15" s="1086"/>
      <c r="CO15" s="1086"/>
      <c r="CP15" s="1086"/>
      <c r="CQ15" s="1087"/>
      <c r="CR15" s="1085"/>
      <c r="CS15" s="1086"/>
      <c r="CT15" s="1086"/>
      <c r="CU15" s="1086"/>
      <c r="CV15" s="1087"/>
      <c r="CW15" s="1085"/>
      <c r="CX15" s="1086"/>
      <c r="CY15" s="1086"/>
      <c r="CZ15" s="1086"/>
      <c r="DA15" s="1087"/>
      <c r="DB15" s="1085"/>
      <c r="DC15" s="1086"/>
      <c r="DD15" s="1086"/>
      <c r="DE15" s="1086"/>
      <c r="DF15" s="1087"/>
      <c r="DG15" s="1085"/>
      <c r="DH15" s="1086"/>
      <c r="DI15" s="1086"/>
      <c r="DJ15" s="1086"/>
      <c r="DK15" s="1087"/>
      <c r="DL15" s="1085"/>
      <c r="DM15" s="1086"/>
      <c r="DN15" s="1086"/>
      <c r="DO15" s="1086"/>
      <c r="DP15" s="1087"/>
      <c r="DQ15" s="1085"/>
      <c r="DR15" s="1086"/>
      <c r="DS15" s="1086"/>
      <c r="DT15" s="1086"/>
      <c r="DU15" s="1087"/>
      <c r="DV15" s="1088"/>
      <c r="DW15" s="1089"/>
      <c r="DX15" s="1089"/>
      <c r="DY15" s="1089"/>
      <c r="DZ15" s="1090"/>
      <c r="EA15" s="256"/>
    </row>
    <row r="16" spans="1:131" s="257" customFormat="1" ht="26.25" customHeight="1" x14ac:dyDescent="0.15">
      <c r="A16" s="263">
        <v>10</v>
      </c>
      <c r="B16" s="1133"/>
      <c r="C16" s="1134"/>
      <c r="D16" s="1134"/>
      <c r="E16" s="1134"/>
      <c r="F16" s="1134"/>
      <c r="G16" s="1134"/>
      <c r="H16" s="1134"/>
      <c r="I16" s="1134"/>
      <c r="J16" s="1134"/>
      <c r="K16" s="1134"/>
      <c r="L16" s="1134"/>
      <c r="M16" s="1134"/>
      <c r="N16" s="1134"/>
      <c r="O16" s="1134"/>
      <c r="P16" s="1135"/>
      <c r="Q16" s="1139"/>
      <c r="R16" s="1140"/>
      <c r="S16" s="1140"/>
      <c r="T16" s="1140"/>
      <c r="U16" s="1140"/>
      <c r="V16" s="1140"/>
      <c r="W16" s="1140"/>
      <c r="X16" s="1140"/>
      <c r="Y16" s="1140"/>
      <c r="Z16" s="1140"/>
      <c r="AA16" s="1140"/>
      <c r="AB16" s="1140"/>
      <c r="AC16" s="1140"/>
      <c r="AD16" s="1140"/>
      <c r="AE16" s="1141"/>
      <c r="AF16" s="1115"/>
      <c r="AG16" s="1116"/>
      <c r="AH16" s="1116"/>
      <c r="AI16" s="1116"/>
      <c r="AJ16" s="1117"/>
      <c r="AK16" s="1182"/>
      <c r="AL16" s="1183"/>
      <c r="AM16" s="1183"/>
      <c r="AN16" s="1183"/>
      <c r="AO16" s="1183"/>
      <c r="AP16" s="1183"/>
      <c r="AQ16" s="1183"/>
      <c r="AR16" s="1183"/>
      <c r="AS16" s="1183"/>
      <c r="AT16" s="1183"/>
      <c r="AU16" s="1180"/>
      <c r="AV16" s="1180"/>
      <c r="AW16" s="1180"/>
      <c r="AX16" s="1180"/>
      <c r="AY16" s="1181"/>
      <c r="AZ16" s="254"/>
      <c r="BA16" s="254"/>
      <c r="BB16" s="254"/>
      <c r="BC16" s="254"/>
      <c r="BD16" s="254"/>
      <c r="BE16" s="255"/>
      <c r="BF16" s="255"/>
      <c r="BG16" s="255"/>
      <c r="BH16" s="255"/>
      <c r="BI16" s="255"/>
      <c r="BJ16" s="255"/>
      <c r="BK16" s="255"/>
      <c r="BL16" s="255"/>
      <c r="BM16" s="255"/>
      <c r="BN16" s="255"/>
      <c r="BO16" s="255"/>
      <c r="BP16" s="255"/>
      <c r="BQ16" s="264">
        <v>10</v>
      </c>
      <c r="BR16" s="265"/>
      <c r="BS16" s="1110"/>
      <c r="BT16" s="1111"/>
      <c r="BU16" s="1111"/>
      <c r="BV16" s="1111"/>
      <c r="BW16" s="1111"/>
      <c r="BX16" s="1111"/>
      <c r="BY16" s="1111"/>
      <c r="BZ16" s="1111"/>
      <c r="CA16" s="1111"/>
      <c r="CB16" s="1111"/>
      <c r="CC16" s="1111"/>
      <c r="CD16" s="1111"/>
      <c r="CE16" s="1111"/>
      <c r="CF16" s="1111"/>
      <c r="CG16" s="1112"/>
      <c r="CH16" s="1085"/>
      <c r="CI16" s="1086"/>
      <c r="CJ16" s="1086"/>
      <c r="CK16" s="1086"/>
      <c r="CL16" s="1087"/>
      <c r="CM16" s="1085"/>
      <c r="CN16" s="1086"/>
      <c r="CO16" s="1086"/>
      <c r="CP16" s="1086"/>
      <c r="CQ16" s="1087"/>
      <c r="CR16" s="1085"/>
      <c r="CS16" s="1086"/>
      <c r="CT16" s="1086"/>
      <c r="CU16" s="1086"/>
      <c r="CV16" s="1087"/>
      <c r="CW16" s="1085"/>
      <c r="CX16" s="1086"/>
      <c r="CY16" s="1086"/>
      <c r="CZ16" s="1086"/>
      <c r="DA16" s="1087"/>
      <c r="DB16" s="1085"/>
      <c r="DC16" s="1086"/>
      <c r="DD16" s="1086"/>
      <c r="DE16" s="1086"/>
      <c r="DF16" s="1087"/>
      <c r="DG16" s="1085"/>
      <c r="DH16" s="1086"/>
      <c r="DI16" s="1086"/>
      <c r="DJ16" s="1086"/>
      <c r="DK16" s="1087"/>
      <c r="DL16" s="1085"/>
      <c r="DM16" s="1086"/>
      <c r="DN16" s="1086"/>
      <c r="DO16" s="1086"/>
      <c r="DP16" s="1087"/>
      <c r="DQ16" s="1085"/>
      <c r="DR16" s="1086"/>
      <c r="DS16" s="1086"/>
      <c r="DT16" s="1086"/>
      <c r="DU16" s="1087"/>
      <c r="DV16" s="1088"/>
      <c r="DW16" s="1089"/>
      <c r="DX16" s="1089"/>
      <c r="DY16" s="1089"/>
      <c r="DZ16" s="1090"/>
      <c r="EA16" s="256"/>
    </row>
    <row r="17" spans="1:131" s="257" customFormat="1" ht="26.25" customHeight="1" x14ac:dyDescent="0.15">
      <c r="A17" s="263">
        <v>11</v>
      </c>
      <c r="B17" s="1133"/>
      <c r="C17" s="1134"/>
      <c r="D17" s="1134"/>
      <c r="E17" s="1134"/>
      <c r="F17" s="1134"/>
      <c r="G17" s="1134"/>
      <c r="H17" s="1134"/>
      <c r="I17" s="1134"/>
      <c r="J17" s="1134"/>
      <c r="K17" s="1134"/>
      <c r="L17" s="1134"/>
      <c r="M17" s="1134"/>
      <c r="N17" s="1134"/>
      <c r="O17" s="1134"/>
      <c r="P17" s="1135"/>
      <c r="Q17" s="1139"/>
      <c r="R17" s="1140"/>
      <c r="S17" s="1140"/>
      <c r="T17" s="1140"/>
      <c r="U17" s="1140"/>
      <c r="V17" s="1140"/>
      <c r="W17" s="1140"/>
      <c r="X17" s="1140"/>
      <c r="Y17" s="1140"/>
      <c r="Z17" s="1140"/>
      <c r="AA17" s="1140"/>
      <c r="AB17" s="1140"/>
      <c r="AC17" s="1140"/>
      <c r="AD17" s="1140"/>
      <c r="AE17" s="1141"/>
      <c r="AF17" s="1115"/>
      <c r="AG17" s="1116"/>
      <c r="AH17" s="1116"/>
      <c r="AI17" s="1116"/>
      <c r="AJ17" s="1117"/>
      <c r="AK17" s="1182"/>
      <c r="AL17" s="1183"/>
      <c r="AM17" s="1183"/>
      <c r="AN17" s="1183"/>
      <c r="AO17" s="1183"/>
      <c r="AP17" s="1183"/>
      <c r="AQ17" s="1183"/>
      <c r="AR17" s="1183"/>
      <c r="AS17" s="1183"/>
      <c r="AT17" s="1183"/>
      <c r="AU17" s="1180"/>
      <c r="AV17" s="1180"/>
      <c r="AW17" s="1180"/>
      <c r="AX17" s="1180"/>
      <c r="AY17" s="1181"/>
      <c r="AZ17" s="254"/>
      <c r="BA17" s="254"/>
      <c r="BB17" s="254"/>
      <c r="BC17" s="254"/>
      <c r="BD17" s="254"/>
      <c r="BE17" s="255"/>
      <c r="BF17" s="255"/>
      <c r="BG17" s="255"/>
      <c r="BH17" s="255"/>
      <c r="BI17" s="255"/>
      <c r="BJ17" s="255"/>
      <c r="BK17" s="255"/>
      <c r="BL17" s="255"/>
      <c r="BM17" s="255"/>
      <c r="BN17" s="255"/>
      <c r="BO17" s="255"/>
      <c r="BP17" s="255"/>
      <c r="BQ17" s="264">
        <v>11</v>
      </c>
      <c r="BR17" s="265"/>
      <c r="BS17" s="1110"/>
      <c r="BT17" s="1111"/>
      <c r="BU17" s="1111"/>
      <c r="BV17" s="1111"/>
      <c r="BW17" s="1111"/>
      <c r="BX17" s="1111"/>
      <c r="BY17" s="1111"/>
      <c r="BZ17" s="1111"/>
      <c r="CA17" s="1111"/>
      <c r="CB17" s="1111"/>
      <c r="CC17" s="1111"/>
      <c r="CD17" s="1111"/>
      <c r="CE17" s="1111"/>
      <c r="CF17" s="1111"/>
      <c r="CG17" s="1112"/>
      <c r="CH17" s="1085"/>
      <c r="CI17" s="1086"/>
      <c r="CJ17" s="1086"/>
      <c r="CK17" s="1086"/>
      <c r="CL17" s="1087"/>
      <c r="CM17" s="1085"/>
      <c r="CN17" s="1086"/>
      <c r="CO17" s="1086"/>
      <c r="CP17" s="1086"/>
      <c r="CQ17" s="1087"/>
      <c r="CR17" s="1085"/>
      <c r="CS17" s="1086"/>
      <c r="CT17" s="1086"/>
      <c r="CU17" s="1086"/>
      <c r="CV17" s="1087"/>
      <c r="CW17" s="1085"/>
      <c r="CX17" s="1086"/>
      <c r="CY17" s="1086"/>
      <c r="CZ17" s="1086"/>
      <c r="DA17" s="1087"/>
      <c r="DB17" s="1085"/>
      <c r="DC17" s="1086"/>
      <c r="DD17" s="1086"/>
      <c r="DE17" s="1086"/>
      <c r="DF17" s="1087"/>
      <c r="DG17" s="1085"/>
      <c r="DH17" s="1086"/>
      <c r="DI17" s="1086"/>
      <c r="DJ17" s="1086"/>
      <c r="DK17" s="1087"/>
      <c r="DL17" s="1085"/>
      <c r="DM17" s="1086"/>
      <c r="DN17" s="1086"/>
      <c r="DO17" s="1086"/>
      <c r="DP17" s="1087"/>
      <c r="DQ17" s="1085"/>
      <c r="DR17" s="1086"/>
      <c r="DS17" s="1086"/>
      <c r="DT17" s="1086"/>
      <c r="DU17" s="1087"/>
      <c r="DV17" s="1088"/>
      <c r="DW17" s="1089"/>
      <c r="DX17" s="1089"/>
      <c r="DY17" s="1089"/>
      <c r="DZ17" s="1090"/>
      <c r="EA17" s="256"/>
    </row>
    <row r="18" spans="1:131" s="257" customFormat="1" ht="26.25" customHeight="1" x14ac:dyDescent="0.15">
      <c r="A18" s="263">
        <v>12</v>
      </c>
      <c r="B18" s="1133"/>
      <c r="C18" s="1134"/>
      <c r="D18" s="1134"/>
      <c r="E18" s="1134"/>
      <c r="F18" s="1134"/>
      <c r="G18" s="1134"/>
      <c r="H18" s="1134"/>
      <c r="I18" s="1134"/>
      <c r="J18" s="1134"/>
      <c r="K18" s="1134"/>
      <c r="L18" s="1134"/>
      <c r="M18" s="1134"/>
      <c r="N18" s="1134"/>
      <c r="O18" s="1134"/>
      <c r="P18" s="1135"/>
      <c r="Q18" s="1139"/>
      <c r="R18" s="1140"/>
      <c r="S18" s="1140"/>
      <c r="T18" s="1140"/>
      <c r="U18" s="1140"/>
      <c r="V18" s="1140"/>
      <c r="W18" s="1140"/>
      <c r="X18" s="1140"/>
      <c r="Y18" s="1140"/>
      <c r="Z18" s="1140"/>
      <c r="AA18" s="1140"/>
      <c r="AB18" s="1140"/>
      <c r="AC18" s="1140"/>
      <c r="AD18" s="1140"/>
      <c r="AE18" s="1141"/>
      <c r="AF18" s="1115"/>
      <c r="AG18" s="1116"/>
      <c r="AH18" s="1116"/>
      <c r="AI18" s="1116"/>
      <c r="AJ18" s="1117"/>
      <c r="AK18" s="1182"/>
      <c r="AL18" s="1183"/>
      <c r="AM18" s="1183"/>
      <c r="AN18" s="1183"/>
      <c r="AO18" s="1183"/>
      <c r="AP18" s="1183"/>
      <c r="AQ18" s="1183"/>
      <c r="AR18" s="1183"/>
      <c r="AS18" s="1183"/>
      <c r="AT18" s="1183"/>
      <c r="AU18" s="1180"/>
      <c r="AV18" s="1180"/>
      <c r="AW18" s="1180"/>
      <c r="AX18" s="1180"/>
      <c r="AY18" s="1181"/>
      <c r="AZ18" s="254"/>
      <c r="BA18" s="254"/>
      <c r="BB18" s="254"/>
      <c r="BC18" s="254"/>
      <c r="BD18" s="254"/>
      <c r="BE18" s="255"/>
      <c r="BF18" s="255"/>
      <c r="BG18" s="255"/>
      <c r="BH18" s="255"/>
      <c r="BI18" s="255"/>
      <c r="BJ18" s="255"/>
      <c r="BK18" s="255"/>
      <c r="BL18" s="255"/>
      <c r="BM18" s="255"/>
      <c r="BN18" s="255"/>
      <c r="BO18" s="255"/>
      <c r="BP18" s="255"/>
      <c r="BQ18" s="264">
        <v>12</v>
      </c>
      <c r="BR18" s="265"/>
      <c r="BS18" s="1110"/>
      <c r="BT18" s="1111"/>
      <c r="BU18" s="1111"/>
      <c r="BV18" s="1111"/>
      <c r="BW18" s="1111"/>
      <c r="BX18" s="1111"/>
      <c r="BY18" s="1111"/>
      <c r="BZ18" s="1111"/>
      <c r="CA18" s="1111"/>
      <c r="CB18" s="1111"/>
      <c r="CC18" s="1111"/>
      <c r="CD18" s="1111"/>
      <c r="CE18" s="1111"/>
      <c r="CF18" s="1111"/>
      <c r="CG18" s="1112"/>
      <c r="CH18" s="1085"/>
      <c r="CI18" s="1086"/>
      <c r="CJ18" s="1086"/>
      <c r="CK18" s="1086"/>
      <c r="CL18" s="1087"/>
      <c r="CM18" s="1085"/>
      <c r="CN18" s="1086"/>
      <c r="CO18" s="1086"/>
      <c r="CP18" s="1086"/>
      <c r="CQ18" s="1087"/>
      <c r="CR18" s="1085"/>
      <c r="CS18" s="1086"/>
      <c r="CT18" s="1086"/>
      <c r="CU18" s="1086"/>
      <c r="CV18" s="1087"/>
      <c r="CW18" s="1085"/>
      <c r="CX18" s="1086"/>
      <c r="CY18" s="1086"/>
      <c r="CZ18" s="1086"/>
      <c r="DA18" s="1087"/>
      <c r="DB18" s="1085"/>
      <c r="DC18" s="1086"/>
      <c r="DD18" s="1086"/>
      <c r="DE18" s="1086"/>
      <c r="DF18" s="1087"/>
      <c r="DG18" s="1085"/>
      <c r="DH18" s="1086"/>
      <c r="DI18" s="1086"/>
      <c r="DJ18" s="1086"/>
      <c r="DK18" s="1087"/>
      <c r="DL18" s="1085"/>
      <c r="DM18" s="1086"/>
      <c r="DN18" s="1086"/>
      <c r="DO18" s="1086"/>
      <c r="DP18" s="1087"/>
      <c r="DQ18" s="1085"/>
      <c r="DR18" s="1086"/>
      <c r="DS18" s="1086"/>
      <c r="DT18" s="1086"/>
      <c r="DU18" s="1087"/>
      <c r="DV18" s="1088"/>
      <c r="DW18" s="1089"/>
      <c r="DX18" s="1089"/>
      <c r="DY18" s="1089"/>
      <c r="DZ18" s="1090"/>
      <c r="EA18" s="256"/>
    </row>
    <row r="19" spans="1:131" s="257" customFormat="1" ht="26.25" customHeight="1" x14ac:dyDescent="0.15">
      <c r="A19" s="263">
        <v>13</v>
      </c>
      <c r="B19" s="1133"/>
      <c r="C19" s="1134"/>
      <c r="D19" s="1134"/>
      <c r="E19" s="1134"/>
      <c r="F19" s="1134"/>
      <c r="G19" s="1134"/>
      <c r="H19" s="1134"/>
      <c r="I19" s="1134"/>
      <c r="J19" s="1134"/>
      <c r="K19" s="1134"/>
      <c r="L19" s="1134"/>
      <c r="M19" s="1134"/>
      <c r="N19" s="1134"/>
      <c r="O19" s="1134"/>
      <c r="P19" s="1135"/>
      <c r="Q19" s="1139"/>
      <c r="R19" s="1140"/>
      <c r="S19" s="1140"/>
      <c r="T19" s="1140"/>
      <c r="U19" s="1140"/>
      <c r="V19" s="1140"/>
      <c r="W19" s="1140"/>
      <c r="X19" s="1140"/>
      <c r="Y19" s="1140"/>
      <c r="Z19" s="1140"/>
      <c r="AA19" s="1140"/>
      <c r="AB19" s="1140"/>
      <c r="AC19" s="1140"/>
      <c r="AD19" s="1140"/>
      <c r="AE19" s="1141"/>
      <c r="AF19" s="1115"/>
      <c r="AG19" s="1116"/>
      <c r="AH19" s="1116"/>
      <c r="AI19" s="1116"/>
      <c r="AJ19" s="1117"/>
      <c r="AK19" s="1182"/>
      <c r="AL19" s="1183"/>
      <c r="AM19" s="1183"/>
      <c r="AN19" s="1183"/>
      <c r="AO19" s="1183"/>
      <c r="AP19" s="1183"/>
      <c r="AQ19" s="1183"/>
      <c r="AR19" s="1183"/>
      <c r="AS19" s="1183"/>
      <c r="AT19" s="1183"/>
      <c r="AU19" s="1180"/>
      <c r="AV19" s="1180"/>
      <c r="AW19" s="1180"/>
      <c r="AX19" s="1180"/>
      <c r="AY19" s="1181"/>
      <c r="AZ19" s="254"/>
      <c r="BA19" s="254"/>
      <c r="BB19" s="254"/>
      <c r="BC19" s="254"/>
      <c r="BD19" s="254"/>
      <c r="BE19" s="255"/>
      <c r="BF19" s="255"/>
      <c r="BG19" s="255"/>
      <c r="BH19" s="255"/>
      <c r="BI19" s="255"/>
      <c r="BJ19" s="255"/>
      <c r="BK19" s="255"/>
      <c r="BL19" s="255"/>
      <c r="BM19" s="255"/>
      <c r="BN19" s="255"/>
      <c r="BO19" s="255"/>
      <c r="BP19" s="255"/>
      <c r="BQ19" s="264">
        <v>13</v>
      </c>
      <c r="BR19" s="265"/>
      <c r="BS19" s="1110"/>
      <c r="BT19" s="1111"/>
      <c r="BU19" s="1111"/>
      <c r="BV19" s="1111"/>
      <c r="BW19" s="1111"/>
      <c r="BX19" s="1111"/>
      <c r="BY19" s="1111"/>
      <c r="BZ19" s="1111"/>
      <c r="CA19" s="1111"/>
      <c r="CB19" s="1111"/>
      <c r="CC19" s="1111"/>
      <c r="CD19" s="1111"/>
      <c r="CE19" s="1111"/>
      <c r="CF19" s="1111"/>
      <c r="CG19" s="1112"/>
      <c r="CH19" s="1085"/>
      <c r="CI19" s="1086"/>
      <c r="CJ19" s="1086"/>
      <c r="CK19" s="1086"/>
      <c r="CL19" s="1087"/>
      <c r="CM19" s="1085"/>
      <c r="CN19" s="1086"/>
      <c r="CO19" s="1086"/>
      <c r="CP19" s="1086"/>
      <c r="CQ19" s="1087"/>
      <c r="CR19" s="1085"/>
      <c r="CS19" s="1086"/>
      <c r="CT19" s="1086"/>
      <c r="CU19" s="1086"/>
      <c r="CV19" s="1087"/>
      <c r="CW19" s="1085"/>
      <c r="CX19" s="1086"/>
      <c r="CY19" s="1086"/>
      <c r="CZ19" s="1086"/>
      <c r="DA19" s="1087"/>
      <c r="DB19" s="1085"/>
      <c r="DC19" s="1086"/>
      <c r="DD19" s="1086"/>
      <c r="DE19" s="1086"/>
      <c r="DF19" s="1087"/>
      <c r="DG19" s="1085"/>
      <c r="DH19" s="1086"/>
      <c r="DI19" s="1086"/>
      <c r="DJ19" s="1086"/>
      <c r="DK19" s="1087"/>
      <c r="DL19" s="1085"/>
      <c r="DM19" s="1086"/>
      <c r="DN19" s="1086"/>
      <c r="DO19" s="1086"/>
      <c r="DP19" s="1087"/>
      <c r="DQ19" s="1085"/>
      <c r="DR19" s="1086"/>
      <c r="DS19" s="1086"/>
      <c r="DT19" s="1086"/>
      <c r="DU19" s="1087"/>
      <c r="DV19" s="1088"/>
      <c r="DW19" s="1089"/>
      <c r="DX19" s="1089"/>
      <c r="DY19" s="1089"/>
      <c r="DZ19" s="1090"/>
      <c r="EA19" s="256"/>
    </row>
    <row r="20" spans="1:131" s="257" customFormat="1" ht="26.25" customHeight="1" x14ac:dyDescent="0.15">
      <c r="A20" s="263">
        <v>14</v>
      </c>
      <c r="B20" s="1133"/>
      <c r="C20" s="1134"/>
      <c r="D20" s="1134"/>
      <c r="E20" s="1134"/>
      <c r="F20" s="1134"/>
      <c r="G20" s="1134"/>
      <c r="H20" s="1134"/>
      <c r="I20" s="1134"/>
      <c r="J20" s="1134"/>
      <c r="K20" s="1134"/>
      <c r="L20" s="1134"/>
      <c r="M20" s="1134"/>
      <c r="N20" s="1134"/>
      <c r="O20" s="1134"/>
      <c r="P20" s="1135"/>
      <c r="Q20" s="1139"/>
      <c r="R20" s="1140"/>
      <c r="S20" s="1140"/>
      <c r="T20" s="1140"/>
      <c r="U20" s="1140"/>
      <c r="V20" s="1140"/>
      <c r="W20" s="1140"/>
      <c r="X20" s="1140"/>
      <c r="Y20" s="1140"/>
      <c r="Z20" s="1140"/>
      <c r="AA20" s="1140"/>
      <c r="AB20" s="1140"/>
      <c r="AC20" s="1140"/>
      <c r="AD20" s="1140"/>
      <c r="AE20" s="1141"/>
      <c r="AF20" s="1115"/>
      <c r="AG20" s="1116"/>
      <c r="AH20" s="1116"/>
      <c r="AI20" s="1116"/>
      <c r="AJ20" s="1117"/>
      <c r="AK20" s="1182"/>
      <c r="AL20" s="1183"/>
      <c r="AM20" s="1183"/>
      <c r="AN20" s="1183"/>
      <c r="AO20" s="1183"/>
      <c r="AP20" s="1183"/>
      <c r="AQ20" s="1183"/>
      <c r="AR20" s="1183"/>
      <c r="AS20" s="1183"/>
      <c r="AT20" s="1183"/>
      <c r="AU20" s="1180"/>
      <c r="AV20" s="1180"/>
      <c r="AW20" s="1180"/>
      <c r="AX20" s="1180"/>
      <c r="AY20" s="1181"/>
      <c r="AZ20" s="254"/>
      <c r="BA20" s="254"/>
      <c r="BB20" s="254"/>
      <c r="BC20" s="254"/>
      <c r="BD20" s="254"/>
      <c r="BE20" s="255"/>
      <c r="BF20" s="255"/>
      <c r="BG20" s="255"/>
      <c r="BH20" s="255"/>
      <c r="BI20" s="255"/>
      <c r="BJ20" s="255"/>
      <c r="BK20" s="255"/>
      <c r="BL20" s="255"/>
      <c r="BM20" s="255"/>
      <c r="BN20" s="255"/>
      <c r="BO20" s="255"/>
      <c r="BP20" s="255"/>
      <c r="BQ20" s="264">
        <v>14</v>
      </c>
      <c r="BR20" s="265"/>
      <c r="BS20" s="1110"/>
      <c r="BT20" s="1111"/>
      <c r="BU20" s="1111"/>
      <c r="BV20" s="1111"/>
      <c r="BW20" s="1111"/>
      <c r="BX20" s="1111"/>
      <c r="BY20" s="1111"/>
      <c r="BZ20" s="1111"/>
      <c r="CA20" s="1111"/>
      <c r="CB20" s="1111"/>
      <c r="CC20" s="1111"/>
      <c r="CD20" s="1111"/>
      <c r="CE20" s="1111"/>
      <c r="CF20" s="1111"/>
      <c r="CG20" s="1112"/>
      <c r="CH20" s="1085"/>
      <c r="CI20" s="1086"/>
      <c r="CJ20" s="1086"/>
      <c r="CK20" s="1086"/>
      <c r="CL20" s="1087"/>
      <c r="CM20" s="1085"/>
      <c r="CN20" s="1086"/>
      <c r="CO20" s="1086"/>
      <c r="CP20" s="1086"/>
      <c r="CQ20" s="1087"/>
      <c r="CR20" s="1085"/>
      <c r="CS20" s="1086"/>
      <c r="CT20" s="1086"/>
      <c r="CU20" s="1086"/>
      <c r="CV20" s="1087"/>
      <c r="CW20" s="1085"/>
      <c r="CX20" s="1086"/>
      <c r="CY20" s="1086"/>
      <c r="CZ20" s="1086"/>
      <c r="DA20" s="1087"/>
      <c r="DB20" s="1085"/>
      <c r="DC20" s="1086"/>
      <c r="DD20" s="1086"/>
      <c r="DE20" s="1086"/>
      <c r="DF20" s="1087"/>
      <c r="DG20" s="1085"/>
      <c r="DH20" s="1086"/>
      <c r="DI20" s="1086"/>
      <c r="DJ20" s="1086"/>
      <c r="DK20" s="1087"/>
      <c r="DL20" s="1085"/>
      <c r="DM20" s="1086"/>
      <c r="DN20" s="1086"/>
      <c r="DO20" s="1086"/>
      <c r="DP20" s="1087"/>
      <c r="DQ20" s="1085"/>
      <c r="DR20" s="1086"/>
      <c r="DS20" s="1086"/>
      <c r="DT20" s="1086"/>
      <c r="DU20" s="1087"/>
      <c r="DV20" s="1088"/>
      <c r="DW20" s="1089"/>
      <c r="DX20" s="1089"/>
      <c r="DY20" s="1089"/>
      <c r="DZ20" s="1090"/>
      <c r="EA20" s="256"/>
    </row>
    <row r="21" spans="1:131" s="257" customFormat="1" ht="26.25" customHeight="1" thickBot="1" x14ac:dyDescent="0.2">
      <c r="A21" s="263">
        <v>15</v>
      </c>
      <c r="B21" s="1133"/>
      <c r="C21" s="1134"/>
      <c r="D21" s="1134"/>
      <c r="E21" s="1134"/>
      <c r="F21" s="1134"/>
      <c r="G21" s="1134"/>
      <c r="H21" s="1134"/>
      <c r="I21" s="1134"/>
      <c r="J21" s="1134"/>
      <c r="K21" s="1134"/>
      <c r="L21" s="1134"/>
      <c r="M21" s="1134"/>
      <c r="N21" s="1134"/>
      <c r="O21" s="1134"/>
      <c r="P21" s="1135"/>
      <c r="Q21" s="1139"/>
      <c r="R21" s="1140"/>
      <c r="S21" s="1140"/>
      <c r="T21" s="1140"/>
      <c r="U21" s="1140"/>
      <c r="V21" s="1140"/>
      <c r="W21" s="1140"/>
      <c r="X21" s="1140"/>
      <c r="Y21" s="1140"/>
      <c r="Z21" s="1140"/>
      <c r="AA21" s="1140"/>
      <c r="AB21" s="1140"/>
      <c r="AC21" s="1140"/>
      <c r="AD21" s="1140"/>
      <c r="AE21" s="1141"/>
      <c r="AF21" s="1115"/>
      <c r="AG21" s="1116"/>
      <c r="AH21" s="1116"/>
      <c r="AI21" s="1116"/>
      <c r="AJ21" s="1117"/>
      <c r="AK21" s="1182"/>
      <c r="AL21" s="1183"/>
      <c r="AM21" s="1183"/>
      <c r="AN21" s="1183"/>
      <c r="AO21" s="1183"/>
      <c r="AP21" s="1183"/>
      <c r="AQ21" s="1183"/>
      <c r="AR21" s="1183"/>
      <c r="AS21" s="1183"/>
      <c r="AT21" s="1183"/>
      <c r="AU21" s="1180"/>
      <c r="AV21" s="1180"/>
      <c r="AW21" s="1180"/>
      <c r="AX21" s="1180"/>
      <c r="AY21" s="1181"/>
      <c r="AZ21" s="254"/>
      <c r="BA21" s="254"/>
      <c r="BB21" s="254"/>
      <c r="BC21" s="254"/>
      <c r="BD21" s="254"/>
      <c r="BE21" s="255"/>
      <c r="BF21" s="255"/>
      <c r="BG21" s="255"/>
      <c r="BH21" s="255"/>
      <c r="BI21" s="255"/>
      <c r="BJ21" s="255"/>
      <c r="BK21" s="255"/>
      <c r="BL21" s="255"/>
      <c r="BM21" s="255"/>
      <c r="BN21" s="255"/>
      <c r="BO21" s="255"/>
      <c r="BP21" s="255"/>
      <c r="BQ21" s="264">
        <v>15</v>
      </c>
      <c r="BR21" s="265"/>
      <c r="BS21" s="1110"/>
      <c r="BT21" s="1111"/>
      <c r="BU21" s="1111"/>
      <c r="BV21" s="1111"/>
      <c r="BW21" s="1111"/>
      <c r="BX21" s="1111"/>
      <c r="BY21" s="1111"/>
      <c r="BZ21" s="1111"/>
      <c r="CA21" s="1111"/>
      <c r="CB21" s="1111"/>
      <c r="CC21" s="1111"/>
      <c r="CD21" s="1111"/>
      <c r="CE21" s="1111"/>
      <c r="CF21" s="1111"/>
      <c r="CG21" s="1112"/>
      <c r="CH21" s="1085"/>
      <c r="CI21" s="1086"/>
      <c r="CJ21" s="1086"/>
      <c r="CK21" s="1086"/>
      <c r="CL21" s="1087"/>
      <c r="CM21" s="1085"/>
      <c r="CN21" s="1086"/>
      <c r="CO21" s="1086"/>
      <c r="CP21" s="1086"/>
      <c r="CQ21" s="1087"/>
      <c r="CR21" s="1085"/>
      <c r="CS21" s="1086"/>
      <c r="CT21" s="1086"/>
      <c r="CU21" s="1086"/>
      <c r="CV21" s="1087"/>
      <c r="CW21" s="1085"/>
      <c r="CX21" s="1086"/>
      <c r="CY21" s="1086"/>
      <c r="CZ21" s="1086"/>
      <c r="DA21" s="1087"/>
      <c r="DB21" s="1085"/>
      <c r="DC21" s="1086"/>
      <c r="DD21" s="1086"/>
      <c r="DE21" s="1086"/>
      <c r="DF21" s="1087"/>
      <c r="DG21" s="1085"/>
      <c r="DH21" s="1086"/>
      <c r="DI21" s="1086"/>
      <c r="DJ21" s="1086"/>
      <c r="DK21" s="1087"/>
      <c r="DL21" s="1085"/>
      <c r="DM21" s="1086"/>
      <c r="DN21" s="1086"/>
      <c r="DO21" s="1086"/>
      <c r="DP21" s="1087"/>
      <c r="DQ21" s="1085"/>
      <c r="DR21" s="1086"/>
      <c r="DS21" s="1086"/>
      <c r="DT21" s="1086"/>
      <c r="DU21" s="1087"/>
      <c r="DV21" s="1088"/>
      <c r="DW21" s="1089"/>
      <c r="DX21" s="1089"/>
      <c r="DY21" s="1089"/>
      <c r="DZ21" s="1090"/>
      <c r="EA21" s="256"/>
    </row>
    <row r="22" spans="1:131" s="257" customFormat="1" ht="26.25" customHeight="1" x14ac:dyDescent="0.15">
      <c r="A22" s="263">
        <v>16</v>
      </c>
      <c r="B22" s="1133"/>
      <c r="C22" s="1134"/>
      <c r="D22" s="1134"/>
      <c r="E22" s="1134"/>
      <c r="F22" s="1134"/>
      <c r="G22" s="1134"/>
      <c r="H22" s="1134"/>
      <c r="I22" s="1134"/>
      <c r="J22" s="1134"/>
      <c r="K22" s="1134"/>
      <c r="L22" s="1134"/>
      <c r="M22" s="1134"/>
      <c r="N22" s="1134"/>
      <c r="O22" s="1134"/>
      <c r="P22" s="1135"/>
      <c r="Q22" s="1177"/>
      <c r="R22" s="1178"/>
      <c r="S22" s="1178"/>
      <c r="T22" s="1178"/>
      <c r="U22" s="1178"/>
      <c r="V22" s="1178"/>
      <c r="W22" s="1178"/>
      <c r="X22" s="1178"/>
      <c r="Y22" s="1178"/>
      <c r="Z22" s="1178"/>
      <c r="AA22" s="1178"/>
      <c r="AB22" s="1178"/>
      <c r="AC22" s="1178"/>
      <c r="AD22" s="1178"/>
      <c r="AE22" s="1179"/>
      <c r="AF22" s="1115"/>
      <c r="AG22" s="1116"/>
      <c r="AH22" s="1116"/>
      <c r="AI22" s="1116"/>
      <c r="AJ22" s="1117"/>
      <c r="AK22" s="1173"/>
      <c r="AL22" s="1174"/>
      <c r="AM22" s="1174"/>
      <c r="AN22" s="1174"/>
      <c r="AO22" s="1174"/>
      <c r="AP22" s="1174"/>
      <c r="AQ22" s="1174"/>
      <c r="AR22" s="1174"/>
      <c r="AS22" s="1174"/>
      <c r="AT22" s="1174"/>
      <c r="AU22" s="1175"/>
      <c r="AV22" s="1175"/>
      <c r="AW22" s="1175"/>
      <c r="AX22" s="1175"/>
      <c r="AY22" s="1176"/>
      <c r="AZ22" s="1131" t="s">
        <v>387</v>
      </c>
      <c r="BA22" s="1131"/>
      <c r="BB22" s="1131"/>
      <c r="BC22" s="1131"/>
      <c r="BD22" s="1132"/>
      <c r="BE22" s="255"/>
      <c r="BF22" s="255"/>
      <c r="BG22" s="255"/>
      <c r="BH22" s="255"/>
      <c r="BI22" s="255"/>
      <c r="BJ22" s="255"/>
      <c r="BK22" s="255"/>
      <c r="BL22" s="255"/>
      <c r="BM22" s="255"/>
      <c r="BN22" s="255"/>
      <c r="BO22" s="255"/>
      <c r="BP22" s="255"/>
      <c r="BQ22" s="264">
        <v>16</v>
      </c>
      <c r="BR22" s="265"/>
      <c r="BS22" s="1110"/>
      <c r="BT22" s="1111"/>
      <c r="BU22" s="1111"/>
      <c r="BV22" s="1111"/>
      <c r="BW22" s="1111"/>
      <c r="BX22" s="1111"/>
      <c r="BY22" s="1111"/>
      <c r="BZ22" s="1111"/>
      <c r="CA22" s="1111"/>
      <c r="CB22" s="1111"/>
      <c r="CC22" s="1111"/>
      <c r="CD22" s="1111"/>
      <c r="CE22" s="1111"/>
      <c r="CF22" s="1111"/>
      <c r="CG22" s="1112"/>
      <c r="CH22" s="1085"/>
      <c r="CI22" s="1086"/>
      <c r="CJ22" s="1086"/>
      <c r="CK22" s="1086"/>
      <c r="CL22" s="1087"/>
      <c r="CM22" s="1085"/>
      <c r="CN22" s="1086"/>
      <c r="CO22" s="1086"/>
      <c r="CP22" s="1086"/>
      <c r="CQ22" s="1087"/>
      <c r="CR22" s="1085"/>
      <c r="CS22" s="1086"/>
      <c r="CT22" s="1086"/>
      <c r="CU22" s="1086"/>
      <c r="CV22" s="1087"/>
      <c r="CW22" s="1085"/>
      <c r="CX22" s="1086"/>
      <c r="CY22" s="1086"/>
      <c r="CZ22" s="1086"/>
      <c r="DA22" s="1087"/>
      <c r="DB22" s="1085"/>
      <c r="DC22" s="1086"/>
      <c r="DD22" s="1086"/>
      <c r="DE22" s="1086"/>
      <c r="DF22" s="1087"/>
      <c r="DG22" s="1085"/>
      <c r="DH22" s="1086"/>
      <c r="DI22" s="1086"/>
      <c r="DJ22" s="1086"/>
      <c r="DK22" s="1087"/>
      <c r="DL22" s="1085"/>
      <c r="DM22" s="1086"/>
      <c r="DN22" s="1086"/>
      <c r="DO22" s="1086"/>
      <c r="DP22" s="1087"/>
      <c r="DQ22" s="1085"/>
      <c r="DR22" s="1086"/>
      <c r="DS22" s="1086"/>
      <c r="DT22" s="1086"/>
      <c r="DU22" s="1087"/>
      <c r="DV22" s="1088"/>
      <c r="DW22" s="1089"/>
      <c r="DX22" s="1089"/>
      <c r="DY22" s="1089"/>
      <c r="DZ22" s="1090"/>
      <c r="EA22" s="256"/>
    </row>
    <row r="23" spans="1:131" s="257" customFormat="1" ht="26.25" customHeight="1" thickBot="1" x14ac:dyDescent="0.2">
      <c r="A23" s="266" t="s">
        <v>388</v>
      </c>
      <c r="B23" s="1039" t="s">
        <v>389</v>
      </c>
      <c r="C23" s="1040"/>
      <c r="D23" s="1040"/>
      <c r="E23" s="1040"/>
      <c r="F23" s="1040"/>
      <c r="G23" s="1040"/>
      <c r="H23" s="1040"/>
      <c r="I23" s="1040"/>
      <c r="J23" s="1040"/>
      <c r="K23" s="1040"/>
      <c r="L23" s="1040"/>
      <c r="M23" s="1040"/>
      <c r="N23" s="1040"/>
      <c r="O23" s="1040"/>
      <c r="P23" s="1041"/>
      <c r="Q23" s="1164">
        <v>11052</v>
      </c>
      <c r="R23" s="1165"/>
      <c r="S23" s="1165"/>
      <c r="T23" s="1165"/>
      <c r="U23" s="1165"/>
      <c r="V23" s="1165">
        <v>10106</v>
      </c>
      <c r="W23" s="1165"/>
      <c r="X23" s="1165"/>
      <c r="Y23" s="1165"/>
      <c r="Z23" s="1165"/>
      <c r="AA23" s="1165">
        <v>947</v>
      </c>
      <c r="AB23" s="1165"/>
      <c r="AC23" s="1165"/>
      <c r="AD23" s="1165"/>
      <c r="AE23" s="1166"/>
      <c r="AF23" s="1167">
        <v>568</v>
      </c>
      <c r="AG23" s="1165"/>
      <c r="AH23" s="1165"/>
      <c r="AI23" s="1165"/>
      <c r="AJ23" s="1168"/>
      <c r="AK23" s="1169"/>
      <c r="AL23" s="1170"/>
      <c r="AM23" s="1170"/>
      <c r="AN23" s="1170"/>
      <c r="AO23" s="1170"/>
      <c r="AP23" s="1165">
        <v>8324</v>
      </c>
      <c r="AQ23" s="1165"/>
      <c r="AR23" s="1165"/>
      <c r="AS23" s="1165"/>
      <c r="AT23" s="1165"/>
      <c r="AU23" s="1171"/>
      <c r="AV23" s="1171"/>
      <c r="AW23" s="1171"/>
      <c r="AX23" s="1171"/>
      <c r="AY23" s="1172"/>
      <c r="AZ23" s="1161" t="s">
        <v>250</v>
      </c>
      <c r="BA23" s="1162"/>
      <c r="BB23" s="1162"/>
      <c r="BC23" s="1162"/>
      <c r="BD23" s="1163"/>
      <c r="BE23" s="255"/>
      <c r="BF23" s="255"/>
      <c r="BG23" s="255"/>
      <c r="BH23" s="255"/>
      <c r="BI23" s="255"/>
      <c r="BJ23" s="255"/>
      <c r="BK23" s="255"/>
      <c r="BL23" s="255"/>
      <c r="BM23" s="255"/>
      <c r="BN23" s="255"/>
      <c r="BO23" s="255"/>
      <c r="BP23" s="255"/>
      <c r="BQ23" s="264">
        <v>17</v>
      </c>
      <c r="BR23" s="265"/>
      <c r="BS23" s="1110"/>
      <c r="BT23" s="1111"/>
      <c r="BU23" s="1111"/>
      <c r="BV23" s="1111"/>
      <c r="BW23" s="1111"/>
      <c r="BX23" s="1111"/>
      <c r="BY23" s="1111"/>
      <c r="BZ23" s="1111"/>
      <c r="CA23" s="1111"/>
      <c r="CB23" s="1111"/>
      <c r="CC23" s="1111"/>
      <c r="CD23" s="1111"/>
      <c r="CE23" s="1111"/>
      <c r="CF23" s="1111"/>
      <c r="CG23" s="1112"/>
      <c r="CH23" s="1085"/>
      <c r="CI23" s="1086"/>
      <c r="CJ23" s="1086"/>
      <c r="CK23" s="1086"/>
      <c r="CL23" s="1087"/>
      <c r="CM23" s="1085"/>
      <c r="CN23" s="1086"/>
      <c r="CO23" s="1086"/>
      <c r="CP23" s="1086"/>
      <c r="CQ23" s="1087"/>
      <c r="CR23" s="1085"/>
      <c r="CS23" s="1086"/>
      <c r="CT23" s="1086"/>
      <c r="CU23" s="1086"/>
      <c r="CV23" s="1087"/>
      <c r="CW23" s="1085"/>
      <c r="CX23" s="1086"/>
      <c r="CY23" s="1086"/>
      <c r="CZ23" s="1086"/>
      <c r="DA23" s="1087"/>
      <c r="DB23" s="1085"/>
      <c r="DC23" s="1086"/>
      <c r="DD23" s="1086"/>
      <c r="DE23" s="1086"/>
      <c r="DF23" s="1087"/>
      <c r="DG23" s="1085"/>
      <c r="DH23" s="1086"/>
      <c r="DI23" s="1086"/>
      <c r="DJ23" s="1086"/>
      <c r="DK23" s="1087"/>
      <c r="DL23" s="1085"/>
      <c r="DM23" s="1086"/>
      <c r="DN23" s="1086"/>
      <c r="DO23" s="1086"/>
      <c r="DP23" s="1087"/>
      <c r="DQ23" s="1085"/>
      <c r="DR23" s="1086"/>
      <c r="DS23" s="1086"/>
      <c r="DT23" s="1086"/>
      <c r="DU23" s="1087"/>
      <c r="DV23" s="1088"/>
      <c r="DW23" s="1089"/>
      <c r="DX23" s="1089"/>
      <c r="DY23" s="1089"/>
      <c r="DZ23" s="1090"/>
      <c r="EA23" s="256"/>
    </row>
    <row r="24" spans="1:131" s="257" customFormat="1" ht="26.25" customHeight="1" x14ac:dyDescent="0.15">
      <c r="A24" s="1160" t="s">
        <v>390</v>
      </c>
      <c r="B24" s="1160"/>
      <c r="C24" s="1160"/>
      <c r="D24" s="1160"/>
      <c r="E24" s="1160"/>
      <c r="F24" s="1160"/>
      <c r="G24" s="1160"/>
      <c r="H24" s="1160"/>
      <c r="I24" s="1160"/>
      <c r="J24" s="1160"/>
      <c r="K24" s="1160"/>
      <c r="L24" s="1160"/>
      <c r="M24" s="1160"/>
      <c r="N24" s="1160"/>
      <c r="O24" s="1160"/>
      <c r="P24" s="1160"/>
      <c r="Q24" s="1160"/>
      <c r="R24" s="1160"/>
      <c r="S24" s="1160"/>
      <c r="T24" s="1160"/>
      <c r="U24" s="1160"/>
      <c r="V24" s="1160"/>
      <c r="W24" s="1160"/>
      <c r="X24" s="1160"/>
      <c r="Y24" s="1160"/>
      <c r="Z24" s="1160"/>
      <c r="AA24" s="1160"/>
      <c r="AB24" s="1160"/>
      <c r="AC24" s="1160"/>
      <c r="AD24" s="1160"/>
      <c r="AE24" s="1160"/>
      <c r="AF24" s="1160"/>
      <c r="AG24" s="1160"/>
      <c r="AH24" s="1160"/>
      <c r="AI24" s="1160"/>
      <c r="AJ24" s="1160"/>
      <c r="AK24" s="1160"/>
      <c r="AL24" s="1160"/>
      <c r="AM24" s="1160"/>
      <c r="AN24" s="1160"/>
      <c r="AO24" s="1160"/>
      <c r="AP24" s="1160"/>
      <c r="AQ24" s="1160"/>
      <c r="AR24" s="1160"/>
      <c r="AS24" s="1160"/>
      <c r="AT24" s="1160"/>
      <c r="AU24" s="1160"/>
      <c r="AV24" s="1160"/>
      <c r="AW24" s="1160"/>
      <c r="AX24" s="1160"/>
      <c r="AY24" s="1160"/>
      <c r="AZ24" s="254"/>
      <c r="BA24" s="254"/>
      <c r="BB24" s="254"/>
      <c r="BC24" s="254"/>
      <c r="BD24" s="254"/>
      <c r="BE24" s="255"/>
      <c r="BF24" s="255"/>
      <c r="BG24" s="255"/>
      <c r="BH24" s="255"/>
      <c r="BI24" s="255"/>
      <c r="BJ24" s="255"/>
      <c r="BK24" s="255"/>
      <c r="BL24" s="255"/>
      <c r="BM24" s="255"/>
      <c r="BN24" s="255"/>
      <c r="BO24" s="255"/>
      <c r="BP24" s="255"/>
      <c r="BQ24" s="264">
        <v>18</v>
      </c>
      <c r="BR24" s="265"/>
      <c r="BS24" s="1110"/>
      <c r="BT24" s="1111"/>
      <c r="BU24" s="1111"/>
      <c r="BV24" s="1111"/>
      <c r="BW24" s="1111"/>
      <c r="BX24" s="1111"/>
      <c r="BY24" s="1111"/>
      <c r="BZ24" s="1111"/>
      <c r="CA24" s="1111"/>
      <c r="CB24" s="1111"/>
      <c r="CC24" s="1111"/>
      <c r="CD24" s="1111"/>
      <c r="CE24" s="1111"/>
      <c r="CF24" s="1111"/>
      <c r="CG24" s="1112"/>
      <c r="CH24" s="1085"/>
      <c r="CI24" s="1086"/>
      <c r="CJ24" s="1086"/>
      <c r="CK24" s="1086"/>
      <c r="CL24" s="1087"/>
      <c r="CM24" s="1085"/>
      <c r="CN24" s="1086"/>
      <c r="CO24" s="1086"/>
      <c r="CP24" s="1086"/>
      <c r="CQ24" s="1087"/>
      <c r="CR24" s="1085"/>
      <c r="CS24" s="1086"/>
      <c r="CT24" s="1086"/>
      <c r="CU24" s="1086"/>
      <c r="CV24" s="1087"/>
      <c r="CW24" s="1085"/>
      <c r="CX24" s="1086"/>
      <c r="CY24" s="1086"/>
      <c r="CZ24" s="1086"/>
      <c r="DA24" s="1087"/>
      <c r="DB24" s="1085"/>
      <c r="DC24" s="1086"/>
      <c r="DD24" s="1086"/>
      <c r="DE24" s="1086"/>
      <c r="DF24" s="1087"/>
      <c r="DG24" s="1085"/>
      <c r="DH24" s="1086"/>
      <c r="DI24" s="1086"/>
      <c r="DJ24" s="1086"/>
      <c r="DK24" s="1087"/>
      <c r="DL24" s="1085"/>
      <c r="DM24" s="1086"/>
      <c r="DN24" s="1086"/>
      <c r="DO24" s="1086"/>
      <c r="DP24" s="1087"/>
      <c r="DQ24" s="1085"/>
      <c r="DR24" s="1086"/>
      <c r="DS24" s="1086"/>
      <c r="DT24" s="1086"/>
      <c r="DU24" s="1087"/>
      <c r="DV24" s="1088"/>
      <c r="DW24" s="1089"/>
      <c r="DX24" s="1089"/>
      <c r="DY24" s="1089"/>
      <c r="DZ24" s="1090"/>
      <c r="EA24" s="256"/>
    </row>
    <row r="25" spans="1:131" s="249" customFormat="1" ht="26.25" customHeight="1" thickBot="1" x14ac:dyDescent="0.2">
      <c r="A25" s="1159" t="s">
        <v>391</v>
      </c>
      <c r="B25" s="1159"/>
      <c r="C25" s="1159"/>
      <c r="D25" s="1159"/>
      <c r="E25" s="1159"/>
      <c r="F25" s="1159"/>
      <c r="G25" s="1159"/>
      <c r="H25" s="1159"/>
      <c r="I25" s="1159"/>
      <c r="J25" s="1159"/>
      <c r="K25" s="1159"/>
      <c r="L25" s="1159"/>
      <c r="M25" s="1159"/>
      <c r="N25" s="1159"/>
      <c r="O25" s="1159"/>
      <c r="P25" s="1159"/>
      <c r="Q25" s="1159"/>
      <c r="R25" s="1159"/>
      <c r="S25" s="1159"/>
      <c r="T25" s="1159"/>
      <c r="U25" s="1159"/>
      <c r="V25" s="1159"/>
      <c r="W25" s="1159"/>
      <c r="X25" s="1159"/>
      <c r="Y25" s="1159"/>
      <c r="Z25" s="1159"/>
      <c r="AA25" s="1159"/>
      <c r="AB25" s="1159"/>
      <c r="AC25" s="1159"/>
      <c r="AD25" s="1159"/>
      <c r="AE25" s="1159"/>
      <c r="AF25" s="1159"/>
      <c r="AG25" s="1159"/>
      <c r="AH25" s="1159"/>
      <c r="AI25" s="1159"/>
      <c r="AJ25" s="1159"/>
      <c r="AK25" s="1159"/>
      <c r="AL25" s="1159"/>
      <c r="AM25" s="1159"/>
      <c r="AN25" s="1159"/>
      <c r="AO25" s="1159"/>
      <c r="AP25" s="1159"/>
      <c r="AQ25" s="1159"/>
      <c r="AR25" s="1159"/>
      <c r="AS25" s="1159"/>
      <c r="AT25" s="1159"/>
      <c r="AU25" s="1159"/>
      <c r="AV25" s="1159"/>
      <c r="AW25" s="1159"/>
      <c r="AX25" s="1159"/>
      <c r="AY25" s="1159"/>
      <c r="AZ25" s="1159"/>
      <c r="BA25" s="1159"/>
      <c r="BB25" s="1159"/>
      <c r="BC25" s="1159"/>
      <c r="BD25" s="1159"/>
      <c r="BE25" s="1159"/>
      <c r="BF25" s="1159"/>
      <c r="BG25" s="1159"/>
      <c r="BH25" s="1159"/>
      <c r="BI25" s="1159"/>
      <c r="BJ25" s="254"/>
      <c r="BK25" s="254"/>
      <c r="BL25" s="254"/>
      <c r="BM25" s="254"/>
      <c r="BN25" s="254"/>
      <c r="BO25" s="267"/>
      <c r="BP25" s="267"/>
      <c r="BQ25" s="264">
        <v>19</v>
      </c>
      <c r="BR25" s="265"/>
      <c r="BS25" s="1110"/>
      <c r="BT25" s="1111"/>
      <c r="BU25" s="1111"/>
      <c r="BV25" s="1111"/>
      <c r="BW25" s="1111"/>
      <c r="BX25" s="1111"/>
      <c r="BY25" s="1111"/>
      <c r="BZ25" s="1111"/>
      <c r="CA25" s="1111"/>
      <c r="CB25" s="1111"/>
      <c r="CC25" s="1111"/>
      <c r="CD25" s="1111"/>
      <c r="CE25" s="1111"/>
      <c r="CF25" s="1111"/>
      <c r="CG25" s="1112"/>
      <c r="CH25" s="1085"/>
      <c r="CI25" s="1086"/>
      <c r="CJ25" s="1086"/>
      <c r="CK25" s="1086"/>
      <c r="CL25" s="1087"/>
      <c r="CM25" s="1085"/>
      <c r="CN25" s="1086"/>
      <c r="CO25" s="1086"/>
      <c r="CP25" s="1086"/>
      <c r="CQ25" s="1087"/>
      <c r="CR25" s="1085"/>
      <c r="CS25" s="1086"/>
      <c r="CT25" s="1086"/>
      <c r="CU25" s="1086"/>
      <c r="CV25" s="1087"/>
      <c r="CW25" s="1085"/>
      <c r="CX25" s="1086"/>
      <c r="CY25" s="1086"/>
      <c r="CZ25" s="1086"/>
      <c r="DA25" s="1087"/>
      <c r="DB25" s="1085"/>
      <c r="DC25" s="1086"/>
      <c r="DD25" s="1086"/>
      <c r="DE25" s="1086"/>
      <c r="DF25" s="1087"/>
      <c r="DG25" s="1085"/>
      <c r="DH25" s="1086"/>
      <c r="DI25" s="1086"/>
      <c r="DJ25" s="1086"/>
      <c r="DK25" s="1087"/>
      <c r="DL25" s="1085"/>
      <c r="DM25" s="1086"/>
      <c r="DN25" s="1086"/>
      <c r="DO25" s="1086"/>
      <c r="DP25" s="1087"/>
      <c r="DQ25" s="1085"/>
      <c r="DR25" s="1086"/>
      <c r="DS25" s="1086"/>
      <c r="DT25" s="1086"/>
      <c r="DU25" s="1087"/>
      <c r="DV25" s="1088"/>
      <c r="DW25" s="1089"/>
      <c r="DX25" s="1089"/>
      <c r="DY25" s="1089"/>
      <c r="DZ25" s="1090"/>
      <c r="EA25" s="248"/>
    </row>
    <row r="26" spans="1:131" s="249" customFormat="1" ht="26.25" customHeight="1" x14ac:dyDescent="0.15">
      <c r="A26" s="1091" t="s">
        <v>369</v>
      </c>
      <c r="B26" s="1092"/>
      <c r="C26" s="1092"/>
      <c r="D26" s="1092"/>
      <c r="E26" s="1092"/>
      <c r="F26" s="1092"/>
      <c r="G26" s="1092"/>
      <c r="H26" s="1092"/>
      <c r="I26" s="1092"/>
      <c r="J26" s="1092"/>
      <c r="K26" s="1092"/>
      <c r="L26" s="1092"/>
      <c r="M26" s="1092"/>
      <c r="N26" s="1092"/>
      <c r="O26" s="1092"/>
      <c r="P26" s="1093"/>
      <c r="Q26" s="1097" t="s">
        <v>392</v>
      </c>
      <c r="R26" s="1098"/>
      <c r="S26" s="1098"/>
      <c r="T26" s="1098"/>
      <c r="U26" s="1099"/>
      <c r="V26" s="1097" t="s">
        <v>393</v>
      </c>
      <c r="W26" s="1098"/>
      <c r="X26" s="1098"/>
      <c r="Y26" s="1098"/>
      <c r="Z26" s="1099"/>
      <c r="AA26" s="1097" t="s">
        <v>394</v>
      </c>
      <c r="AB26" s="1098"/>
      <c r="AC26" s="1098"/>
      <c r="AD26" s="1098"/>
      <c r="AE26" s="1098"/>
      <c r="AF26" s="1155" t="s">
        <v>395</v>
      </c>
      <c r="AG26" s="1104"/>
      <c r="AH26" s="1104"/>
      <c r="AI26" s="1104"/>
      <c r="AJ26" s="1156"/>
      <c r="AK26" s="1098" t="s">
        <v>396</v>
      </c>
      <c r="AL26" s="1098"/>
      <c r="AM26" s="1098"/>
      <c r="AN26" s="1098"/>
      <c r="AO26" s="1099"/>
      <c r="AP26" s="1097" t="s">
        <v>397</v>
      </c>
      <c r="AQ26" s="1098"/>
      <c r="AR26" s="1098"/>
      <c r="AS26" s="1098"/>
      <c r="AT26" s="1099"/>
      <c r="AU26" s="1097" t="s">
        <v>398</v>
      </c>
      <c r="AV26" s="1098"/>
      <c r="AW26" s="1098"/>
      <c r="AX26" s="1098"/>
      <c r="AY26" s="1099"/>
      <c r="AZ26" s="1097" t="s">
        <v>399</v>
      </c>
      <c r="BA26" s="1098"/>
      <c r="BB26" s="1098"/>
      <c r="BC26" s="1098"/>
      <c r="BD26" s="1099"/>
      <c r="BE26" s="1097" t="s">
        <v>376</v>
      </c>
      <c r="BF26" s="1098"/>
      <c r="BG26" s="1098"/>
      <c r="BH26" s="1098"/>
      <c r="BI26" s="1113"/>
      <c r="BJ26" s="254"/>
      <c r="BK26" s="254"/>
      <c r="BL26" s="254"/>
      <c r="BM26" s="254"/>
      <c r="BN26" s="254"/>
      <c r="BO26" s="267"/>
      <c r="BP26" s="267"/>
      <c r="BQ26" s="264">
        <v>20</v>
      </c>
      <c r="BR26" s="265"/>
      <c r="BS26" s="1110"/>
      <c r="BT26" s="1111"/>
      <c r="BU26" s="1111"/>
      <c r="BV26" s="1111"/>
      <c r="BW26" s="1111"/>
      <c r="BX26" s="1111"/>
      <c r="BY26" s="1111"/>
      <c r="BZ26" s="1111"/>
      <c r="CA26" s="1111"/>
      <c r="CB26" s="1111"/>
      <c r="CC26" s="1111"/>
      <c r="CD26" s="1111"/>
      <c r="CE26" s="1111"/>
      <c r="CF26" s="1111"/>
      <c r="CG26" s="1112"/>
      <c r="CH26" s="1085"/>
      <c r="CI26" s="1086"/>
      <c r="CJ26" s="1086"/>
      <c r="CK26" s="1086"/>
      <c r="CL26" s="1087"/>
      <c r="CM26" s="1085"/>
      <c r="CN26" s="1086"/>
      <c r="CO26" s="1086"/>
      <c r="CP26" s="1086"/>
      <c r="CQ26" s="1087"/>
      <c r="CR26" s="1085"/>
      <c r="CS26" s="1086"/>
      <c r="CT26" s="1086"/>
      <c r="CU26" s="1086"/>
      <c r="CV26" s="1087"/>
      <c r="CW26" s="1085"/>
      <c r="CX26" s="1086"/>
      <c r="CY26" s="1086"/>
      <c r="CZ26" s="1086"/>
      <c r="DA26" s="1087"/>
      <c r="DB26" s="1085"/>
      <c r="DC26" s="1086"/>
      <c r="DD26" s="1086"/>
      <c r="DE26" s="1086"/>
      <c r="DF26" s="1087"/>
      <c r="DG26" s="1085"/>
      <c r="DH26" s="1086"/>
      <c r="DI26" s="1086"/>
      <c r="DJ26" s="1086"/>
      <c r="DK26" s="1087"/>
      <c r="DL26" s="1085"/>
      <c r="DM26" s="1086"/>
      <c r="DN26" s="1086"/>
      <c r="DO26" s="1086"/>
      <c r="DP26" s="1087"/>
      <c r="DQ26" s="1085"/>
      <c r="DR26" s="1086"/>
      <c r="DS26" s="1086"/>
      <c r="DT26" s="1086"/>
      <c r="DU26" s="1087"/>
      <c r="DV26" s="1088"/>
      <c r="DW26" s="1089"/>
      <c r="DX26" s="1089"/>
      <c r="DY26" s="1089"/>
      <c r="DZ26" s="1090"/>
      <c r="EA26" s="248"/>
    </row>
    <row r="27" spans="1:131" s="249" customFormat="1" ht="26.25" customHeight="1" thickBot="1" x14ac:dyDescent="0.2">
      <c r="A27" s="1094"/>
      <c r="B27" s="1095"/>
      <c r="C27" s="1095"/>
      <c r="D27" s="1095"/>
      <c r="E27" s="1095"/>
      <c r="F27" s="1095"/>
      <c r="G27" s="1095"/>
      <c r="H27" s="1095"/>
      <c r="I27" s="1095"/>
      <c r="J27" s="1095"/>
      <c r="K27" s="1095"/>
      <c r="L27" s="1095"/>
      <c r="M27" s="1095"/>
      <c r="N27" s="1095"/>
      <c r="O27" s="1095"/>
      <c r="P27" s="1096"/>
      <c r="Q27" s="1100"/>
      <c r="R27" s="1101"/>
      <c r="S27" s="1101"/>
      <c r="T27" s="1101"/>
      <c r="U27" s="1102"/>
      <c r="V27" s="1100"/>
      <c r="W27" s="1101"/>
      <c r="X27" s="1101"/>
      <c r="Y27" s="1101"/>
      <c r="Z27" s="1102"/>
      <c r="AA27" s="1100"/>
      <c r="AB27" s="1101"/>
      <c r="AC27" s="1101"/>
      <c r="AD27" s="1101"/>
      <c r="AE27" s="1101"/>
      <c r="AF27" s="1157"/>
      <c r="AG27" s="1107"/>
      <c r="AH27" s="1107"/>
      <c r="AI27" s="1107"/>
      <c r="AJ27" s="1158"/>
      <c r="AK27" s="1101"/>
      <c r="AL27" s="1101"/>
      <c r="AM27" s="1101"/>
      <c r="AN27" s="1101"/>
      <c r="AO27" s="1102"/>
      <c r="AP27" s="1100"/>
      <c r="AQ27" s="1101"/>
      <c r="AR27" s="1101"/>
      <c r="AS27" s="1101"/>
      <c r="AT27" s="1102"/>
      <c r="AU27" s="1100"/>
      <c r="AV27" s="1101"/>
      <c r="AW27" s="1101"/>
      <c r="AX27" s="1101"/>
      <c r="AY27" s="1102"/>
      <c r="AZ27" s="1100"/>
      <c r="BA27" s="1101"/>
      <c r="BB27" s="1101"/>
      <c r="BC27" s="1101"/>
      <c r="BD27" s="1102"/>
      <c r="BE27" s="1100"/>
      <c r="BF27" s="1101"/>
      <c r="BG27" s="1101"/>
      <c r="BH27" s="1101"/>
      <c r="BI27" s="1114"/>
      <c r="BJ27" s="254"/>
      <c r="BK27" s="254"/>
      <c r="BL27" s="254"/>
      <c r="BM27" s="254"/>
      <c r="BN27" s="254"/>
      <c r="BO27" s="267"/>
      <c r="BP27" s="267"/>
      <c r="BQ27" s="264">
        <v>21</v>
      </c>
      <c r="BR27" s="265"/>
      <c r="BS27" s="1110"/>
      <c r="BT27" s="1111"/>
      <c r="BU27" s="1111"/>
      <c r="BV27" s="1111"/>
      <c r="BW27" s="1111"/>
      <c r="BX27" s="1111"/>
      <c r="BY27" s="1111"/>
      <c r="BZ27" s="1111"/>
      <c r="CA27" s="1111"/>
      <c r="CB27" s="1111"/>
      <c r="CC27" s="1111"/>
      <c r="CD27" s="1111"/>
      <c r="CE27" s="1111"/>
      <c r="CF27" s="1111"/>
      <c r="CG27" s="1112"/>
      <c r="CH27" s="1085"/>
      <c r="CI27" s="1086"/>
      <c r="CJ27" s="1086"/>
      <c r="CK27" s="1086"/>
      <c r="CL27" s="1087"/>
      <c r="CM27" s="1085"/>
      <c r="CN27" s="1086"/>
      <c r="CO27" s="1086"/>
      <c r="CP27" s="1086"/>
      <c r="CQ27" s="1087"/>
      <c r="CR27" s="1085"/>
      <c r="CS27" s="1086"/>
      <c r="CT27" s="1086"/>
      <c r="CU27" s="1086"/>
      <c r="CV27" s="1087"/>
      <c r="CW27" s="1085"/>
      <c r="CX27" s="1086"/>
      <c r="CY27" s="1086"/>
      <c r="CZ27" s="1086"/>
      <c r="DA27" s="1087"/>
      <c r="DB27" s="1085"/>
      <c r="DC27" s="1086"/>
      <c r="DD27" s="1086"/>
      <c r="DE27" s="1086"/>
      <c r="DF27" s="1087"/>
      <c r="DG27" s="1085"/>
      <c r="DH27" s="1086"/>
      <c r="DI27" s="1086"/>
      <c r="DJ27" s="1086"/>
      <c r="DK27" s="1087"/>
      <c r="DL27" s="1085"/>
      <c r="DM27" s="1086"/>
      <c r="DN27" s="1086"/>
      <c r="DO27" s="1086"/>
      <c r="DP27" s="1087"/>
      <c r="DQ27" s="1085"/>
      <c r="DR27" s="1086"/>
      <c r="DS27" s="1086"/>
      <c r="DT27" s="1086"/>
      <c r="DU27" s="1087"/>
      <c r="DV27" s="1088"/>
      <c r="DW27" s="1089"/>
      <c r="DX27" s="1089"/>
      <c r="DY27" s="1089"/>
      <c r="DZ27" s="1090"/>
      <c r="EA27" s="248"/>
    </row>
    <row r="28" spans="1:131" s="249" customFormat="1" ht="26.25" customHeight="1" thickTop="1" x14ac:dyDescent="0.15">
      <c r="A28" s="268">
        <v>1</v>
      </c>
      <c r="B28" s="1146" t="s">
        <v>400</v>
      </c>
      <c r="C28" s="1147"/>
      <c r="D28" s="1147"/>
      <c r="E28" s="1147"/>
      <c r="F28" s="1147"/>
      <c r="G28" s="1147"/>
      <c r="H28" s="1147"/>
      <c r="I28" s="1147"/>
      <c r="J28" s="1147"/>
      <c r="K28" s="1147"/>
      <c r="L28" s="1147"/>
      <c r="M28" s="1147"/>
      <c r="N28" s="1147"/>
      <c r="O28" s="1147"/>
      <c r="P28" s="1148"/>
      <c r="Q28" s="1149">
        <v>1290</v>
      </c>
      <c r="R28" s="1150"/>
      <c r="S28" s="1150"/>
      <c r="T28" s="1150"/>
      <c r="U28" s="1150"/>
      <c r="V28" s="1150">
        <v>1249</v>
      </c>
      <c r="W28" s="1150"/>
      <c r="X28" s="1150"/>
      <c r="Y28" s="1150"/>
      <c r="Z28" s="1150"/>
      <c r="AA28" s="1150">
        <f>Q28:Q28-V28</f>
        <v>41</v>
      </c>
      <c r="AB28" s="1150"/>
      <c r="AC28" s="1150"/>
      <c r="AD28" s="1150"/>
      <c r="AE28" s="1151"/>
      <c r="AF28" s="1152">
        <v>41</v>
      </c>
      <c r="AG28" s="1150"/>
      <c r="AH28" s="1150"/>
      <c r="AI28" s="1150"/>
      <c r="AJ28" s="1153"/>
      <c r="AK28" s="1154">
        <v>108</v>
      </c>
      <c r="AL28" s="1142"/>
      <c r="AM28" s="1142"/>
      <c r="AN28" s="1142"/>
      <c r="AO28" s="1142"/>
      <c r="AP28" s="1142"/>
      <c r="AQ28" s="1142"/>
      <c r="AR28" s="1142"/>
      <c r="AS28" s="1142"/>
      <c r="AT28" s="1142"/>
      <c r="AU28" s="1142"/>
      <c r="AV28" s="1142"/>
      <c r="AW28" s="1142"/>
      <c r="AX28" s="1142"/>
      <c r="AY28" s="1142"/>
      <c r="AZ28" s="1143"/>
      <c r="BA28" s="1143"/>
      <c r="BB28" s="1143"/>
      <c r="BC28" s="1143"/>
      <c r="BD28" s="1143"/>
      <c r="BE28" s="1144"/>
      <c r="BF28" s="1144"/>
      <c r="BG28" s="1144"/>
      <c r="BH28" s="1144"/>
      <c r="BI28" s="1145"/>
      <c r="BJ28" s="254"/>
      <c r="BK28" s="254"/>
      <c r="BL28" s="254"/>
      <c r="BM28" s="254"/>
      <c r="BN28" s="254"/>
      <c r="BO28" s="267"/>
      <c r="BP28" s="267"/>
      <c r="BQ28" s="264">
        <v>22</v>
      </c>
      <c r="BR28" s="265"/>
      <c r="BS28" s="1110"/>
      <c r="BT28" s="1111"/>
      <c r="BU28" s="1111"/>
      <c r="BV28" s="1111"/>
      <c r="BW28" s="1111"/>
      <c r="BX28" s="1111"/>
      <c r="BY28" s="1111"/>
      <c r="BZ28" s="1111"/>
      <c r="CA28" s="1111"/>
      <c r="CB28" s="1111"/>
      <c r="CC28" s="1111"/>
      <c r="CD28" s="1111"/>
      <c r="CE28" s="1111"/>
      <c r="CF28" s="1111"/>
      <c r="CG28" s="1112"/>
      <c r="CH28" s="1085"/>
      <c r="CI28" s="1086"/>
      <c r="CJ28" s="1086"/>
      <c r="CK28" s="1086"/>
      <c r="CL28" s="1087"/>
      <c r="CM28" s="1085"/>
      <c r="CN28" s="1086"/>
      <c r="CO28" s="1086"/>
      <c r="CP28" s="1086"/>
      <c r="CQ28" s="1087"/>
      <c r="CR28" s="1085"/>
      <c r="CS28" s="1086"/>
      <c r="CT28" s="1086"/>
      <c r="CU28" s="1086"/>
      <c r="CV28" s="1087"/>
      <c r="CW28" s="1085"/>
      <c r="CX28" s="1086"/>
      <c r="CY28" s="1086"/>
      <c r="CZ28" s="1086"/>
      <c r="DA28" s="1087"/>
      <c r="DB28" s="1085"/>
      <c r="DC28" s="1086"/>
      <c r="DD28" s="1086"/>
      <c r="DE28" s="1086"/>
      <c r="DF28" s="1087"/>
      <c r="DG28" s="1085"/>
      <c r="DH28" s="1086"/>
      <c r="DI28" s="1086"/>
      <c r="DJ28" s="1086"/>
      <c r="DK28" s="1087"/>
      <c r="DL28" s="1085"/>
      <c r="DM28" s="1086"/>
      <c r="DN28" s="1086"/>
      <c r="DO28" s="1086"/>
      <c r="DP28" s="1087"/>
      <c r="DQ28" s="1085"/>
      <c r="DR28" s="1086"/>
      <c r="DS28" s="1086"/>
      <c r="DT28" s="1086"/>
      <c r="DU28" s="1087"/>
      <c r="DV28" s="1088"/>
      <c r="DW28" s="1089"/>
      <c r="DX28" s="1089"/>
      <c r="DY28" s="1089"/>
      <c r="DZ28" s="1090"/>
      <c r="EA28" s="248"/>
    </row>
    <row r="29" spans="1:131" s="249" customFormat="1" ht="26.25" customHeight="1" x14ac:dyDescent="0.15">
      <c r="A29" s="268">
        <v>2</v>
      </c>
      <c r="B29" s="1133" t="s">
        <v>401</v>
      </c>
      <c r="C29" s="1134"/>
      <c r="D29" s="1134"/>
      <c r="E29" s="1134"/>
      <c r="F29" s="1134"/>
      <c r="G29" s="1134"/>
      <c r="H29" s="1134"/>
      <c r="I29" s="1134"/>
      <c r="J29" s="1134"/>
      <c r="K29" s="1134"/>
      <c r="L29" s="1134"/>
      <c r="M29" s="1134"/>
      <c r="N29" s="1134"/>
      <c r="O29" s="1134"/>
      <c r="P29" s="1135"/>
      <c r="Q29" s="1139">
        <v>1548</v>
      </c>
      <c r="R29" s="1140"/>
      <c r="S29" s="1140"/>
      <c r="T29" s="1140"/>
      <c r="U29" s="1140"/>
      <c r="V29" s="1140">
        <v>1385</v>
      </c>
      <c r="W29" s="1140"/>
      <c r="X29" s="1140"/>
      <c r="Y29" s="1140"/>
      <c r="Z29" s="1140"/>
      <c r="AA29" s="1141">
        <f t="shared" ref="AA29:AA36" si="0">Q29:Q29-V29</f>
        <v>163</v>
      </c>
      <c r="AB29" s="1116"/>
      <c r="AC29" s="1116"/>
      <c r="AD29" s="1116"/>
      <c r="AE29" s="1117"/>
      <c r="AF29" s="1115">
        <v>163</v>
      </c>
      <c r="AG29" s="1116"/>
      <c r="AH29" s="1116"/>
      <c r="AI29" s="1116"/>
      <c r="AJ29" s="1117"/>
      <c r="AK29" s="1075">
        <v>228</v>
      </c>
      <c r="AL29" s="1066"/>
      <c r="AM29" s="1066"/>
      <c r="AN29" s="1066"/>
      <c r="AO29" s="1066"/>
      <c r="AP29" s="1066"/>
      <c r="AQ29" s="1066"/>
      <c r="AR29" s="1066"/>
      <c r="AS29" s="1066"/>
      <c r="AT29" s="1066"/>
      <c r="AU29" s="1066"/>
      <c r="AV29" s="1066"/>
      <c r="AW29" s="1066"/>
      <c r="AX29" s="1066"/>
      <c r="AY29" s="1066"/>
      <c r="AZ29" s="1138"/>
      <c r="BA29" s="1138"/>
      <c r="BB29" s="1138"/>
      <c r="BC29" s="1138"/>
      <c r="BD29" s="1138"/>
      <c r="BE29" s="1128"/>
      <c r="BF29" s="1128"/>
      <c r="BG29" s="1128"/>
      <c r="BH29" s="1128"/>
      <c r="BI29" s="1129"/>
      <c r="BJ29" s="254"/>
      <c r="BK29" s="254"/>
      <c r="BL29" s="254"/>
      <c r="BM29" s="254"/>
      <c r="BN29" s="254"/>
      <c r="BO29" s="267"/>
      <c r="BP29" s="267"/>
      <c r="BQ29" s="264">
        <v>23</v>
      </c>
      <c r="BR29" s="265"/>
      <c r="BS29" s="1110"/>
      <c r="BT29" s="1111"/>
      <c r="BU29" s="1111"/>
      <c r="BV29" s="1111"/>
      <c r="BW29" s="1111"/>
      <c r="BX29" s="1111"/>
      <c r="BY29" s="1111"/>
      <c r="BZ29" s="1111"/>
      <c r="CA29" s="1111"/>
      <c r="CB29" s="1111"/>
      <c r="CC29" s="1111"/>
      <c r="CD29" s="1111"/>
      <c r="CE29" s="1111"/>
      <c r="CF29" s="1111"/>
      <c r="CG29" s="1112"/>
      <c r="CH29" s="1085"/>
      <c r="CI29" s="1086"/>
      <c r="CJ29" s="1086"/>
      <c r="CK29" s="1086"/>
      <c r="CL29" s="1087"/>
      <c r="CM29" s="1085"/>
      <c r="CN29" s="1086"/>
      <c r="CO29" s="1086"/>
      <c r="CP29" s="1086"/>
      <c r="CQ29" s="1087"/>
      <c r="CR29" s="1085"/>
      <c r="CS29" s="1086"/>
      <c r="CT29" s="1086"/>
      <c r="CU29" s="1086"/>
      <c r="CV29" s="1087"/>
      <c r="CW29" s="1085"/>
      <c r="CX29" s="1086"/>
      <c r="CY29" s="1086"/>
      <c r="CZ29" s="1086"/>
      <c r="DA29" s="1087"/>
      <c r="DB29" s="1085"/>
      <c r="DC29" s="1086"/>
      <c r="DD29" s="1086"/>
      <c r="DE29" s="1086"/>
      <c r="DF29" s="1087"/>
      <c r="DG29" s="1085"/>
      <c r="DH29" s="1086"/>
      <c r="DI29" s="1086"/>
      <c r="DJ29" s="1086"/>
      <c r="DK29" s="1087"/>
      <c r="DL29" s="1085"/>
      <c r="DM29" s="1086"/>
      <c r="DN29" s="1086"/>
      <c r="DO29" s="1086"/>
      <c r="DP29" s="1087"/>
      <c r="DQ29" s="1085"/>
      <c r="DR29" s="1086"/>
      <c r="DS29" s="1086"/>
      <c r="DT29" s="1086"/>
      <c r="DU29" s="1087"/>
      <c r="DV29" s="1088"/>
      <c r="DW29" s="1089"/>
      <c r="DX29" s="1089"/>
      <c r="DY29" s="1089"/>
      <c r="DZ29" s="1090"/>
      <c r="EA29" s="248"/>
    </row>
    <row r="30" spans="1:131" s="249" customFormat="1" ht="26.25" customHeight="1" x14ac:dyDescent="0.15">
      <c r="A30" s="268">
        <v>3</v>
      </c>
      <c r="B30" s="1133" t="s">
        <v>402</v>
      </c>
      <c r="C30" s="1134"/>
      <c r="D30" s="1134"/>
      <c r="E30" s="1134"/>
      <c r="F30" s="1134"/>
      <c r="G30" s="1134"/>
      <c r="H30" s="1134"/>
      <c r="I30" s="1134"/>
      <c r="J30" s="1134"/>
      <c r="K30" s="1134"/>
      <c r="L30" s="1134"/>
      <c r="M30" s="1134"/>
      <c r="N30" s="1134"/>
      <c r="O30" s="1134"/>
      <c r="P30" s="1135"/>
      <c r="Q30" s="1139">
        <v>175</v>
      </c>
      <c r="R30" s="1140"/>
      <c r="S30" s="1140"/>
      <c r="T30" s="1140"/>
      <c r="U30" s="1140"/>
      <c r="V30" s="1140">
        <v>173</v>
      </c>
      <c r="W30" s="1140"/>
      <c r="X30" s="1140"/>
      <c r="Y30" s="1140"/>
      <c r="Z30" s="1140"/>
      <c r="AA30" s="1141">
        <f t="shared" si="0"/>
        <v>2</v>
      </c>
      <c r="AB30" s="1116"/>
      <c r="AC30" s="1116"/>
      <c r="AD30" s="1116"/>
      <c r="AE30" s="1117"/>
      <c r="AF30" s="1115">
        <v>2</v>
      </c>
      <c r="AG30" s="1116"/>
      <c r="AH30" s="1116"/>
      <c r="AI30" s="1116"/>
      <c r="AJ30" s="1117"/>
      <c r="AK30" s="1075">
        <v>62</v>
      </c>
      <c r="AL30" s="1066"/>
      <c r="AM30" s="1066"/>
      <c r="AN30" s="1066"/>
      <c r="AO30" s="1066"/>
      <c r="AP30" s="1066"/>
      <c r="AQ30" s="1066"/>
      <c r="AR30" s="1066"/>
      <c r="AS30" s="1066"/>
      <c r="AT30" s="1066"/>
      <c r="AU30" s="1066"/>
      <c r="AV30" s="1066"/>
      <c r="AW30" s="1066"/>
      <c r="AX30" s="1066"/>
      <c r="AY30" s="1066"/>
      <c r="AZ30" s="1138"/>
      <c r="BA30" s="1138"/>
      <c r="BB30" s="1138"/>
      <c r="BC30" s="1138"/>
      <c r="BD30" s="1138"/>
      <c r="BE30" s="1128"/>
      <c r="BF30" s="1128"/>
      <c r="BG30" s="1128"/>
      <c r="BH30" s="1128"/>
      <c r="BI30" s="1129"/>
      <c r="BJ30" s="254"/>
      <c r="BK30" s="254"/>
      <c r="BL30" s="254"/>
      <c r="BM30" s="254"/>
      <c r="BN30" s="254"/>
      <c r="BO30" s="267"/>
      <c r="BP30" s="267"/>
      <c r="BQ30" s="264">
        <v>24</v>
      </c>
      <c r="BR30" s="265"/>
      <c r="BS30" s="1110"/>
      <c r="BT30" s="1111"/>
      <c r="BU30" s="1111"/>
      <c r="BV30" s="1111"/>
      <c r="BW30" s="1111"/>
      <c r="BX30" s="1111"/>
      <c r="BY30" s="1111"/>
      <c r="BZ30" s="1111"/>
      <c r="CA30" s="1111"/>
      <c r="CB30" s="1111"/>
      <c r="CC30" s="1111"/>
      <c r="CD30" s="1111"/>
      <c r="CE30" s="1111"/>
      <c r="CF30" s="1111"/>
      <c r="CG30" s="1112"/>
      <c r="CH30" s="1085"/>
      <c r="CI30" s="1086"/>
      <c r="CJ30" s="1086"/>
      <c r="CK30" s="1086"/>
      <c r="CL30" s="1087"/>
      <c r="CM30" s="1085"/>
      <c r="CN30" s="1086"/>
      <c r="CO30" s="1086"/>
      <c r="CP30" s="1086"/>
      <c r="CQ30" s="1087"/>
      <c r="CR30" s="1085"/>
      <c r="CS30" s="1086"/>
      <c r="CT30" s="1086"/>
      <c r="CU30" s="1086"/>
      <c r="CV30" s="1087"/>
      <c r="CW30" s="1085"/>
      <c r="CX30" s="1086"/>
      <c r="CY30" s="1086"/>
      <c r="CZ30" s="1086"/>
      <c r="DA30" s="1087"/>
      <c r="DB30" s="1085"/>
      <c r="DC30" s="1086"/>
      <c r="DD30" s="1086"/>
      <c r="DE30" s="1086"/>
      <c r="DF30" s="1087"/>
      <c r="DG30" s="1085"/>
      <c r="DH30" s="1086"/>
      <c r="DI30" s="1086"/>
      <c r="DJ30" s="1086"/>
      <c r="DK30" s="1087"/>
      <c r="DL30" s="1085"/>
      <c r="DM30" s="1086"/>
      <c r="DN30" s="1086"/>
      <c r="DO30" s="1086"/>
      <c r="DP30" s="1087"/>
      <c r="DQ30" s="1085"/>
      <c r="DR30" s="1086"/>
      <c r="DS30" s="1086"/>
      <c r="DT30" s="1086"/>
      <c r="DU30" s="1087"/>
      <c r="DV30" s="1088"/>
      <c r="DW30" s="1089"/>
      <c r="DX30" s="1089"/>
      <c r="DY30" s="1089"/>
      <c r="DZ30" s="1090"/>
      <c r="EA30" s="248"/>
    </row>
    <row r="31" spans="1:131" s="249" customFormat="1" ht="26.25" customHeight="1" x14ac:dyDescent="0.15">
      <c r="A31" s="268">
        <v>4</v>
      </c>
      <c r="B31" s="1133" t="s">
        <v>403</v>
      </c>
      <c r="C31" s="1134"/>
      <c r="D31" s="1134"/>
      <c r="E31" s="1134"/>
      <c r="F31" s="1134"/>
      <c r="G31" s="1134"/>
      <c r="H31" s="1134"/>
      <c r="I31" s="1134"/>
      <c r="J31" s="1134"/>
      <c r="K31" s="1134"/>
      <c r="L31" s="1134"/>
      <c r="M31" s="1134"/>
      <c r="N31" s="1134"/>
      <c r="O31" s="1134"/>
      <c r="P31" s="1135"/>
      <c r="Q31" s="1139">
        <v>499</v>
      </c>
      <c r="R31" s="1140"/>
      <c r="S31" s="1140"/>
      <c r="T31" s="1140"/>
      <c r="U31" s="1140"/>
      <c r="V31" s="1140">
        <v>499</v>
      </c>
      <c r="W31" s="1140"/>
      <c r="X31" s="1140"/>
      <c r="Y31" s="1140"/>
      <c r="Z31" s="1140"/>
      <c r="AA31" s="1141">
        <f t="shared" si="0"/>
        <v>0</v>
      </c>
      <c r="AB31" s="1116"/>
      <c r="AC31" s="1116"/>
      <c r="AD31" s="1116"/>
      <c r="AE31" s="1117"/>
      <c r="AF31" s="1115">
        <v>0</v>
      </c>
      <c r="AG31" s="1116"/>
      <c r="AH31" s="1116"/>
      <c r="AI31" s="1116"/>
      <c r="AJ31" s="1117"/>
      <c r="AK31" s="1075">
        <v>46</v>
      </c>
      <c r="AL31" s="1066"/>
      <c r="AM31" s="1066"/>
      <c r="AN31" s="1066"/>
      <c r="AO31" s="1066"/>
      <c r="AP31" s="1066"/>
      <c r="AQ31" s="1066"/>
      <c r="AR31" s="1066"/>
      <c r="AS31" s="1066"/>
      <c r="AT31" s="1066"/>
      <c r="AU31" s="1066"/>
      <c r="AV31" s="1066"/>
      <c r="AW31" s="1066"/>
      <c r="AX31" s="1066"/>
      <c r="AY31" s="1066"/>
      <c r="AZ31" s="1138"/>
      <c r="BA31" s="1138"/>
      <c r="BB31" s="1138"/>
      <c r="BC31" s="1138"/>
      <c r="BD31" s="1138"/>
      <c r="BE31" s="1128"/>
      <c r="BF31" s="1128"/>
      <c r="BG31" s="1128"/>
      <c r="BH31" s="1128"/>
      <c r="BI31" s="1129"/>
      <c r="BJ31" s="254"/>
      <c r="BK31" s="254"/>
      <c r="BL31" s="254"/>
      <c r="BM31" s="254"/>
      <c r="BN31" s="254"/>
      <c r="BO31" s="267"/>
      <c r="BP31" s="267"/>
      <c r="BQ31" s="264">
        <v>25</v>
      </c>
      <c r="BR31" s="265"/>
      <c r="BS31" s="1110"/>
      <c r="BT31" s="1111"/>
      <c r="BU31" s="1111"/>
      <c r="BV31" s="1111"/>
      <c r="BW31" s="1111"/>
      <c r="BX31" s="1111"/>
      <c r="BY31" s="1111"/>
      <c r="BZ31" s="1111"/>
      <c r="CA31" s="1111"/>
      <c r="CB31" s="1111"/>
      <c r="CC31" s="1111"/>
      <c r="CD31" s="1111"/>
      <c r="CE31" s="1111"/>
      <c r="CF31" s="1111"/>
      <c r="CG31" s="1112"/>
      <c r="CH31" s="1085"/>
      <c r="CI31" s="1086"/>
      <c r="CJ31" s="1086"/>
      <c r="CK31" s="1086"/>
      <c r="CL31" s="1087"/>
      <c r="CM31" s="1085"/>
      <c r="CN31" s="1086"/>
      <c r="CO31" s="1086"/>
      <c r="CP31" s="1086"/>
      <c r="CQ31" s="1087"/>
      <c r="CR31" s="1085"/>
      <c r="CS31" s="1086"/>
      <c r="CT31" s="1086"/>
      <c r="CU31" s="1086"/>
      <c r="CV31" s="1087"/>
      <c r="CW31" s="1085"/>
      <c r="CX31" s="1086"/>
      <c r="CY31" s="1086"/>
      <c r="CZ31" s="1086"/>
      <c r="DA31" s="1087"/>
      <c r="DB31" s="1085"/>
      <c r="DC31" s="1086"/>
      <c r="DD31" s="1086"/>
      <c r="DE31" s="1086"/>
      <c r="DF31" s="1087"/>
      <c r="DG31" s="1085"/>
      <c r="DH31" s="1086"/>
      <c r="DI31" s="1086"/>
      <c r="DJ31" s="1086"/>
      <c r="DK31" s="1087"/>
      <c r="DL31" s="1085"/>
      <c r="DM31" s="1086"/>
      <c r="DN31" s="1086"/>
      <c r="DO31" s="1086"/>
      <c r="DP31" s="1087"/>
      <c r="DQ31" s="1085"/>
      <c r="DR31" s="1086"/>
      <c r="DS31" s="1086"/>
      <c r="DT31" s="1086"/>
      <c r="DU31" s="1087"/>
      <c r="DV31" s="1088"/>
      <c r="DW31" s="1089"/>
      <c r="DX31" s="1089"/>
      <c r="DY31" s="1089"/>
      <c r="DZ31" s="1090"/>
      <c r="EA31" s="248"/>
    </row>
    <row r="32" spans="1:131" s="249" customFormat="1" ht="26.25" customHeight="1" x14ac:dyDescent="0.15">
      <c r="A32" s="268">
        <v>5</v>
      </c>
      <c r="B32" s="1133" t="s">
        <v>404</v>
      </c>
      <c r="C32" s="1134"/>
      <c r="D32" s="1134"/>
      <c r="E32" s="1134"/>
      <c r="F32" s="1134"/>
      <c r="G32" s="1134"/>
      <c r="H32" s="1134"/>
      <c r="I32" s="1134"/>
      <c r="J32" s="1134"/>
      <c r="K32" s="1134"/>
      <c r="L32" s="1134"/>
      <c r="M32" s="1134"/>
      <c r="N32" s="1134"/>
      <c r="O32" s="1134"/>
      <c r="P32" s="1135"/>
      <c r="Q32" s="1139">
        <v>990</v>
      </c>
      <c r="R32" s="1140"/>
      <c r="S32" s="1140"/>
      <c r="T32" s="1140"/>
      <c r="U32" s="1140"/>
      <c r="V32" s="1140">
        <v>906</v>
      </c>
      <c r="W32" s="1140"/>
      <c r="X32" s="1140"/>
      <c r="Y32" s="1140"/>
      <c r="Z32" s="1140"/>
      <c r="AA32" s="1141">
        <f t="shared" si="0"/>
        <v>84</v>
      </c>
      <c r="AB32" s="1116"/>
      <c r="AC32" s="1116"/>
      <c r="AD32" s="1116"/>
      <c r="AE32" s="1117"/>
      <c r="AF32" s="1115">
        <v>839</v>
      </c>
      <c r="AG32" s="1116"/>
      <c r="AH32" s="1116"/>
      <c r="AI32" s="1116"/>
      <c r="AJ32" s="1117"/>
      <c r="AK32" s="1075">
        <v>286</v>
      </c>
      <c r="AL32" s="1066"/>
      <c r="AM32" s="1066"/>
      <c r="AN32" s="1066"/>
      <c r="AO32" s="1066"/>
      <c r="AP32" s="1066">
        <v>442</v>
      </c>
      <c r="AQ32" s="1066"/>
      <c r="AR32" s="1066"/>
      <c r="AS32" s="1066"/>
      <c r="AT32" s="1066"/>
      <c r="AU32" s="1066">
        <v>393</v>
      </c>
      <c r="AV32" s="1066"/>
      <c r="AW32" s="1066"/>
      <c r="AX32" s="1066"/>
      <c r="AY32" s="1066"/>
      <c r="AZ32" s="1138"/>
      <c r="BA32" s="1138"/>
      <c r="BB32" s="1138"/>
      <c r="BC32" s="1138"/>
      <c r="BD32" s="1138"/>
      <c r="BE32" s="1128" t="s">
        <v>405</v>
      </c>
      <c r="BF32" s="1128"/>
      <c r="BG32" s="1128"/>
      <c r="BH32" s="1128"/>
      <c r="BI32" s="1129"/>
      <c r="BJ32" s="254"/>
      <c r="BK32" s="254"/>
      <c r="BL32" s="254"/>
      <c r="BM32" s="254"/>
      <c r="BN32" s="254"/>
      <c r="BO32" s="267"/>
      <c r="BP32" s="267"/>
      <c r="BQ32" s="264">
        <v>26</v>
      </c>
      <c r="BR32" s="265"/>
      <c r="BS32" s="1110"/>
      <c r="BT32" s="1111"/>
      <c r="BU32" s="1111"/>
      <c r="BV32" s="1111"/>
      <c r="BW32" s="1111"/>
      <c r="BX32" s="1111"/>
      <c r="BY32" s="1111"/>
      <c r="BZ32" s="1111"/>
      <c r="CA32" s="1111"/>
      <c r="CB32" s="1111"/>
      <c r="CC32" s="1111"/>
      <c r="CD32" s="1111"/>
      <c r="CE32" s="1111"/>
      <c r="CF32" s="1111"/>
      <c r="CG32" s="1112"/>
      <c r="CH32" s="1085"/>
      <c r="CI32" s="1086"/>
      <c r="CJ32" s="1086"/>
      <c r="CK32" s="1086"/>
      <c r="CL32" s="1087"/>
      <c r="CM32" s="1085"/>
      <c r="CN32" s="1086"/>
      <c r="CO32" s="1086"/>
      <c r="CP32" s="1086"/>
      <c r="CQ32" s="1087"/>
      <c r="CR32" s="1085"/>
      <c r="CS32" s="1086"/>
      <c r="CT32" s="1086"/>
      <c r="CU32" s="1086"/>
      <c r="CV32" s="1087"/>
      <c r="CW32" s="1085"/>
      <c r="CX32" s="1086"/>
      <c r="CY32" s="1086"/>
      <c r="CZ32" s="1086"/>
      <c r="DA32" s="1087"/>
      <c r="DB32" s="1085"/>
      <c r="DC32" s="1086"/>
      <c r="DD32" s="1086"/>
      <c r="DE32" s="1086"/>
      <c r="DF32" s="1087"/>
      <c r="DG32" s="1085"/>
      <c r="DH32" s="1086"/>
      <c r="DI32" s="1086"/>
      <c r="DJ32" s="1086"/>
      <c r="DK32" s="1087"/>
      <c r="DL32" s="1085"/>
      <c r="DM32" s="1086"/>
      <c r="DN32" s="1086"/>
      <c r="DO32" s="1086"/>
      <c r="DP32" s="1087"/>
      <c r="DQ32" s="1085"/>
      <c r="DR32" s="1086"/>
      <c r="DS32" s="1086"/>
      <c r="DT32" s="1086"/>
      <c r="DU32" s="1087"/>
      <c r="DV32" s="1088"/>
      <c r="DW32" s="1089"/>
      <c r="DX32" s="1089"/>
      <c r="DY32" s="1089"/>
      <c r="DZ32" s="1090"/>
      <c r="EA32" s="248"/>
    </row>
    <row r="33" spans="1:131" s="249" customFormat="1" ht="26.25" customHeight="1" x14ac:dyDescent="0.15">
      <c r="A33" s="268">
        <v>6</v>
      </c>
      <c r="B33" s="1133" t="s">
        <v>406</v>
      </c>
      <c r="C33" s="1134"/>
      <c r="D33" s="1134"/>
      <c r="E33" s="1134"/>
      <c r="F33" s="1134"/>
      <c r="G33" s="1134"/>
      <c r="H33" s="1134"/>
      <c r="I33" s="1134"/>
      <c r="J33" s="1134"/>
      <c r="K33" s="1134"/>
      <c r="L33" s="1134"/>
      <c r="M33" s="1134"/>
      <c r="N33" s="1134"/>
      <c r="O33" s="1134"/>
      <c r="P33" s="1135"/>
      <c r="Q33" s="1139">
        <v>68</v>
      </c>
      <c r="R33" s="1140"/>
      <c r="S33" s="1140"/>
      <c r="T33" s="1140"/>
      <c r="U33" s="1140"/>
      <c r="V33" s="1140">
        <v>68</v>
      </c>
      <c r="W33" s="1140"/>
      <c r="X33" s="1140"/>
      <c r="Y33" s="1140"/>
      <c r="Z33" s="1140"/>
      <c r="AA33" s="1141">
        <f t="shared" si="0"/>
        <v>0</v>
      </c>
      <c r="AB33" s="1116"/>
      <c r="AC33" s="1116"/>
      <c r="AD33" s="1116"/>
      <c r="AE33" s="1117"/>
      <c r="AF33" s="1115">
        <v>0</v>
      </c>
      <c r="AG33" s="1116"/>
      <c r="AH33" s="1116"/>
      <c r="AI33" s="1116"/>
      <c r="AJ33" s="1117"/>
      <c r="AK33" s="1075">
        <v>37</v>
      </c>
      <c r="AL33" s="1066"/>
      <c r="AM33" s="1066"/>
      <c r="AN33" s="1066"/>
      <c r="AO33" s="1066"/>
      <c r="AP33" s="1066">
        <v>136</v>
      </c>
      <c r="AQ33" s="1066"/>
      <c r="AR33" s="1066"/>
      <c r="AS33" s="1066"/>
      <c r="AT33" s="1066"/>
      <c r="AU33" s="1066">
        <v>105</v>
      </c>
      <c r="AV33" s="1066"/>
      <c r="AW33" s="1066"/>
      <c r="AX33" s="1066"/>
      <c r="AY33" s="1066"/>
      <c r="AZ33" s="1138"/>
      <c r="BA33" s="1138"/>
      <c r="BB33" s="1138"/>
      <c r="BC33" s="1138"/>
      <c r="BD33" s="1138"/>
      <c r="BE33" s="1128" t="s">
        <v>407</v>
      </c>
      <c r="BF33" s="1128"/>
      <c r="BG33" s="1128"/>
      <c r="BH33" s="1128"/>
      <c r="BI33" s="1129"/>
      <c r="BJ33" s="254"/>
      <c r="BK33" s="254"/>
      <c r="BL33" s="254"/>
      <c r="BM33" s="254"/>
      <c r="BN33" s="254"/>
      <c r="BO33" s="267"/>
      <c r="BP33" s="267"/>
      <c r="BQ33" s="264">
        <v>27</v>
      </c>
      <c r="BR33" s="265"/>
      <c r="BS33" s="1110"/>
      <c r="BT33" s="1111"/>
      <c r="BU33" s="1111"/>
      <c r="BV33" s="1111"/>
      <c r="BW33" s="1111"/>
      <c r="BX33" s="1111"/>
      <c r="BY33" s="1111"/>
      <c r="BZ33" s="1111"/>
      <c r="CA33" s="1111"/>
      <c r="CB33" s="1111"/>
      <c r="CC33" s="1111"/>
      <c r="CD33" s="1111"/>
      <c r="CE33" s="1111"/>
      <c r="CF33" s="1111"/>
      <c r="CG33" s="1112"/>
      <c r="CH33" s="1085"/>
      <c r="CI33" s="1086"/>
      <c r="CJ33" s="1086"/>
      <c r="CK33" s="1086"/>
      <c r="CL33" s="1087"/>
      <c r="CM33" s="1085"/>
      <c r="CN33" s="1086"/>
      <c r="CO33" s="1086"/>
      <c r="CP33" s="1086"/>
      <c r="CQ33" s="1087"/>
      <c r="CR33" s="1085"/>
      <c r="CS33" s="1086"/>
      <c r="CT33" s="1086"/>
      <c r="CU33" s="1086"/>
      <c r="CV33" s="1087"/>
      <c r="CW33" s="1085"/>
      <c r="CX33" s="1086"/>
      <c r="CY33" s="1086"/>
      <c r="CZ33" s="1086"/>
      <c r="DA33" s="1087"/>
      <c r="DB33" s="1085"/>
      <c r="DC33" s="1086"/>
      <c r="DD33" s="1086"/>
      <c r="DE33" s="1086"/>
      <c r="DF33" s="1087"/>
      <c r="DG33" s="1085"/>
      <c r="DH33" s="1086"/>
      <c r="DI33" s="1086"/>
      <c r="DJ33" s="1086"/>
      <c r="DK33" s="1087"/>
      <c r="DL33" s="1085"/>
      <c r="DM33" s="1086"/>
      <c r="DN33" s="1086"/>
      <c r="DO33" s="1086"/>
      <c r="DP33" s="1087"/>
      <c r="DQ33" s="1085"/>
      <c r="DR33" s="1086"/>
      <c r="DS33" s="1086"/>
      <c r="DT33" s="1086"/>
      <c r="DU33" s="1087"/>
      <c r="DV33" s="1088"/>
      <c r="DW33" s="1089"/>
      <c r="DX33" s="1089"/>
      <c r="DY33" s="1089"/>
      <c r="DZ33" s="1090"/>
      <c r="EA33" s="248"/>
    </row>
    <row r="34" spans="1:131" s="249" customFormat="1" ht="26.25" customHeight="1" x14ac:dyDescent="0.15">
      <c r="A34" s="268">
        <v>7</v>
      </c>
      <c r="B34" s="1133" t="s">
        <v>408</v>
      </c>
      <c r="C34" s="1134"/>
      <c r="D34" s="1134"/>
      <c r="E34" s="1134"/>
      <c r="F34" s="1134"/>
      <c r="G34" s="1134"/>
      <c r="H34" s="1134"/>
      <c r="I34" s="1134"/>
      <c r="J34" s="1134"/>
      <c r="K34" s="1134"/>
      <c r="L34" s="1134"/>
      <c r="M34" s="1134"/>
      <c r="N34" s="1134"/>
      <c r="O34" s="1134"/>
      <c r="P34" s="1135"/>
      <c r="Q34" s="1139">
        <v>69</v>
      </c>
      <c r="R34" s="1140"/>
      <c r="S34" s="1140"/>
      <c r="T34" s="1140"/>
      <c r="U34" s="1140"/>
      <c r="V34" s="1140">
        <v>69</v>
      </c>
      <c r="W34" s="1140"/>
      <c r="X34" s="1140"/>
      <c r="Y34" s="1140"/>
      <c r="Z34" s="1140"/>
      <c r="AA34" s="1141">
        <f t="shared" si="0"/>
        <v>0</v>
      </c>
      <c r="AB34" s="1116"/>
      <c r="AC34" s="1116"/>
      <c r="AD34" s="1116"/>
      <c r="AE34" s="1117"/>
      <c r="AF34" s="1115">
        <v>0</v>
      </c>
      <c r="AG34" s="1116"/>
      <c r="AH34" s="1116"/>
      <c r="AI34" s="1116"/>
      <c r="AJ34" s="1117"/>
      <c r="AK34" s="1075">
        <v>36</v>
      </c>
      <c r="AL34" s="1066"/>
      <c r="AM34" s="1066"/>
      <c r="AN34" s="1066"/>
      <c r="AO34" s="1066"/>
      <c r="AP34" s="1066">
        <v>260</v>
      </c>
      <c r="AQ34" s="1066"/>
      <c r="AR34" s="1066"/>
      <c r="AS34" s="1066"/>
      <c r="AT34" s="1066"/>
      <c r="AU34" s="1066">
        <v>260</v>
      </c>
      <c r="AV34" s="1066"/>
      <c r="AW34" s="1066"/>
      <c r="AX34" s="1066"/>
      <c r="AY34" s="1066"/>
      <c r="AZ34" s="1138"/>
      <c r="BA34" s="1138"/>
      <c r="BB34" s="1138"/>
      <c r="BC34" s="1138"/>
      <c r="BD34" s="1138"/>
      <c r="BE34" s="1128" t="s">
        <v>409</v>
      </c>
      <c r="BF34" s="1128"/>
      <c r="BG34" s="1128"/>
      <c r="BH34" s="1128"/>
      <c r="BI34" s="1129"/>
      <c r="BJ34" s="254"/>
      <c r="BK34" s="254"/>
      <c r="BL34" s="254"/>
      <c r="BM34" s="254"/>
      <c r="BN34" s="254"/>
      <c r="BO34" s="267"/>
      <c r="BP34" s="267"/>
      <c r="BQ34" s="264">
        <v>28</v>
      </c>
      <c r="BR34" s="265"/>
      <c r="BS34" s="1110"/>
      <c r="BT34" s="1111"/>
      <c r="BU34" s="1111"/>
      <c r="BV34" s="1111"/>
      <c r="BW34" s="1111"/>
      <c r="BX34" s="1111"/>
      <c r="BY34" s="1111"/>
      <c r="BZ34" s="1111"/>
      <c r="CA34" s="1111"/>
      <c r="CB34" s="1111"/>
      <c r="CC34" s="1111"/>
      <c r="CD34" s="1111"/>
      <c r="CE34" s="1111"/>
      <c r="CF34" s="1111"/>
      <c r="CG34" s="1112"/>
      <c r="CH34" s="1085"/>
      <c r="CI34" s="1086"/>
      <c r="CJ34" s="1086"/>
      <c r="CK34" s="1086"/>
      <c r="CL34" s="1087"/>
      <c r="CM34" s="1085"/>
      <c r="CN34" s="1086"/>
      <c r="CO34" s="1086"/>
      <c r="CP34" s="1086"/>
      <c r="CQ34" s="1087"/>
      <c r="CR34" s="1085"/>
      <c r="CS34" s="1086"/>
      <c r="CT34" s="1086"/>
      <c r="CU34" s="1086"/>
      <c r="CV34" s="1087"/>
      <c r="CW34" s="1085"/>
      <c r="CX34" s="1086"/>
      <c r="CY34" s="1086"/>
      <c r="CZ34" s="1086"/>
      <c r="DA34" s="1087"/>
      <c r="DB34" s="1085"/>
      <c r="DC34" s="1086"/>
      <c r="DD34" s="1086"/>
      <c r="DE34" s="1086"/>
      <c r="DF34" s="1087"/>
      <c r="DG34" s="1085"/>
      <c r="DH34" s="1086"/>
      <c r="DI34" s="1086"/>
      <c r="DJ34" s="1086"/>
      <c r="DK34" s="1087"/>
      <c r="DL34" s="1085"/>
      <c r="DM34" s="1086"/>
      <c r="DN34" s="1086"/>
      <c r="DO34" s="1086"/>
      <c r="DP34" s="1087"/>
      <c r="DQ34" s="1085"/>
      <c r="DR34" s="1086"/>
      <c r="DS34" s="1086"/>
      <c r="DT34" s="1086"/>
      <c r="DU34" s="1087"/>
      <c r="DV34" s="1088"/>
      <c r="DW34" s="1089"/>
      <c r="DX34" s="1089"/>
      <c r="DY34" s="1089"/>
      <c r="DZ34" s="1090"/>
      <c r="EA34" s="248"/>
    </row>
    <row r="35" spans="1:131" s="249" customFormat="1" ht="26.25" customHeight="1" x14ac:dyDescent="0.15">
      <c r="A35" s="268">
        <v>8</v>
      </c>
      <c r="B35" s="1133" t="s">
        <v>410</v>
      </c>
      <c r="C35" s="1134"/>
      <c r="D35" s="1134"/>
      <c r="E35" s="1134"/>
      <c r="F35" s="1134"/>
      <c r="G35" s="1134"/>
      <c r="H35" s="1134"/>
      <c r="I35" s="1134"/>
      <c r="J35" s="1134"/>
      <c r="K35" s="1134"/>
      <c r="L35" s="1134"/>
      <c r="M35" s="1134"/>
      <c r="N35" s="1134"/>
      <c r="O35" s="1134"/>
      <c r="P35" s="1135"/>
      <c r="Q35" s="1139">
        <v>125</v>
      </c>
      <c r="R35" s="1140"/>
      <c r="S35" s="1140"/>
      <c r="T35" s="1140"/>
      <c r="U35" s="1140"/>
      <c r="V35" s="1140">
        <v>125</v>
      </c>
      <c r="W35" s="1140"/>
      <c r="X35" s="1140"/>
      <c r="Y35" s="1140"/>
      <c r="Z35" s="1140"/>
      <c r="AA35" s="1141">
        <f t="shared" si="0"/>
        <v>0</v>
      </c>
      <c r="AB35" s="1116"/>
      <c r="AC35" s="1116"/>
      <c r="AD35" s="1116"/>
      <c r="AE35" s="1117"/>
      <c r="AF35" s="1115">
        <v>0</v>
      </c>
      <c r="AG35" s="1116"/>
      <c r="AH35" s="1116"/>
      <c r="AI35" s="1116"/>
      <c r="AJ35" s="1117"/>
      <c r="AK35" s="1075">
        <v>28</v>
      </c>
      <c r="AL35" s="1066"/>
      <c r="AM35" s="1066"/>
      <c r="AN35" s="1066"/>
      <c r="AO35" s="1066"/>
      <c r="AP35" s="1066">
        <v>208</v>
      </c>
      <c r="AQ35" s="1066"/>
      <c r="AR35" s="1066"/>
      <c r="AS35" s="1066"/>
      <c r="AT35" s="1066"/>
      <c r="AU35" s="1066">
        <v>208</v>
      </c>
      <c r="AV35" s="1066"/>
      <c r="AW35" s="1066"/>
      <c r="AX35" s="1066"/>
      <c r="AY35" s="1066"/>
      <c r="AZ35" s="1138"/>
      <c r="BA35" s="1138"/>
      <c r="BB35" s="1138"/>
      <c r="BC35" s="1138"/>
      <c r="BD35" s="1138"/>
      <c r="BE35" s="1128" t="s">
        <v>411</v>
      </c>
      <c r="BF35" s="1128"/>
      <c r="BG35" s="1128"/>
      <c r="BH35" s="1128"/>
      <c r="BI35" s="1129"/>
      <c r="BJ35" s="254"/>
      <c r="BK35" s="254"/>
      <c r="BL35" s="254"/>
      <c r="BM35" s="254"/>
      <c r="BN35" s="254"/>
      <c r="BO35" s="267"/>
      <c r="BP35" s="267"/>
      <c r="BQ35" s="264">
        <v>29</v>
      </c>
      <c r="BR35" s="265"/>
      <c r="BS35" s="1110"/>
      <c r="BT35" s="1111"/>
      <c r="BU35" s="1111"/>
      <c r="BV35" s="1111"/>
      <c r="BW35" s="1111"/>
      <c r="BX35" s="1111"/>
      <c r="BY35" s="1111"/>
      <c r="BZ35" s="1111"/>
      <c r="CA35" s="1111"/>
      <c r="CB35" s="1111"/>
      <c r="CC35" s="1111"/>
      <c r="CD35" s="1111"/>
      <c r="CE35" s="1111"/>
      <c r="CF35" s="1111"/>
      <c r="CG35" s="1112"/>
      <c r="CH35" s="1085"/>
      <c r="CI35" s="1086"/>
      <c r="CJ35" s="1086"/>
      <c r="CK35" s="1086"/>
      <c r="CL35" s="1087"/>
      <c r="CM35" s="1085"/>
      <c r="CN35" s="1086"/>
      <c r="CO35" s="1086"/>
      <c r="CP35" s="1086"/>
      <c r="CQ35" s="1087"/>
      <c r="CR35" s="1085"/>
      <c r="CS35" s="1086"/>
      <c r="CT35" s="1086"/>
      <c r="CU35" s="1086"/>
      <c r="CV35" s="1087"/>
      <c r="CW35" s="1085"/>
      <c r="CX35" s="1086"/>
      <c r="CY35" s="1086"/>
      <c r="CZ35" s="1086"/>
      <c r="DA35" s="1087"/>
      <c r="DB35" s="1085"/>
      <c r="DC35" s="1086"/>
      <c r="DD35" s="1086"/>
      <c r="DE35" s="1086"/>
      <c r="DF35" s="1087"/>
      <c r="DG35" s="1085"/>
      <c r="DH35" s="1086"/>
      <c r="DI35" s="1086"/>
      <c r="DJ35" s="1086"/>
      <c r="DK35" s="1087"/>
      <c r="DL35" s="1085"/>
      <c r="DM35" s="1086"/>
      <c r="DN35" s="1086"/>
      <c r="DO35" s="1086"/>
      <c r="DP35" s="1087"/>
      <c r="DQ35" s="1085"/>
      <c r="DR35" s="1086"/>
      <c r="DS35" s="1086"/>
      <c r="DT35" s="1086"/>
      <c r="DU35" s="1087"/>
      <c r="DV35" s="1088"/>
      <c r="DW35" s="1089"/>
      <c r="DX35" s="1089"/>
      <c r="DY35" s="1089"/>
      <c r="DZ35" s="1090"/>
      <c r="EA35" s="248"/>
    </row>
    <row r="36" spans="1:131" s="249" customFormat="1" ht="26.25" customHeight="1" x14ac:dyDescent="0.15">
      <c r="A36" s="268">
        <v>9</v>
      </c>
      <c r="B36" s="1133" t="s">
        <v>412</v>
      </c>
      <c r="C36" s="1134"/>
      <c r="D36" s="1134"/>
      <c r="E36" s="1134"/>
      <c r="F36" s="1134"/>
      <c r="G36" s="1134"/>
      <c r="H36" s="1134"/>
      <c r="I36" s="1134"/>
      <c r="J36" s="1134"/>
      <c r="K36" s="1134"/>
      <c r="L36" s="1134"/>
      <c r="M36" s="1134"/>
      <c r="N36" s="1134"/>
      <c r="O36" s="1134"/>
      <c r="P36" s="1135"/>
      <c r="Q36" s="1139">
        <v>160</v>
      </c>
      <c r="R36" s="1140"/>
      <c r="S36" s="1140"/>
      <c r="T36" s="1140"/>
      <c r="U36" s="1140"/>
      <c r="V36" s="1140">
        <v>159</v>
      </c>
      <c r="W36" s="1140"/>
      <c r="X36" s="1140"/>
      <c r="Y36" s="1140"/>
      <c r="Z36" s="1140"/>
      <c r="AA36" s="1141">
        <f t="shared" si="0"/>
        <v>1</v>
      </c>
      <c r="AB36" s="1116"/>
      <c r="AC36" s="1116"/>
      <c r="AD36" s="1116"/>
      <c r="AE36" s="1117"/>
      <c r="AF36" s="1115">
        <v>1</v>
      </c>
      <c r="AG36" s="1116"/>
      <c r="AH36" s="1116"/>
      <c r="AI36" s="1116"/>
      <c r="AJ36" s="1117"/>
      <c r="AK36" s="1075">
        <v>120</v>
      </c>
      <c r="AL36" s="1066"/>
      <c r="AM36" s="1066"/>
      <c r="AN36" s="1066"/>
      <c r="AO36" s="1066"/>
      <c r="AP36" s="1066"/>
      <c r="AQ36" s="1066"/>
      <c r="AR36" s="1066"/>
      <c r="AS36" s="1066"/>
      <c r="AT36" s="1066"/>
      <c r="AU36" s="1066"/>
      <c r="AV36" s="1066"/>
      <c r="AW36" s="1066"/>
      <c r="AX36" s="1066"/>
      <c r="AY36" s="1066"/>
      <c r="AZ36" s="1138"/>
      <c r="BA36" s="1138"/>
      <c r="BB36" s="1138"/>
      <c r="BC36" s="1138"/>
      <c r="BD36" s="1138"/>
      <c r="BE36" s="1128" t="s">
        <v>409</v>
      </c>
      <c r="BF36" s="1128"/>
      <c r="BG36" s="1128"/>
      <c r="BH36" s="1128"/>
      <c r="BI36" s="1129"/>
      <c r="BJ36" s="254"/>
      <c r="BK36" s="254"/>
      <c r="BL36" s="254"/>
      <c r="BM36" s="254"/>
      <c r="BN36" s="254"/>
      <c r="BO36" s="267"/>
      <c r="BP36" s="267"/>
      <c r="BQ36" s="264">
        <v>30</v>
      </c>
      <c r="BR36" s="265"/>
      <c r="BS36" s="1110"/>
      <c r="BT36" s="1111"/>
      <c r="BU36" s="1111"/>
      <c r="BV36" s="1111"/>
      <c r="BW36" s="1111"/>
      <c r="BX36" s="1111"/>
      <c r="BY36" s="1111"/>
      <c r="BZ36" s="1111"/>
      <c r="CA36" s="1111"/>
      <c r="CB36" s="1111"/>
      <c r="CC36" s="1111"/>
      <c r="CD36" s="1111"/>
      <c r="CE36" s="1111"/>
      <c r="CF36" s="1111"/>
      <c r="CG36" s="1112"/>
      <c r="CH36" s="1085"/>
      <c r="CI36" s="1086"/>
      <c r="CJ36" s="1086"/>
      <c r="CK36" s="1086"/>
      <c r="CL36" s="1087"/>
      <c r="CM36" s="1085"/>
      <c r="CN36" s="1086"/>
      <c r="CO36" s="1086"/>
      <c r="CP36" s="1086"/>
      <c r="CQ36" s="1087"/>
      <c r="CR36" s="1085"/>
      <c r="CS36" s="1086"/>
      <c r="CT36" s="1086"/>
      <c r="CU36" s="1086"/>
      <c r="CV36" s="1087"/>
      <c r="CW36" s="1085"/>
      <c r="CX36" s="1086"/>
      <c r="CY36" s="1086"/>
      <c r="CZ36" s="1086"/>
      <c r="DA36" s="1087"/>
      <c r="DB36" s="1085"/>
      <c r="DC36" s="1086"/>
      <c r="DD36" s="1086"/>
      <c r="DE36" s="1086"/>
      <c r="DF36" s="1087"/>
      <c r="DG36" s="1085"/>
      <c r="DH36" s="1086"/>
      <c r="DI36" s="1086"/>
      <c r="DJ36" s="1086"/>
      <c r="DK36" s="1087"/>
      <c r="DL36" s="1085"/>
      <c r="DM36" s="1086"/>
      <c r="DN36" s="1086"/>
      <c r="DO36" s="1086"/>
      <c r="DP36" s="1087"/>
      <c r="DQ36" s="1085"/>
      <c r="DR36" s="1086"/>
      <c r="DS36" s="1086"/>
      <c r="DT36" s="1086"/>
      <c r="DU36" s="1087"/>
      <c r="DV36" s="1088"/>
      <c r="DW36" s="1089"/>
      <c r="DX36" s="1089"/>
      <c r="DY36" s="1089"/>
      <c r="DZ36" s="1090"/>
      <c r="EA36" s="248"/>
    </row>
    <row r="37" spans="1:131" s="249" customFormat="1" ht="26.25" customHeight="1" x14ac:dyDescent="0.15">
      <c r="A37" s="268">
        <v>10</v>
      </c>
      <c r="B37" s="1133"/>
      <c r="C37" s="1134"/>
      <c r="D37" s="1134"/>
      <c r="E37" s="1134"/>
      <c r="F37" s="1134"/>
      <c r="G37" s="1134"/>
      <c r="H37" s="1134"/>
      <c r="I37" s="1134"/>
      <c r="J37" s="1134"/>
      <c r="K37" s="1134"/>
      <c r="L37" s="1134"/>
      <c r="M37" s="1134"/>
      <c r="N37" s="1134"/>
      <c r="O37" s="1134"/>
      <c r="P37" s="1135"/>
      <c r="Q37" s="1139"/>
      <c r="R37" s="1140"/>
      <c r="S37" s="1140"/>
      <c r="T37" s="1140"/>
      <c r="U37" s="1140"/>
      <c r="V37" s="1140"/>
      <c r="W37" s="1140"/>
      <c r="X37" s="1140"/>
      <c r="Y37" s="1140"/>
      <c r="Z37" s="1140"/>
      <c r="AA37" s="1140"/>
      <c r="AB37" s="1140"/>
      <c r="AC37" s="1140"/>
      <c r="AD37" s="1140"/>
      <c r="AE37" s="1141"/>
      <c r="AF37" s="1115"/>
      <c r="AG37" s="1116"/>
      <c r="AH37" s="1116"/>
      <c r="AI37" s="1116"/>
      <c r="AJ37" s="1117"/>
      <c r="AK37" s="1075"/>
      <c r="AL37" s="1066"/>
      <c r="AM37" s="1066"/>
      <c r="AN37" s="1066"/>
      <c r="AO37" s="1066"/>
      <c r="AP37" s="1066"/>
      <c r="AQ37" s="1066"/>
      <c r="AR37" s="1066"/>
      <c r="AS37" s="1066"/>
      <c r="AT37" s="1066"/>
      <c r="AU37" s="1066"/>
      <c r="AV37" s="1066"/>
      <c r="AW37" s="1066"/>
      <c r="AX37" s="1066"/>
      <c r="AY37" s="1066"/>
      <c r="AZ37" s="1138"/>
      <c r="BA37" s="1138"/>
      <c r="BB37" s="1138"/>
      <c r="BC37" s="1138"/>
      <c r="BD37" s="1138"/>
      <c r="BE37" s="1128"/>
      <c r="BF37" s="1128"/>
      <c r="BG37" s="1128"/>
      <c r="BH37" s="1128"/>
      <c r="BI37" s="1129"/>
      <c r="BJ37" s="254"/>
      <c r="BK37" s="254"/>
      <c r="BL37" s="254"/>
      <c r="BM37" s="254"/>
      <c r="BN37" s="254"/>
      <c r="BO37" s="267"/>
      <c r="BP37" s="267"/>
      <c r="BQ37" s="264">
        <v>31</v>
      </c>
      <c r="BR37" s="265"/>
      <c r="BS37" s="1110"/>
      <c r="BT37" s="1111"/>
      <c r="BU37" s="1111"/>
      <c r="BV37" s="1111"/>
      <c r="BW37" s="1111"/>
      <c r="BX37" s="1111"/>
      <c r="BY37" s="1111"/>
      <c r="BZ37" s="1111"/>
      <c r="CA37" s="1111"/>
      <c r="CB37" s="1111"/>
      <c r="CC37" s="1111"/>
      <c r="CD37" s="1111"/>
      <c r="CE37" s="1111"/>
      <c r="CF37" s="1111"/>
      <c r="CG37" s="1112"/>
      <c r="CH37" s="1085"/>
      <c r="CI37" s="1086"/>
      <c r="CJ37" s="1086"/>
      <c r="CK37" s="1086"/>
      <c r="CL37" s="1087"/>
      <c r="CM37" s="1085"/>
      <c r="CN37" s="1086"/>
      <c r="CO37" s="1086"/>
      <c r="CP37" s="1086"/>
      <c r="CQ37" s="1087"/>
      <c r="CR37" s="1085"/>
      <c r="CS37" s="1086"/>
      <c r="CT37" s="1086"/>
      <c r="CU37" s="1086"/>
      <c r="CV37" s="1087"/>
      <c r="CW37" s="1085"/>
      <c r="CX37" s="1086"/>
      <c r="CY37" s="1086"/>
      <c r="CZ37" s="1086"/>
      <c r="DA37" s="1087"/>
      <c r="DB37" s="1085"/>
      <c r="DC37" s="1086"/>
      <c r="DD37" s="1086"/>
      <c r="DE37" s="1086"/>
      <c r="DF37" s="1087"/>
      <c r="DG37" s="1085"/>
      <c r="DH37" s="1086"/>
      <c r="DI37" s="1086"/>
      <c r="DJ37" s="1086"/>
      <c r="DK37" s="1087"/>
      <c r="DL37" s="1085"/>
      <c r="DM37" s="1086"/>
      <c r="DN37" s="1086"/>
      <c r="DO37" s="1086"/>
      <c r="DP37" s="1087"/>
      <c r="DQ37" s="1085"/>
      <c r="DR37" s="1086"/>
      <c r="DS37" s="1086"/>
      <c r="DT37" s="1086"/>
      <c r="DU37" s="1087"/>
      <c r="DV37" s="1088"/>
      <c r="DW37" s="1089"/>
      <c r="DX37" s="1089"/>
      <c r="DY37" s="1089"/>
      <c r="DZ37" s="1090"/>
      <c r="EA37" s="248"/>
    </row>
    <row r="38" spans="1:131" s="249" customFormat="1" ht="26.25" customHeight="1" x14ac:dyDescent="0.15">
      <c r="A38" s="268">
        <v>11</v>
      </c>
      <c r="B38" s="1133"/>
      <c r="C38" s="1134"/>
      <c r="D38" s="1134"/>
      <c r="E38" s="1134"/>
      <c r="F38" s="1134"/>
      <c r="G38" s="1134"/>
      <c r="H38" s="1134"/>
      <c r="I38" s="1134"/>
      <c r="J38" s="1134"/>
      <c r="K38" s="1134"/>
      <c r="L38" s="1134"/>
      <c r="M38" s="1134"/>
      <c r="N38" s="1134"/>
      <c r="O38" s="1134"/>
      <c r="P38" s="1135"/>
      <c r="Q38" s="1139"/>
      <c r="R38" s="1140"/>
      <c r="S38" s="1140"/>
      <c r="T38" s="1140"/>
      <c r="U38" s="1140"/>
      <c r="V38" s="1140"/>
      <c r="W38" s="1140"/>
      <c r="X38" s="1140"/>
      <c r="Y38" s="1140"/>
      <c r="Z38" s="1140"/>
      <c r="AA38" s="1140"/>
      <c r="AB38" s="1140"/>
      <c r="AC38" s="1140"/>
      <c r="AD38" s="1140"/>
      <c r="AE38" s="1141"/>
      <c r="AF38" s="1115"/>
      <c r="AG38" s="1116"/>
      <c r="AH38" s="1116"/>
      <c r="AI38" s="1116"/>
      <c r="AJ38" s="1117"/>
      <c r="AK38" s="1075"/>
      <c r="AL38" s="1066"/>
      <c r="AM38" s="1066"/>
      <c r="AN38" s="1066"/>
      <c r="AO38" s="1066"/>
      <c r="AP38" s="1066"/>
      <c r="AQ38" s="1066"/>
      <c r="AR38" s="1066"/>
      <c r="AS38" s="1066"/>
      <c r="AT38" s="1066"/>
      <c r="AU38" s="1066"/>
      <c r="AV38" s="1066"/>
      <c r="AW38" s="1066"/>
      <c r="AX38" s="1066"/>
      <c r="AY38" s="1066"/>
      <c r="AZ38" s="1138"/>
      <c r="BA38" s="1138"/>
      <c r="BB38" s="1138"/>
      <c r="BC38" s="1138"/>
      <c r="BD38" s="1138"/>
      <c r="BE38" s="1128"/>
      <c r="BF38" s="1128"/>
      <c r="BG38" s="1128"/>
      <c r="BH38" s="1128"/>
      <c r="BI38" s="1129"/>
      <c r="BJ38" s="254"/>
      <c r="BK38" s="254"/>
      <c r="BL38" s="254"/>
      <c r="BM38" s="254"/>
      <c r="BN38" s="254"/>
      <c r="BO38" s="267"/>
      <c r="BP38" s="267"/>
      <c r="BQ38" s="264">
        <v>32</v>
      </c>
      <c r="BR38" s="265"/>
      <c r="BS38" s="1110"/>
      <c r="BT38" s="1111"/>
      <c r="BU38" s="1111"/>
      <c r="BV38" s="1111"/>
      <c r="BW38" s="1111"/>
      <c r="BX38" s="1111"/>
      <c r="BY38" s="1111"/>
      <c r="BZ38" s="1111"/>
      <c r="CA38" s="1111"/>
      <c r="CB38" s="1111"/>
      <c r="CC38" s="1111"/>
      <c r="CD38" s="1111"/>
      <c r="CE38" s="1111"/>
      <c r="CF38" s="1111"/>
      <c r="CG38" s="1112"/>
      <c r="CH38" s="1085"/>
      <c r="CI38" s="1086"/>
      <c r="CJ38" s="1086"/>
      <c r="CK38" s="1086"/>
      <c r="CL38" s="1087"/>
      <c r="CM38" s="1085"/>
      <c r="CN38" s="1086"/>
      <c r="CO38" s="1086"/>
      <c r="CP38" s="1086"/>
      <c r="CQ38" s="1087"/>
      <c r="CR38" s="1085"/>
      <c r="CS38" s="1086"/>
      <c r="CT38" s="1086"/>
      <c r="CU38" s="1086"/>
      <c r="CV38" s="1087"/>
      <c r="CW38" s="1085"/>
      <c r="CX38" s="1086"/>
      <c r="CY38" s="1086"/>
      <c r="CZ38" s="1086"/>
      <c r="DA38" s="1087"/>
      <c r="DB38" s="1085"/>
      <c r="DC38" s="1086"/>
      <c r="DD38" s="1086"/>
      <c r="DE38" s="1086"/>
      <c r="DF38" s="1087"/>
      <c r="DG38" s="1085"/>
      <c r="DH38" s="1086"/>
      <c r="DI38" s="1086"/>
      <c r="DJ38" s="1086"/>
      <c r="DK38" s="1087"/>
      <c r="DL38" s="1085"/>
      <c r="DM38" s="1086"/>
      <c r="DN38" s="1086"/>
      <c r="DO38" s="1086"/>
      <c r="DP38" s="1087"/>
      <c r="DQ38" s="1085"/>
      <c r="DR38" s="1086"/>
      <c r="DS38" s="1086"/>
      <c r="DT38" s="1086"/>
      <c r="DU38" s="1087"/>
      <c r="DV38" s="1088"/>
      <c r="DW38" s="1089"/>
      <c r="DX38" s="1089"/>
      <c r="DY38" s="1089"/>
      <c r="DZ38" s="1090"/>
      <c r="EA38" s="248"/>
    </row>
    <row r="39" spans="1:131" s="249" customFormat="1" ht="26.25" customHeight="1" x14ac:dyDescent="0.15">
      <c r="A39" s="268">
        <v>12</v>
      </c>
      <c r="B39" s="1133"/>
      <c r="C39" s="1134"/>
      <c r="D39" s="1134"/>
      <c r="E39" s="1134"/>
      <c r="F39" s="1134"/>
      <c r="G39" s="1134"/>
      <c r="H39" s="1134"/>
      <c r="I39" s="1134"/>
      <c r="J39" s="1134"/>
      <c r="K39" s="1134"/>
      <c r="L39" s="1134"/>
      <c r="M39" s="1134"/>
      <c r="N39" s="1134"/>
      <c r="O39" s="1134"/>
      <c r="P39" s="1135"/>
      <c r="Q39" s="1139"/>
      <c r="R39" s="1140"/>
      <c r="S39" s="1140"/>
      <c r="T39" s="1140"/>
      <c r="U39" s="1140"/>
      <c r="V39" s="1140"/>
      <c r="W39" s="1140"/>
      <c r="X39" s="1140"/>
      <c r="Y39" s="1140"/>
      <c r="Z39" s="1140"/>
      <c r="AA39" s="1140"/>
      <c r="AB39" s="1140"/>
      <c r="AC39" s="1140"/>
      <c r="AD39" s="1140"/>
      <c r="AE39" s="1141"/>
      <c r="AF39" s="1115"/>
      <c r="AG39" s="1116"/>
      <c r="AH39" s="1116"/>
      <c r="AI39" s="1116"/>
      <c r="AJ39" s="1117"/>
      <c r="AK39" s="1075"/>
      <c r="AL39" s="1066"/>
      <c r="AM39" s="1066"/>
      <c r="AN39" s="1066"/>
      <c r="AO39" s="1066"/>
      <c r="AP39" s="1066"/>
      <c r="AQ39" s="1066"/>
      <c r="AR39" s="1066"/>
      <c r="AS39" s="1066"/>
      <c r="AT39" s="1066"/>
      <c r="AU39" s="1066"/>
      <c r="AV39" s="1066"/>
      <c r="AW39" s="1066"/>
      <c r="AX39" s="1066"/>
      <c r="AY39" s="1066"/>
      <c r="AZ39" s="1138"/>
      <c r="BA39" s="1138"/>
      <c r="BB39" s="1138"/>
      <c r="BC39" s="1138"/>
      <c r="BD39" s="1138"/>
      <c r="BE39" s="1128"/>
      <c r="BF39" s="1128"/>
      <c r="BG39" s="1128"/>
      <c r="BH39" s="1128"/>
      <c r="BI39" s="1129"/>
      <c r="BJ39" s="254"/>
      <c r="BK39" s="254"/>
      <c r="BL39" s="254"/>
      <c r="BM39" s="254"/>
      <c r="BN39" s="254"/>
      <c r="BO39" s="267"/>
      <c r="BP39" s="267"/>
      <c r="BQ39" s="264">
        <v>33</v>
      </c>
      <c r="BR39" s="265"/>
      <c r="BS39" s="1110"/>
      <c r="BT39" s="1111"/>
      <c r="BU39" s="1111"/>
      <c r="BV39" s="1111"/>
      <c r="BW39" s="1111"/>
      <c r="BX39" s="1111"/>
      <c r="BY39" s="1111"/>
      <c r="BZ39" s="1111"/>
      <c r="CA39" s="1111"/>
      <c r="CB39" s="1111"/>
      <c r="CC39" s="1111"/>
      <c r="CD39" s="1111"/>
      <c r="CE39" s="1111"/>
      <c r="CF39" s="1111"/>
      <c r="CG39" s="1112"/>
      <c r="CH39" s="1085"/>
      <c r="CI39" s="1086"/>
      <c r="CJ39" s="1086"/>
      <c r="CK39" s="1086"/>
      <c r="CL39" s="1087"/>
      <c r="CM39" s="1085"/>
      <c r="CN39" s="1086"/>
      <c r="CO39" s="1086"/>
      <c r="CP39" s="1086"/>
      <c r="CQ39" s="1087"/>
      <c r="CR39" s="1085"/>
      <c r="CS39" s="1086"/>
      <c r="CT39" s="1086"/>
      <c r="CU39" s="1086"/>
      <c r="CV39" s="1087"/>
      <c r="CW39" s="1085"/>
      <c r="CX39" s="1086"/>
      <c r="CY39" s="1086"/>
      <c r="CZ39" s="1086"/>
      <c r="DA39" s="1087"/>
      <c r="DB39" s="1085"/>
      <c r="DC39" s="1086"/>
      <c r="DD39" s="1086"/>
      <c r="DE39" s="1086"/>
      <c r="DF39" s="1087"/>
      <c r="DG39" s="1085"/>
      <c r="DH39" s="1086"/>
      <c r="DI39" s="1086"/>
      <c r="DJ39" s="1086"/>
      <c r="DK39" s="1087"/>
      <c r="DL39" s="1085"/>
      <c r="DM39" s="1086"/>
      <c r="DN39" s="1086"/>
      <c r="DO39" s="1086"/>
      <c r="DP39" s="1087"/>
      <c r="DQ39" s="1085"/>
      <c r="DR39" s="1086"/>
      <c r="DS39" s="1086"/>
      <c r="DT39" s="1086"/>
      <c r="DU39" s="1087"/>
      <c r="DV39" s="1088"/>
      <c r="DW39" s="1089"/>
      <c r="DX39" s="1089"/>
      <c r="DY39" s="1089"/>
      <c r="DZ39" s="1090"/>
      <c r="EA39" s="248"/>
    </row>
    <row r="40" spans="1:131" s="249" customFormat="1" ht="26.25" customHeight="1" x14ac:dyDescent="0.15">
      <c r="A40" s="263">
        <v>13</v>
      </c>
      <c r="B40" s="1133"/>
      <c r="C40" s="1134"/>
      <c r="D40" s="1134"/>
      <c r="E40" s="1134"/>
      <c r="F40" s="1134"/>
      <c r="G40" s="1134"/>
      <c r="H40" s="1134"/>
      <c r="I40" s="1134"/>
      <c r="J40" s="1134"/>
      <c r="K40" s="1134"/>
      <c r="L40" s="1134"/>
      <c r="M40" s="1134"/>
      <c r="N40" s="1134"/>
      <c r="O40" s="1134"/>
      <c r="P40" s="1135"/>
      <c r="Q40" s="1139"/>
      <c r="R40" s="1140"/>
      <c r="S40" s="1140"/>
      <c r="T40" s="1140"/>
      <c r="U40" s="1140"/>
      <c r="V40" s="1140"/>
      <c r="W40" s="1140"/>
      <c r="X40" s="1140"/>
      <c r="Y40" s="1140"/>
      <c r="Z40" s="1140"/>
      <c r="AA40" s="1140"/>
      <c r="AB40" s="1140"/>
      <c r="AC40" s="1140"/>
      <c r="AD40" s="1140"/>
      <c r="AE40" s="1141"/>
      <c r="AF40" s="1115"/>
      <c r="AG40" s="1116"/>
      <c r="AH40" s="1116"/>
      <c r="AI40" s="1116"/>
      <c r="AJ40" s="1117"/>
      <c r="AK40" s="1075"/>
      <c r="AL40" s="1066"/>
      <c r="AM40" s="1066"/>
      <c r="AN40" s="1066"/>
      <c r="AO40" s="1066"/>
      <c r="AP40" s="1066"/>
      <c r="AQ40" s="1066"/>
      <c r="AR40" s="1066"/>
      <c r="AS40" s="1066"/>
      <c r="AT40" s="1066"/>
      <c r="AU40" s="1066"/>
      <c r="AV40" s="1066"/>
      <c r="AW40" s="1066"/>
      <c r="AX40" s="1066"/>
      <c r="AY40" s="1066"/>
      <c r="AZ40" s="1138"/>
      <c r="BA40" s="1138"/>
      <c r="BB40" s="1138"/>
      <c r="BC40" s="1138"/>
      <c r="BD40" s="1138"/>
      <c r="BE40" s="1128"/>
      <c r="BF40" s="1128"/>
      <c r="BG40" s="1128"/>
      <c r="BH40" s="1128"/>
      <c r="BI40" s="1129"/>
      <c r="BJ40" s="254"/>
      <c r="BK40" s="254"/>
      <c r="BL40" s="254"/>
      <c r="BM40" s="254"/>
      <c r="BN40" s="254"/>
      <c r="BO40" s="267"/>
      <c r="BP40" s="267"/>
      <c r="BQ40" s="264">
        <v>34</v>
      </c>
      <c r="BR40" s="265"/>
      <c r="BS40" s="1110"/>
      <c r="BT40" s="1111"/>
      <c r="BU40" s="1111"/>
      <c r="BV40" s="1111"/>
      <c r="BW40" s="1111"/>
      <c r="BX40" s="1111"/>
      <c r="BY40" s="1111"/>
      <c r="BZ40" s="1111"/>
      <c r="CA40" s="1111"/>
      <c r="CB40" s="1111"/>
      <c r="CC40" s="1111"/>
      <c r="CD40" s="1111"/>
      <c r="CE40" s="1111"/>
      <c r="CF40" s="1111"/>
      <c r="CG40" s="1112"/>
      <c r="CH40" s="1085"/>
      <c r="CI40" s="1086"/>
      <c r="CJ40" s="1086"/>
      <c r="CK40" s="1086"/>
      <c r="CL40" s="1087"/>
      <c r="CM40" s="1085"/>
      <c r="CN40" s="1086"/>
      <c r="CO40" s="1086"/>
      <c r="CP40" s="1086"/>
      <c r="CQ40" s="1087"/>
      <c r="CR40" s="1085"/>
      <c r="CS40" s="1086"/>
      <c r="CT40" s="1086"/>
      <c r="CU40" s="1086"/>
      <c r="CV40" s="1087"/>
      <c r="CW40" s="1085"/>
      <c r="CX40" s="1086"/>
      <c r="CY40" s="1086"/>
      <c r="CZ40" s="1086"/>
      <c r="DA40" s="1087"/>
      <c r="DB40" s="1085"/>
      <c r="DC40" s="1086"/>
      <c r="DD40" s="1086"/>
      <c r="DE40" s="1086"/>
      <c r="DF40" s="1087"/>
      <c r="DG40" s="1085"/>
      <c r="DH40" s="1086"/>
      <c r="DI40" s="1086"/>
      <c r="DJ40" s="1086"/>
      <c r="DK40" s="1087"/>
      <c r="DL40" s="1085"/>
      <c r="DM40" s="1086"/>
      <c r="DN40" s="1086"/>
      <c r="DO40" s="1086"/>
      <c r="DP40" s="1087"/>
      <c r="DQ40" s="1085"/>
      <c r="DR40" s="1086"/>
      <c r="DS40" s="1086"/>
      <c r="DT40" s="1086"/>
      <c r="DU40" s="1087"/>
      <c r="DV40" s="1088"/>
      <c r="DW40" s="1089"/>
      <c r="DX40" s="1089"/>
      <c r="DY40" s="1089"/>
      <c r="DZ40" s="1090"/>
      <c r="EA40" s="248"/>
    </row>
    <row r="41" spans="1:131" s="249" customFormat="1" ht="26.25" customHeight="1" x14ac:dyDescent="0.15">
      <c r="A41" s="263">
        <v>14</v>
      </c>
      <c r="B41" s="1133"/>
      <c r="C41" s="1134"/>
      <c r="D41" s="1134"/>
      <c r="E41" s="1134"/>
      <c r="F41" s="1134"/>
      <c r="G41" s="1134"/>
      <c r="H41" s="1134"/>
      <c r="I41" s="1134"/>
      <c r="J41" s="1134"/>
      <c r="K41" s="1134"/>
      <c r="L41" s="1134"/>
      <c r="M41" s="1134"/>
      <c r="N41" s="1134"/>
      <c r="O41" s="1134"/>
      <c r="P41" s="1135"/>
      <c r="Q41" s="1139"/>
      <c r="R41" s="1140"/>
      <c r="S41" s="1140"/>
      <c r="T41" s="1140"/>
      <c r="U41" s="1140"/>
      <c r="V41" s="1140"/>
      <c r="W41" s="1140"/>
      <c r="X41" s="1140"/>
      <c r="Y41" s="1140"/>
      <c r="Z41" s="1140"/>
      <c r="AA41" s="1140"/>
      <c r="AB41" s="1140"/>
      <c r="AC41" s="1140"/>
      <c r="AD41" s="1140"/>
      <c r="AE41" s="1141"/>
      <c r="AF41" s="1115"/>
      <c r="AG41" s="1116"/>
      <c r="AH41" s="1116"/>
      <c r="AI41" s="1116"/>
      <c r="AJ41" s="1117"/>
      <c r="AK41" s="1075"/>
      <c r="AL41" s="1066"/>
      <c r="AM41" s="1066"/>
      <c r="AN41" s="1066"/>
      <c r="AO41" s="1066"/>
      <c r="AP41" s="1066"/>
      <c r="AQ41" s="1066"/>
      <c r="AR41" s="1066"/>
      <c r="AS41" s="1066"/>
      <c r="AT41" s="1066"/>
      <c r="AU41" s="1066"/>
      <c r="AV41" s="1066"/>
      <c r="AW41" s="1066"/>
      <c r="AX41" s="1066"/>
      <c r="AY41" s="1066"/>
      <c r="AZ41" s="1138"/>
      <c r="BA41" s="1138"/>
      <c r="BB41" s="1138"/>
      <c r="BC41" s="1138"/>
      <c r="BD41" s="1138"/>
      <c r="BE41" s="1128"/>
      <c r="BF41" s="1128"/>
      <c r="BG41" s="1128"/>
      <c r="BH41" s="1128"/>
      <c r="BI41" s="1129"/>
      <c r="BJ41" s="254"/>
      <c r="BK41" s="254"/>
      <c r="BL41" s="254"/>
      <c r="BM41" s="254"/>
      <c r="BN41" s="254"/>
      <c r="BO41" s="267"/>
      <c r="BP41" s="267"/>
      <c r="BQ41" s="264">
        <v>35</v>
      </c>
      <c r="BR41" s="265"/>
      <c r="BS41" s="1110"/>
      <c r="BT41" s="1111"/>
      <c r="BU41" s="1111"/>
      <c r="BV41" s="1111"/>
      <c r="BW41" s="1111"/>
      <c r="BX41" s="1111"/>
      <c r="BY41" s="1111"/>
      <c r="BZ41" s="1111"/>
      <c r="CA41" s="1111"/>
      <c r="CB41" s="1111"/>
      <c r="CC41" s="1111"/>
      <c r="CD41" s="1111"/>
      <c r="CE41" s="1111"/>
      <c r="CF41" s="1111"/>
      <c r="CG41" s="1112"/>
      <c r="CH41" s="1085"/>
      <c r="CI41" s="1086"/>
      <c r="CJ41" s="1086"/>
      <c r="CK41" s="1086"/>
      <c r="CL41" s="1087"/>
      <c r="CM41" s="1085"/>
      <c r="CN41" s="1086"/>
      <c r="CO41" s="1086"/>
      <c r="CP41" s="1086"/>
      <c r="CQ41" s="1087"/>
      <c r="CR41" s="1085"/>
      <c r="CS41" s="1086"/>
      <c r="CT41" s="1086"/>
      <c r="CU41" s="1086"/>
      <c r="CV41" s="1087"/>
      <c r="CW41" s="1085"/>
      <c r="CX41" s="1086"/>
      <c r="CY41" s="1086"/>
      <c r="CZ41" s="1086"/>
      <c r="DA41" s="1087"/>
      <c r="DB41" s="1085"/>
      <c r="DC41" s="1086"/>
      <c r="DD41" s="1086"/>
      <c r="DE41" s="1086"/>
      <c r="DF41" s="1087"/>
      <c r="DG41" s="1085"/>
      <c r="DH41" s="1086"/>
      <c r="DI41" s="1086"/>
      <c r="DJ41" s="1086"/>
      <c r="DK41" s="1087"/>
      <c r="DL41" s="1085"/>
      <c r="DM41" s="1086"/>
      <c r="DN41" s="1086"/>
      <c r="DO41" s="1086"/>
      <c r="DP41" s="1087"/>
      <c r="DQ41" s="1085"/>
      <c r="DR41" s="1086"/>
      <c r="DS41" s="1086"/>
      <c r="DT41" s="1086"/>
      <c r="DU41" s="1087"/>
      <c r="DV41" s="1088"/>
      <c r="DW41" s="1089"/>
      <c r="DX41" s="1089"/>
      <c r="DY41" s="1089"/>
      <c r="DZ41" s="1090"/>
      <c r="EA41" s="248"/>
    </row>
    <row r="42" spans="1:131" s="249" customFormat="1" ht="26.25" customHeight="1" x14ac:dyDescent="0.15">
      <c r="A42" s="263">
        <v>15</v>
      </c>
      <c r="B42" s="1133"/>
      <c r="C42" s="1134"/>
      <c r="D42" s="1134"/>
      <c r="E42" s="1134"/>
      <c r="F42" s="1134"/>
      <c r="G42" s="1134"/>
      <c r="H42" s="1134"/>
      <c r="I42" s="1134"/>
      <c r="J42" s="1134"/>
      <c r="K42" s="1134"/>
      <c r="L42" s="1134"/>
      <c r="M42" s="1134"/>
      <c r="N42" s="1134"/>
      <c r="O42" s="1134"/>
      <c r="P42" s="1135"/>
      <c r="Q42" s="1139"/>
      <c r="R42" s="1140"/>
      <c r="S42" s="1140"/>
      <c r="T42" s="1140"/>
      <c r="U42" s="1140"/>
      <c r="V42" s="1140"/>
      <c r="W42" s="1140"/>
      <c r="X42" s="1140"/>
      <c r="Y42" s="1140"/>
      <c r="Z42" s="1140"/>
      <c r="AA42" s="1140"/>
      <c r="AB42" s="1140"/>
      <c r="AC42" s="1140"/>
      <c r="AD42" s="1140"/>
      <c r="AE42" s="1141"/>
      <c r="AF42" s="1115"/>
      <c r="AG42" s="1116"/>
      <c r="AH42" s="1116"/>
      <c r="AI42" s="1116"/>
      <c r="AJ42" s="1117"/>
      <c r="AK42" s="1075"/>
      <c r="AL42" s="1066"/>
      <c r="AM42" s="1066"/>
      <c r="AN42" s="1066"/>
      <c r="AO42" s="1066"/>
      <c r="AP42" s="1066"/>
      <c r="AQ42" s="1066"/>
      <c r="AR42" s="1066"/>
      <c r="AS42" s="1066"/>
      <c r="AT42" s="1066"/>
      <c r="AU42" s="1066"/>
      <c r="AV42" s="1066"/>
      <c r="AW42" s="1066"/>
      <c r="AX42" s="1066"/>
      <c r="AY42" s="1066"/>
      <c r="AZ42" s="1138"/>
      <c r="BA42" s="1138"/>
      <c r="BB42" s="1138"/>
      <c r="BC42" s="1138"/>
      <c r="BD42" s="1138"/>
      <c r="BE42" s="1128"/>
      <c r="BF42" s="1128"/>
      <c r="BG42" s="1128"/>
      <c r="BH42" s="1128"/>
      <c r="BI42" s="1129"/>
      <c r="BJ42" s="254"/>
      <c r="BK42" s="254"/>
      <c r="BL42" s="254"/>
      <c r="BM42" s="254"/>
      <c r="BN42" s="254"/>
      <c r="BO42" s="267"/>
      <c r="BP42" s="267"/>
      <c r="BQ42" s="264">
        <v>36</v>
      </c>
      <c r="BR42" s="265"/>
      <c r="BS42" s="1110"/>
      <c r="BT42" s="1111"/>
      <c r="BU42" s="1111"/>
      <c r="BV42" s="1111"/>
      <c r="BW42" s="1111"/>
      <c r="BX42" s="1111"/>
      <c r="BY42" s="1111"/>
      <c r="BZ42" s="1111"/>
      <c r="CA42" s="1111"/>
      <c r="CB42" s="1111"/>
      <c r="CC42" s="1111"/>
      <c r="CD42" s="1111"/>
      <c r="CE42" s="1111"/>
      <c r="CF42" s="1111"/>
      <c r="CG42" s="1112"/>
      <c r="CH42" s="1085"/>
      <c r="CI42" s="1086"/>
      <c r="CJ42" s="1086"/>
      <c r="CK42" s="1086"/>
      <c r="CL42" s="1087"/>
      <c r="CM42" s="1085"/>
      <c r="CN42" s="1086"/>
      <c r="CO42" s="1086"/>
      <c r="CP42" s="1086"/>
      <c r="CQ42" s="1087"/>
      <c r="CR42" s="1085"/>
      <c r="CS42" s="1086"/>
      <c r="CT42" s="1086"/>
      <c r="CU42" s="1086"/>
      <c r="CV42" s="1087"/>
      <c r="CW42" s="1085"/>
      <c r="CX42" s="1086"/>
      <c r="CY42" s="1086"/>
      <c r="CZ42" s="1086"/>
      <c r="DA42" s="1087"/>
      <c r="DB42" s="1085"/>
      <c r="DC42" s="1086"/>
      <c r="DD42" s="1086"/>
      <c r="DE42" s="1086"/>
      <c r="DF42" s="1087"/>
      <c r="DG42" s="1085"/>
      <c r="DH42" s="1086"/>
      <c r="DI42" s="1086"/>
      <c r="DJ42" s="1086"/>
      <c r="DK42" s="1087"/>
      <c r="DL42" s="1085"/>
      <c r="DM42" s="1086"/>
      <c r="DN42" s="1086"/>
      <c r="DO42" s="1086"/>
      <c r="DP42" s="1087"/>
      <c r="DQ42" s="1085"/>
      <c r="DR42" s="1086"/>
      <c r="DS42" s="1086"/>
      <c r="DT42" s="1086"/>
      <c r="DU42" s="1087"/>
      <c r="DV42" s="1088"/>
      <c r="DW42" s="1089"/>
      <c r="DX42" s="1089"/>
      <c r="DY42" s="1089"/>
      <c r="DZ42" s="1090"/>
      <c r="EA42" s="248"/>
    </row>
    <row r="43" spans="1:131" s="249" customFormat="1" ht="26.25" customHeight="1" x14ac:dyDescent="0.15">
      <c r="A43" s="263">
        <v>16</v>
      </c>
      <c r="B43" s="1133"/>
      <c r="C43" s="1134"/>
      <c r="D43" s="1134"/>
      <c r="E43" s="1134"/>
      <c r="F43" s="1134"/>
      <c r="G43" s="1134"/>
      <c r="H43" s="1134"/>
      <c r="I43" s="1134"/>
      <c r="J43" s="1134"/>
      <c r="K43" s="1134"/>
      <c r="L43" s="1134"/>
      <c r="M43" s="1134"/>
      <c r="N43" s="1134"/>
      <c r="O43" s="1134"/>
      <c r="P43" s="1135"/>
      <c r="Q43" s="1139"/>
      <c r="R43" s="1140"/>
      <c r="S43" s="1140"/>
      <c r="T43" s="1140"/>
      <c r="U43" s="1140"/>
      <c r="V43" s="1140"/>
      <c r="W43" s="1140"/>
      <c r="X43" s="1140"/>
      <c r="Y43" s="1140"/>
      <c r="Z43" s="1140"/>
      <c r="AA43" s="1140"/>
      <c r="AB43" s="1140"/>
      <c r="AC43" s="1140"/>
      <c r="AD43" s="1140"/>
      <c r="AE43" s="1141"/>
      <c r="AF43" s="1115"/>
      <c r="AG43" s="1116"/>
      <c r="AH43" s="1116"/>
      <c r="AI43" s="1116"/>
      <c r="AJ43" s="1117"/>
      <c r="AK43" s="1075"/>
      <c r="AL43" s="1066"/>
      <c r="AM43" s="1066"/>
      <c r="AN43" s="1066"/>
      <c r="AO43" s="1066"/>
      <c r="AP43" s="1066"/>
      <c r="AQ43" s="1066"/>
      <c r="AR43" s="1066"/>
      <c r="AS43" s="1066"/>
      <c r="AT43" s="1066"/>
      <c r="AU43" s="1066"/>
      <c r="AV43" s="1066"/>
      <c r="AW43" s="1066"/>
      <c r="AX43" s="1066"/>
      <c r="AY43" s="1066"/>
      <c r="AZ43" s="1138"/>
      <c r="BA43" s="1138"/>
      <c r="BB43" s="1138"/>
      <c r="BC43" s="1138"/>
      <c r="BD43" s="1138"/>
      <c r="BE43" s="1128"/>
      <c r="BF43" s="1128"/>
      <c r="BG43" s="1128"/>
      <c r="BH43" s="1128"/>
      <c r="BI43" s="1129"/>
      <c r="BJ43" s="254"/>
      <c r="BK43" s="254"/>
      <c r="BL43" s="254"/>
      <c r="BM43" s="254"/>
      <c r="BN43" s="254"/>
      <c r="BO43" s="267"/>
      <c r="BP43" s="267"/>
      <c r="BQ43" s="264">
        <v>37</v>
      </c>
      <c r="BR43" s="265"/>
      <c r="BS43" s="1110"/>
      <c r="BT43" s="1111"/>
      <c r="BU43" s="1111"/>
      <c r="BV43" s="1111"/>
      <c r="BW43" s="1111"/>
      <c r="BX43" s="1111"/>
      <c r="BY43" s="1111"/>
      <c r="BZ43" s="1111"/>
      <c r="CA43" s="1111"/>
      <c r="CB43" s="1111"/>
      <c r="CC43" s="1111"/>
      <c r="CD43" s="1111"/>
      <c r="CE43" s="1111"/>
      <c r="CF43" s="1111"/>
      <c r="CG43" s="1112"/>
      <c r="CH43" s="1085"/>
      <c r="CI43" s="1086"/>
      <c r="CJ43" s="1086"/>
      <c r="CK43" s="1086"/>
      <c r="CL43" s="1087"/>
      <c r="CM43" s="1085"/>
      <c r="CN43" s="1086"/>
      <c r="CO43" s="1086"/>
      <c r="CP43" s="1086"/>
      <c r="CQ43" s="1087"/>
      <c r="CR43" s="1085"/>
      <c r="CS43" s="1086"/>
      <c r="CT43" s="1086"/>
      <c r="CU43" s="1086"/>
      <c r="CV43" s="1087"/>
      <c r="CW43" s="1085"/>
      <c r="CX43" s="1086"/>
      <c r="CY43" s="1086"/>
      <c r="CZ43" s="1086"/>
      <c r="DA43" s="1087"/>
      <c r="DB43" s="1085"/>
      <c r="DC43" s="1086"/>
      <c r="DD43" s="1086"/>
      <c r="DE43" s="1086"/>
      <c r="DF43" s="1087"/>
      <c r="DG43" s="1085"/>
      <c r="DH43" s="1086"/>
      <c r="DI43" s="1086"/>
      <c r="DJ43" s="1086"/>
      <c r="DK43" s="1087"/>
      <c r="DL43" s="1085"/>
      <c r="DM43" s="1086"/>
      <c r="DN43" s="1086"/>
      <c r="DO43" s="1086"/>
      <c r="DP43" s="1087"/>
      <c r="DQ43" s="1085"/>
      <c r="DR43" s="1086"/>
      <c r="DS43" s="1086"/>
      <c r="DT43" s="1086"/>
      <c r="DU43" s="1087"/>
      <c r="DV43" s="1088"/>
      <c r="DW43" s="1089"/>
      <c r="DX43" s="1089"/>
      <c r="DY43" s="1089"/>
      <c r="DZ43" s="1090"/>
      <c r="EA43" s="248"/>
    </row>
    <row r="44" spans="1:131" s="249" customFormat="1" ht="26.25" customHeight="1" x14ac:dyDescent="0.15">
      <c r="A44" s="263">
        <v>17</v>
      </c>
      <c r="B44" s="1133"/>
      <c r="C44" s="1134"/>
      <c r="D44" s="1134"/>
      <c r="E44" s="1134"/>
      <c r="F44" s="1134"/>
      <c r="G44" s="1134"/>
      <c r="H44" s="1134"/>
      <c r="I44" s="1134"/>
      <c r="J44" s="1134"/>
      <c r="K44" s="1134"/>
      <c r="L44" s="1134"/>
      <c r="M44" s="1134"/>
      <c r="N44" s="1134"/>
      <c r="O44" s="1134"/>
      <c r="P44" s="1135"/>
      <c r="Q44" s="1139"/>
      <c r="R44" s="1140"/>
      <c r="S44" s="1140"/>
      <c r="T44" s="1140"/>
      <c r="U44" s="1140"/>
      <c r="V44" s="1140"/>
      <c r="W44" s="1140"/>
      <c r="X44" s="1140"/>
      <c r="Y44" s="1140"/>
      <c r="Z44" s="1140"/>
      <c r="AA44" s="1140"/>
      <c r="AB44" s="1140"/>
      <c r="AC44" s="1140"/>
      <c r="AD44" s="1140"/>
      <c r="AE44" s="1141"/>
      <c r="AF44" s="1115"/>
      <c r="AG44" s="1116"/>
      <c r="AH44" s="1116"/>
      <c r="AI44" s="1116"/>
      <c r="AJ44" s="1117"/>
      <c r="AK44" s="1075"/>
      <c r="AL44" s="1066"/>
      <c r="AM44" s="1066"/>
      <c r="AN44" s="1066"/>
      <c r="AO44" s="1066"/>
      <c r="AP44" s="1066"/>
      <c r="AQ44" s="1066"/>
      <c r="AR44" s="1066"/>
      <c r="AS44" s="1066"/>
      <c r="AT44" s="1066"/>
      <c r="AU44" s="1066"/>
      <c r="AV44" s="1066"/>
      <c r="AW44" s="1066"/>
      <c r="AX44" s="1066"/>
      <c r="AY44" s="1066"/>
      <c r="AZ44" s="1138"/>
      <c r="BA44" s="1138"/>
      <c r="BB44" s="1138"/>
      <c r="BC44" s="1138"/>
      <c r="BD44" s="1138"/>
      <c r="BE44" s="1128"/>
      <c r="BF44" s="1128"/>
      <c r="BG44" s="1128"/>
      <c r="BH44" s="1128"/>
      <c r="BI44" s="1129"/>
      <c r="BJ44" s="254"/>
      <c r="BK44" s="254"/>
      <c r="BL44" s="254"/>
      <c r="BM44" s="254"/>
      <c r="BN44" s="254"/>
      <c r="BO44" s="267"/>
      <c r="BP44" s="267"/>
      <c r="BQ44" s="264">
        <v>38</v>
      </c>
      <c r="BR44" s="265"/>
      <c r="BS44" s="1110"/>
      <c r="BT44" s="1111"/>
      <c r="BU44" s="1111"/>
      <c r="BV44" s="1111"/>
      <c r="BW44" s="1111"/>
      <c r="BX44" s="1111"/>
      <c r="BY44" s="1111"/>
      <c r="BZ44" s="1111"/>
      <c r="CA44" s="1111"/>
      <c r="CB44" s="1111"/>
      <c r="CC44" s="1111"/>
      <c r="CD44" s="1111"/>
      <c r="CE44" s="1111"/>
      <c r="CF44" s="1111"/>
      <c r="CG44" s="1112"/>
      <c r="CH44" s="1085"/>
      <c r="CI44" s="1086"/>
      <c r="CJ44" s="1086"/>
      <c r="CK44" s="1086"/>
      <c r="CL44" s="1087"/>
      <c r="CM44" s="1085"/>
      <c r="CN44" s="1086"/>
      <c r="CO44" s="1086"/>
      <c r="CP44" s="1086"/>
      <c r="CQ44" s="1087"/>
      <c r="CR44" s="1085"/>
      <c r="CS44" s="1086"/>
      <c r="CT44" s="1086"/>
      <c r="CU44" s="1086"/>
      <c r="CV44" s="1087"/>
      <c r="CW44" s="1085"/>
      <c r="CX44" s="1086"/>
      <c r="CY44" s="1086"/>
      <c r="CZ44" s="1086"/>
      <c r="DA44" s="1087"/>
      <c r="DB44" s="1085"/>
      <c r="DC44" s="1086"/>
      <c r="DD44" s="1086"/>
      <c r="DE44" s="1086"/>
      <c r="DF44" s="1087"/>
      <c r="DG44" s="1085"/>
      <c r="DH44" s="1086"/>
      <c r="DI44" s="1086"/>
      <c r="DJ44" s="1086"/>
      <c r="DK44" s="1087"/>
      <c r="DL44" s="1085"/>
      <c r="DM44" s="1086"/>
      <c r="DN44" s="1086"/>
      <c r="DO44" s="1086"/>
      <c r="DP44" s="1087"/>
      <c r="DQ44" s="1085"/>
      <c r="DR44" s="1086"/>
      <c r="DS44" s="1086"/>
      <c r="DT44" s="1086"/>
      <c r="DU44" s="1087"/>
      <c r="DV44" s="1088"/>
      <c r="DW44" s="1089"/>
      <c r="DX44" s="1089"/>
      <c r="DY44" s="1089"/>
      <c r="DZ44" s="1090"/>
      <c r="EA44" s="248"/>
    </row>
    <row r="45" spans="1:131" s="249" customFormat="1" ht="26.25" customHeight="1" x14ac:dyDescent="0.15">
      <c r="A45" s="263">
        <v>18</v>
      </c>
      <c r="B45" s="1133"/>
      <c r="C45" s="1134"/>
      <c r="D45" s="1134"/>
      <c r="E45" s="1134"/>
      <c r="F45" s="1134"/>
      <c r="G45" s="1134"/>
      <c r="H45" s="1134"/>
      <c r="I45" s="1134"/>
      <c r="J45" s="1134"/>
      <c r="K45" s="1134"/>
      <c r="L45" s="1134"/>
      <c r="M45" s="1134"/>
      <c r="N45" s="1134"/>
      <c r="O45" s="1134"/>
      <c r="P45" s="1135"/>
      <c r="Q45" s="1139"/>
      <c r="R45" s="1140"/>
      <c r="S45" s="1140"/>
      <c r="T45" s="1140"/>
      <c r="U45" s="1140"/>
      <c r="V45" s="1140"/>
      <c r="W45" s="1140"/>
      <c r="X45" s="1140"/>
      <c r="Y45" s="1140"/>
      <c r="Z45" s="1140"/>
      <c r="AA45" s="1140"/>
      <c r="AB45" s="1140"/>
      <c r="AC45" s="1140"/>
      <c r="AD45" s="1140"/>
      <c r="AE45" s="1141"/>
      <c r="AF45" s="1115"/>
      <c r="AG45" s="1116"/>
      <c r="AH45" s="1116"/>
      <c r="AI45" s="1116"/>
      <c r="AJ45" s="1117"/>
      <c r="AK45" s="1075"/>
      <c r="AL45" s="1066"/>
      <c r="AM45" s="1066"/>
      <c r="AN45" s="1066"/>
      <c r="AO45" s="1066"/>
      <c r="AP45" s="1066"/>
      <c r="AQ45" s="1066"/>
      <c r="AR45" s="1066"/>
      <c r="AS45" s="1066"/>
      <c r="AT45" s="1066"/>
      <c r="AU45" s="1066"/>
      <c r="AV45" s="1066"/>
      <c r="AW45" s="1066"/>
      <c r="AX45" s="1066"/>
      <c r="AY45" s="1066"/>
      <c r="AZ45" s="1138"/>
      <c r="BA45" s="1138"/>
      <c r="BB45" s="1138"/>
      <c r="BC45" s="1138"/>
      <c r="BD45" s="1138"/>
      <c r="BE45" s="1128"/>
      <c r="BF45" s="1128"/>
      <c r="BG45" s="1128"/>
      <c r="BH45" s="1128"/>
      <c r="BI45" s="1129"/>
      <c r="BJ45" s="254"/>
      <c r="BK45" s="254"/>
      <c r="BL45" s="254"/>
      <c r="BM45" s="254"/>
      <c r="BN45" s="254"/>
      <c r="BO45" s="267"/>
      <c r="BP45" s="267"/>
      <c r="BQ45" s="264">
        <v>39</v>
      </c>
      <c r="BR45" s="265"/>
      <c r="BS45" s="1110"/>
      <c r="BT45" s="1111"/>
      <c r="BU45" s="1111"/>
      <c r="BV45" s="1111"/>
      <c r="BW45" s="1111"/>
      <c r="BX45" s="1111"/>
      <c r="BY45" s="1111"/>
      <c r="BZ45" s="1111"/>
      <c r="CA45" s="1111"/>
      <c r="CB45" s="1111"/>
      <c r="CC45" s="1111"/>
      <c r="CD45" s="1111"/>
      <c r="CE45" s="1111"/>
      <c r="CF45" s="1111"/>
      <c r="CG45" s="1112"/>
      <c r="CH45" s="1085"/>
      <c r="CI45" s="1086"/>
      <c r="CJ45" s="1086"/>
      <c r="CK45" s="1086"/>
      <c r="CL45" s="1087"/>
      <c r="CM45" s="1085"/>
      <c r="CN45" s="1086"/>
      <c r="CO45" s="1086"/>
      <c r="CP45" s="1086"/>
      <c r="CQ45" s="1087"/>
      <c r="CR45" s="1085"/>
      <c r="CS45" s="1086"/>
      <c r="CT45" s="1086"/>
      <c r="CU45" s="1086"/>
      <c r="CV45" s="1087"/>
      <c r="CW45" s="1085"/>
      <c r="CX45" s="1086"/>
      <c r="CY45" s="1086"/>
      <c r="CZ45" s="1086"/>
      <c r="DA45" s="1087"/>
      <c r="DB45" s="1085"/>
      <c r="DC45" s="1086"/>
      <c r="DD45" s="1086"/>
      <c r="DE45" s="1086"/>
      <c r="DF45" s="1087"/>
      <c r="DG45" s="1085"/>
      <c r="DH45" s="1086"/>
      <c r="DI45" s="1086"/>
      <c r="DJ45" s="1086"/>
      <c r="DK45" s="1087"/>
      <c r="DL45" s="1085"/>
      <c r="DM45" s="1086"/>
      <c r="DN45" s="1086"/>
      <c r="DO45" s="1086"/>
      <c r="DP45" s="1087"/>
      <c r="DQ45" s="1085"/>
      <c r="DR45" s="1086"/>
      <c r="DS45" s="1086"/>
      <c r="DT45" s="1086"/>
      <c r="DU45" s="1087"/>
      <c r="DV45" s="1088"/>
      <c r="DW45" s="1089"/>
      <c r="DX45" s="1089"/>
      <c r="DY45" s="1089"/>
      <c r="DZ45" s="1090"/>
      <c r="EA45" s="248"/>
    </row>
    <row r="46" spans="1:131" s="249" customFormat="1" ht="26.25" customHeight="1" x14ac:dyDescent="0.15">
      <c r="A46" s="263">
        <v>19</v>
      </c>
      <c r="B46" s="1133"/>
      <c r="C46" s="1134"/>
      <c r="D46" s="1134"/>
      <c r="E46" s="1134"/>
      <c r="F46" s="1134"/>
      <c r="G46" s="1134"/>
      <c r="H46" s="1134"/>
      <c r="I46" s="1134"/>
      <c r="J46" s="1134"/>
      <c r="K46" s="1134"/>
      <c r="L46" s="1134"/>
      <c r="M46" s="1134"/>
      <c r="N46" s="1134"/>
      <c r="O46" s="1134"/>
      <c r="P46" s="1135"/>
      <c r="Q46" s="1139"/>
      <c r="R46" s="1140"/>
      <c r="S46" s="1140"/>
      <c r="T46" s="1140"/>
      <c r="U46" s="1140"/>
      <c r="V46" s="1140"/>
      <c r="W46" s="1140"/>
      <c r="X46" s="1140"/>
      <c r="Y46" s="1140"/>
      <c r="Z46" s="1140"/>
      <c r="AA46" s="1140"/>
      <c r="AB46" s="1140"/>
      <c r="AC46" s="1140"/>
      <c r="AD46" s="1140"/>
      <c r="AE46" s="1141"/>
      <c r="AF46" s="1115"/>
      <c r="AG46" s="1116"/>
      <c r="AH46" s="1116"/>
      <c r="AI46" s="1116"/>
      <c r="AJ46" s="1117"/>
      <c r="AK46" s="1075"/>
      <c r="AL46" s="1066"/>
      <c r="AM46" s="1066"/>
      <c r="AN46" s="1066"/>
      <c r="AO46" s="1066"/>
      <c r="AP46" s="1066"/>
      <c r="AQ46" s="1066"/>
      <c r="AR46" s="1066"/>
      <c r="AS46" s="1066"/>
      <c r="AT46" s="1066"/>
      <c r="AU46" s="1066"/>
      <c r="AV46" s="1066"/>
      <c r="AW46" s="1066"/>
      <c r="AX46" s="1066"/>
      <c r="AY46" s="1066"/>
      <c r="AZ46" s="1138"/>
      <c r="BA46" s="1138"/>
      <c r="BB46" s="1138"/>
      <c r="BC46" s="1138"/>
      <c r="BD46" s="1138"/>
      <c r="BE46" s="1128"/>
      <c r="BF46" s="1128"/>
      <c r="BG46" s="1128"/>
      <c r="BH46" s="1128"/>
      <c r="BI46" s="1129"/>
      <c r="BJ46" s="254"/>
      <c r="BK46" s="254"/>
      <c r="BL46" s="254"/>
      <c r="BM46" s="254"/>
      <c r="BN46" s="254"/>
      <c r="BO46" s="267"/>
      <c r="BP46" s="267"/>
      <c r="BQ46" s="264">
        <v>40</v>
      </c>
      <c r="BR46" s="265"/>
      <c r="BS46" s="1110"/>
      <c r="BT46" s="1111"/>
      <c r="BU46" s="1111"/>
      <c r="BV46" s="1111"/>
      <c r="BW46" s="1111"/>
      <c r="BX46" s="1111"/>
      <c r="BY46" s="1111"/>
      <c r="BZ46" s="1111"/>
      <c r="CA46" s="1111"/>
      <c r="CB46" s="1111"/>
      <c r="CC46" s="1111"/>
      <c r="CD46" s="1111"/>
      <c r="CE46" s="1111"/>
      <c r="CF46" s="1111"/>
      <c r="CG46" s="1112"/>
      <c r="CH46" s="1085"/>
      <c r="CI46" s="1086"/>
      <c r="CJ46" s="1086"/>
      <c r="CK46" s="1086"/>
      <c r="CL46" s="1087"/>
      <c r="CM46" s="1085"/>
      <c r="CN46" s="1086"/>
      <c r="CO46" s="1086"/>
      <c r="CP46" s="1086"/>
      <c r="CQ46" s="1087"/>
      <c r="CR46" s="1085"/>
      <c r="CS46" s="1086"/>
      <c r="CT46" s="1086"/>
      <c r="CU46" s="1086"/>
      <c r="CV46" s="1087"/>
      <c r="CW46" s="1085"/>
      <c r="CX46" s="1086"/>
      <c r="CY46" s="1086"/>
      <c r="CZ46" s="1086"/>
      <c r="DA46" s="1087"/>
      <c r="DB46" s="1085"/>
      <c r="DC46" s="1086"/>
      <c r="DD46" s="1086"/>
      <c r="DE46" s="1086"/>
      <c r="DF46" s="1087"/>
      <c r="DG46" s="1085"/>
      <c r="DH46" s="1086"/>
      <c r="DI46" s="1086"/>
      <c r="DJ46" s="1086"/>
      <c r="DK46" s="1087"/>
      <c r="DL46" s="1085"/>
      <c r="DM46" s="1086"/>
      <c r="DN46" s="1086"/>
      <c r="DO46" s="1086"/>
      <c r="DP46" s="1087"/>
      <c r="DQ46" s="1085"/>
      <c r="DR46" s="1086"/>
      <c r="DS46" s="1086"/>
      <c r="DT46" s="1086"/>
      <c r="DU46" s="1087"/>
      <c r="DV46" s="1088"/>
      <c r="DW46" s="1089"/>
      <c r="DX46" s="1089"/>
      <c r="DY46" s="1089"/>
      <c r="DZ46" s="1090"/>
      <c r="EA46" s="248"/>
    </row>
    <row r="47" spans="1:131" s="249" customFormat="1" ht="26.25" customHeight="1" x14ac:dyDescent="0.15">
      <c r="A47" s="263">
        <v>20</v>
      </c>
      <c r="B47" s="1133"/>
      <c r="C47" s="1134"/>
      <c r="D47" s="1134"/>
      <c r="E47" s="1134"/>
      <c r="F47" s="1134"/>
      <c r="G47" s="1134"/>
      <c r="H47" s="1134"/>
      <c r="I47" s="1134"/>
      <c r="J47" s="1134"/>
      <c r="K47" s="1134"/>
      <c r="L47" s="1134"/>
      <c r="M47" s="1134"/>
      <c r="N47" s="1134"/>
      <c r="O47" s="1134"/>
      <c r="P47" s="1135"/>
      <c r="Q47" s="1139"/>
      <c r="R47" s="1140"/>
      <c r="S47" s="1140"/>
      <c r="T47" s="1140"/>
      <c r="U47" s="1140"/>
      <c r="V47" s="1140"/>
      <c r="W47" s="1140"/>
      <c r="X47" s="1140"/>
      <c r="Y47" s="1140"/>
      <c r="Z47" s="1140"/>
      <c r="AA47" s="1140"/>
      <c r="AB47" s="1140"/>
      <c r="AC47" s="1140"/>
      <c r="AD47" s="1140"/>
      <c r="AE47" s="1141"/>
      <c r="AF47" s="1115"/>
      <c r="AG47" s="1116"/>
      <c r="AH47" s="1116"/>
      <c r="AI47" s="1116"/>
      <c r="AJ47" s="1117"/>
      <c r="AK47" s="1075"/>
      <c r="AL47" s="1066"/>
      <c r="AM47" s="1066"/>
      <c r="AN47" s="1066"/>
      <c r="AO47" s="1066"/>
      <c r="AP47" s="1066"/>
      <c r="AQ47" s="1066"/>
      <c r="AR47" s="1066"/>
      <c r="AS47" s="1066"/>
      <c r="AT47" s="1066"/>
      <c r="AU47" s="1066"/>
      <c r="AV47" s="1066"/>
      <c r="AW47" s="1066"/>
      <c r="AX47" s="1066"/>
      <c r="AY47" s="1066"/>
      <c r="AZ47" s="1138"/>
      <c r="BA47" s="1138"/>
      <c r="BB47" s="1138"/>
      <c r="BC47" s="1138"/>
      <c r="BD47" s="1138"/>
      <c r="BE47" s="1128"/>
      <c r="BF47" s="1128"/>
      <c r="BG47" s="1128"/>
      <c r="BH47" s="1128"/>
      <c r="BI47" s="1129"/>
      <c r="BJ47" s="254"/>
      <c r="BK47" s="254"/>
      <c r="BL47" s="254"/>
      <c r="BM47" s="254"/>
      <c r="BN47" s="254"/>
      <c r="BO47" s="267"/>
      <c r="BP47" s="267"/>
      <c r="BQ47" s="264">
        <v>41</v>
      </c>
      <c r="BR47" s="265"/>
      <c r="BS47" s="1110"/>
      <c r="BT47" s="1111"/>
      <c r="BU47" s="1111"/>
      <c r="BV47" s="1111"/>
      <c r="BW47" s="1111"/>
      <c r="BX47" s="1111"/>
      <c r="BY47" s="1111"/>
      <c r="BZ47" s="1111"/>
      <c r="CA47" s="1111"/>
      <c r="CB47" s="1111"/>
      <c r="CC47" s="1111"/>
      <c r="CD47" s="1111"/>
      <c r="CE47" s="1111"/>
      <c r="CF47" s="1111"/>
      <c r="CG47" s="1112"/>
      <c r="CH47" s="1085"/>
      <c r="CI47" s="1086"/>
      <c r="CJ47" s="1086"/>
      <c r="CK47" s="1086"/>
      <c r="CL47" s="1087"/>
      <c r="CM47" s="1085"/>
      <c r="CN47" s="1086"/>
      <c r="CO47" s="1086"/>
      <c r="CP47" s="1086"/>
      <c r="CQ47" s="1087"/>
      <c r="CR47" s="1085"/>
      <c r="CS47" s="1086"/>
      <c r="CT47" s="1086"/>
      <c r="CU47" s="1086"/>
      <c r="CV47" s="1087"/>
      <c r="CW47" s="1085"/>
      <c r="CX47" s="1086"/>
      <c r="CY47" s="1086"/>
      <c r="CZ47" s="1086"/>
      <c r="DA47" s="1087"/>
      <c r="DB47" s="1085"/>
      <c r="DC47" s="1086"/>
      <c r="DD47" s="1086"/>
      <c r="DE47" s="1086"/>
      <c r="DF47" s="1087"/>
      <c r="DG47" s="1085"/>
      <c r="DH47" s="1086"/>
      <c r="DI47" s="1086"/>
      <c r="DJ47" s="1086"/>
      <c r="DK47" s="1087"/>
      <c r="DL47" s="1085"/>
      <c r="DM47" s="1086"/>
      <c r="DN47" s="1086"/>
      <c r="DO47" s="1086"/>
      <c r="DP47" s="1087"/>
      <c r="DQ47" s="1085"/>
      <c r="DR47" s="1086"/>
      <c r="DS47" s="1086"/>
      <c r="DT47" s="1086"/>
      <c r="DU47" s="1087"/>
      <c r="DV47" s="1088"/>
      <c r="DW47" s="1089"/>
      <c r="DX47" s="1089"/>
      <c r="DY47" s="1089"/>
      <c r="DZ47" s="1090"/>
      <c r="EA47" s="248"/>
    </row>
    <row r="48" spans="1:131" s="249" customFormat="1" ht="26.25" customHeight="1" x14ac:dyDescent="0.15">
      <c r="A48" s="263">
        <v>21</v>
      </c>
      <c r="B48" s="1133"/>
      <c r="C48" s="1134"/>
      <c r="D48" s="1134"/>
      <c r="E48" s="1134"/>
      <c r="F48" s="1134"/>
      <c r="G48" s="1134"/>
      <c r="H48" s="1134"/>
      <c r="I48" s="1134"/>
      <c r="J48" s="1134"/>
      <c r="K48" s="1134"/>
      <c r="L48" s="1134"/>
      <c r="M48" s="1134"/>
      <c r="N48" s="1134"/>
      <c r="O48" s="1134"/>
      <c r="P48" s="1135"/>
      <c r="Q48" s="1139"/>
      <c r="R48" s="1140"/>
      <c r="S48" s="1140"/>
      <c r="T48" s="1140"/>
      <c r="U48" s="1140"/>
      <c r="V48" s="1140"/>
      <c r="W48" s="1140"/>
      <c r="X48" s="1140"/>
      <c r="Y48" s="1140"/>
      <c r="Z48" s="1140"/>
      <c r="AA48" s="1140"/>
      <c r="AB48" s="1140"/>
      <c r="AC48" s="1140"/>
      <c r="AD48" s="1140"/>
      <c r="AE48" s="1141"/>
      <c r="AF48" s="1115"/>
      <c r="AG48" s="1116"/>
      <c r="AH48" s="1116"/>
      <c r="AI48" s="1116"/>
      <c r="AJ48" s="1117"/>
      <c r="AK48" s="1075"/>
      <c r="AL48" s="1066"/>
      <c r="AM48" s="1066"/>
      <c r="AN48" s="1066"/>
      <c r="AO48" s="1066"/>
      <c r="AP48" s="1066"/>
      <c r="AQ48" s="1066"/>
      <c r="AR48" s="1066"/>
      <c r="AS48" s="1066"/>
      <c r="AT48" s="1066"/>
      <c r="AU48" s="1066"/>
      <c r="AV48" s="1066"/>
      <c r="AW48" s="1066"/>
      <c r="AX48" s="1066"/>
      <c r="AY48" s="1066"/>
      <c r="AZ48" s="1138"/>
      <c r="BA48" s="1138"/>
      <c r="BB48" s="1138"/>
      <c r="BC48" s="1138"/>
      <c r="BD48" s="1138"/>
      <c r="BE48" s="1128"/>
      <c r="BF48" s="1128"/>
      <c r="BG48" s="1128"/>
      <c r="BH48" s="1128"/>
      <c r="BI48" s="1129"/>
      <c r="BJ48" s="254"/>
      <c r="BK48" s="254"/>
      <c r="BL48" s="254"/>
      <c r="BM48" s="254"/>
      <c r="BN48" s="254"/>
      <c r="BO48" s="267"/>
      <c r="BP48" s="267"/>
      <c r="BQ48" s="264">
        <v>42</v>
      </c>
      <c r="BR48" s="265"/>
      <c r="BS48" s="1110"/>
      <c r="BT48" s="1111"/>
      <c r="BU48" s="1111"/>
      <c r="BV48" s="1111"/>
      <c r="BW48" s="1111"/>
      <c r="BX48" s="1111"/>
      <c r="BY48" s="1111"/>
      <c r="BZ48" s="1111"/>
      <c r="CA48" s="1111"/>
      <c r="CB48" s="1111"/>
      <c r="CC48" s="1111"/>
      <c r="CD48" s="1111"/>
      <c r="CE48" s="1111"/>
      <c r="CF48" s="1111"/>
      <c r="CG48" s="1112"/>
      <c r="CH48" s="1085"/>
      <c r="CI48" s="1086"/>
      <c r="CJ48" s="1086"/>
      <c r="CK48" s="1086"/>
      <c r="CL48" s="1087"/>
      <c r="CM48" s="1085"/>
      <c r="CN48" s="1086"/>
      <c r="CO48" s="1086"/>
      <c r="CP48" s="1086"/>
      <c r="CQ48" s="1087"/>
      <c r="CR48" s="1085"/>
      <c r="CS48" s="1086"/>
      <c r="CT48" s="1086"/>
      <c r="CU48" s="1086"/>
      <c r="CV48" s="1087"/>
      <c r="CW48" s="1085"/>
      <c r="CX48" s="1086"/>
      <c r="CY48" s="1086"/>
      <c r="CZ48" s="1086"/>
      <c r="DA48" s="1087"/>
      <c r="DB48" s="1085"/>
      <c r="DC48" s="1086"/>
      <c r="DD48" s="1086"/>
      <c r="DE48" s="1086"/>
      <c r="DF48" s="1087"/>
      <c r="DG48" s="1085"/>
      <c r="DH48" s="1086"/>
      <c r="DI48" s="1086"/>
      <c r="DJ48" s="1086"/>
      <c r="DK48" s="1087"/>
      <c r="DL48" s="1085"/>
      <c r="DM48" s="1086"/>
      <c r="DN48" s="1086"/>
      <c r="DO48" s="1086"/>
      <c r="DP48" s="1087"/>
      <c r="DQ48" s="1085"/>
      <c r="DR48" s="1086"/>
      <c r="DS48" s="1086"/>
      <c r="DT48" s="1086"/>
      <c r="DU48" s="1087"/>
      <c r="DV48" s="1088"/>
      <c r="DW48" s="1089"/>
      <c r="DX48" s="1089"/>
      <c r="DY48" s="1089"/>
      <c r="DZ48" s="1090"/>
      <c r="EA48" s="248"/>
    </row>
    <row r="49" spans="1:131" s="249" customFormat="1" ht="26.25" customHeight="1" x14ac:dyDescent="0.15">
      <c r="A49" s="263">
        <v>22</v>
      </c>
      <c r="B49" s="1133"/>
      <c r="C49" s="1134"/>
      <c r="D49" s="1134"/>
      <c r="E49" s="1134"/>
      <c r="F49" s="1134"/>
      <c r="G49" s="1134"/>
      <c r="H49" s="1134"/>
      <c r="I49" s="1134"/>
      <c r="J49" s="1134"/>
      <c r="K49" s="1134"/>
      <c r="L49" s="1134"/>
      <c r="M49" s="1134"/>
      <c r="N49" s="1134"/>
      <c r="O49" s="1134"/>
      <c r="P49" s="1135"/>
      <c r="Q49" s="1139"/>
      <c r="R49" s="1140"/>
      <c r="S49" s="1140"/>
      <c r="T49" s="1140"/>
      <c r="U49" s="1140"/>
      <c r="V49" s="1140"/>
      <c r="W49" s="1140"/>
      <c r="X49" s="1140"/>
      <c r="Y49" s="1140"/>
      <c r="Z49" s="1140"/>
      <c r="AA49" s="1140"/>
      <c r="AB49" s="1140"/>
      <c r="AC49" s="1140"/>
      <c r="AD49" s="1140"/>
      <c r="AE49" s="1141"/>
      <c r="AF49" s="1115"/>
      <c r="AG49" s="1116"/>
      <c r="AH49" s="1116"/>
      <c r="AI49" s="1116"/>
      <c r="AJ49" s="1117"/>
      <c r="AK49" s="1075"/>
      <c r="AL49" s="1066"/>
      <c r="AM49" s="1066"/>
      <c r="AN49" s="1066"/>
      <c r="AO49" s="1066"/>
      <c r="AP49" s="1066"/>
      <c r="AQ49" s="1066"/>
      <c r="AR49" s="1066"/>
      <c r="AS49" s="1066"/>
      <c r="AT49" s="1066"/>
      <c r="AU49" s="1066"/>
      <c r="AV49" s="1066"/>
      <c r="AW49" s="1066"/>
      <c r="AX49" s="1066"/>
      <c r="AY49" s="1066"/>
      <c r="AZ49" s="1138"/>
      <c r="BA49" s="1138"/>
      <c r="BB49" s="1138"/>
      <c r="BC49" s="1138"/>
      <c r="BD49" s="1138"/>
      <c r="BE49" s="1128"/>
      <c r="BF49" s="1128"/>
      <c r="BG49" s="1128"/>
      <c r="BH49" s="1128"/>
      <c r="BI49" s="1129"/>
      <c r="BJ49" s="254"/>
      <c r="BK49" s="254"/>
      <c r="BL49" s="254"/>
      <c r="BM49" s="254"/>
      <c r="BN49" s="254"/>
      <c r="BO49" s="267"/>
      <c r="BP49" s="267"/>
      <c r="BQ49" s="264">
        <v>43</v>
      </c>
      <c r="BR49" s="265"/>
      <c r="BS49" s="1110"/>
      <c r="BT49" s="1111"/>
      <c r="BU49" s="1111"/>
      <c r="BV49" s="1111"/>
      <c r="BW49" s="1111"/>
      <c r="BX49" s="1111"/>
      <c r="BY49" s="1111"/>
      <c r="BZ49" s="1111"/>
      <c r="CA49" s="1111"/>
      <c r="CB49" s="1111"/>
      <c r="CC49" s="1111"/>
      <c r="CD49" s="1111"/>
      <c r="CE49" s="1111"/>
      <c r="CF49" s="1111"/>
      <c r="CG49" s="1112"/>
      <c r="CH49" s="1085"/>
      <c r="CI49" s="1086"/>
      <c r="CJ49" s="1086"/>
      <c r="CK49" s="1086"/>
      <c r="CL49" s="1087"/>
      <c r="CM49" s="1085"/>
      <c r="CN49" s="1086"/>
      <c r="CO49" s="1086"/>
      <c r="CP49" s="1086"/>
      <c r="CQ49" s="1087"/>
      <c r="CR49" s="1085"/>
      <c r="CS49" s="1086"/>
      <c r="CT49" s="1086"/>
      <c r="CU49" s="1086"/>
      <c r="CV49" s="1087"/>
      <c r="CW49" s="1085"/>
      <c r="CX49" s="1086"/>
      <c r="CY49" s="1086"/>
      <c r="CZ49" s="1086"/>
      <c r="DA49" s="1087"/>
      <c r="DB49" s="1085"/>
      <c r="DC49" s="1086"/>
      <c r="DD49" s="1086"/>
      <c r="DE49" s="1086"/>
      <c r="DF49" s="1087"/>
      <c r="DG49" s="1085"/>
      <c r="DH49" s="1086"/>
      <c r="DI49" s="1086"/>
      <c r="DJ49" s="1086"/>
      <c r="DK49" s="1087"/>
      <c r="DL49" s="1085"/>
      <c r="DM49" s="1086"/>
      <c r="DN49" s="1086"/>
      <c r="DO49" s="1086"/>
      <c r="DP49" s="1087"/>
      <c r="DQ49" s="1085"/>
      <c r="DR49" s="1086"/>
      <c r="DS49" s="1086"/>
      <c r="DT49" s="1086"/>
      <c r="DU49" s="1087"/>
      <c r="DV49" s="1088"/>
      <c r="DW49" s="1089"/>
      <c r="DX49" s="1089"/>
      <c r="DY49" s="1089"/>
      <c r="DZ49" s="1090"/>
      <c r="EA49" s="248"/>
    </row>
    <row r="50" spans="1:131" s="249" customFormat="1" ht="26.25" customHeight="1" x14ac:dyDescent="0.15">
      <c r="A50" s="263">
        <v>23</v>
      </c>
      <c r="B50" s="1133"/>
      <c r="C50" s="1134"/>
      <c r="D50" s="1134"/>
      <c r="E50" s="1134"/>
      <c r="F50" s="1134"/>
      <c r="G50" s="1134"/>
      <c r="H50" s="1134"/>
      <c r="I50" s="1134"/>
      <c r="J50" s="1134"/>
      <c r="K50" s="1134"/>
      <c r="L50" s="1134"/>
      <c r="M50" s="1134"/>
      <c r="N50" s="1134"/>
      <c r="O50" s="1134"/>
      <c r="P50" s="1135"/>
      <c r="Q50" s="1136"/>
      <c r="R50" s="1119"/>
      <c r="S50" s="1119"/>
      <c r="T50" s="1119"/>
      <c r="U50" s="1119"/>
      <c r="V50" s="1119"/>
      <c r="W50" s="1119"/>
      <c r="X50" s="1119"/>
      <c r="Y50" s="1119"/>
      <c r="Z50" s="1119"/>
      <c r="AA50" s="1119"/>
      <c r="AB50" s="1119"/>
      <c r="AC50" s="1119"/>
      <c r="AD50" s="1119"/>
      <c r="AE50" s="1137"/>
      <c r="AF50" s="1115"/>
      <c r="AG50" s="1116"/>
      <c r="AH50" s="1116"/>
      <c r="AI50" s="1116"/>
      <c r="AJ50" s="1117"/>
      <c r="AK50" s="1118"/>
      <c r="AL50" s="1119"/>
      <c r="AM50" s="1119"/>
      <c r="AN50" s="1119"/>
      <c r="AO50" s="1119"/>
      <c r="AP50" s="1119"/>
      <c r="AQ50" s="1119"/>
      <c r="AR50" s="1119"/>
      <c r="AS50" s="1119"/>
      <c r="AT50" s="1119"/>
      <c r="AU50" s="1119"/>
      <c r="AV50" s="1119"/>
      <c r="AW50" s="1119"/>
      <c r="AX50" s="1119"/>
      <c r="AY50" s="1119"/>
      <c r="AZ50" s="1120"/>
      <c r="BA50" s="1120"/>
      <c r="BB50" s="1120"/>
      <c r="BC50" s="1120"/>
      <c r="BD50" s="1120"/>
      <c r="BE50" s="1128"/>
      <c r="BF50" s="1128"/>
      <c r="BG50" s="1128"/>
      <c r="BH50" s="1128"/>
      <c r="BI50" s="1129"/>
      <c r="BJ50" s="254"/>
      <c r="BK50" s="254"/>
      <c r="BL50" s="254"/>
      <c r="BM50" s="254"/>
      <c r="BN50" s="254"/>
      <c r="BO50" s="267"/>
      <c r="BP50" s="267"/>
      <c r="BQ50" s="264">
        <v>44</v>
      </c>
      <c r="BR50" s="265"/>
      <c r="BS50" s="1110"/>
      <c r="BT50" s="1111"/>
      <c r="BU50" s="1111"/>
      <c r="BV50" s="1111"/>
      <c r="BW50" s="1111"/>
      <c r="BX50" s="1111"/>
      <c r="BY50" s="1111"/>
      <c r="BZ50" s="1111"/>
      <c r="CA50" s="1111"/>
      <c r="CB50" s="1111"/>
      <c r="CC50" s="1111"/>
      <c r="CD50" s="1111"/>
      <c r="CE50" s="1111"/>
      <c r="CF50" s="1111"/>
      <c r="CG50" s="1112"/>
      <c r="CH50" s="1085"/>
      <c r="CI50" s="1086"/>
      <c r="CJ50" s="1086"/>
      <c r="CK50" s="1086"/>
      <c r="CL50" s="1087"/>
      <c r="CM50" s="1085"/>
      <c r="CN50" s="1086"/>
      <c r="CO50" s="1086"/>
      <c r="CP50" s="1086"/>
      <c r="CQ50" s="1087"/>
      <c r="CR50" s="1085"/>
      <c r="CS50" s="1086"/>
      <c r="CT50" s="1086"/>
      <c r="CU50" s="1086"/>
      <c r="CV50" s="1087"/>
      <c r="CW50" s="1085"/>
      <c r="CX50" s="1086"/>
      <c r="CY50" s="1086"/>
      <c r="CZ50" s="1086"/>
      <c r="DA50" s="1087"/>
      <c r="DB50" s="1085"/>
      <c r="DC50" s="1086"/>
      <c r="DD50" s="1086"/>
      <c r="DE50" s="1086"/>
      <c r="DF50" s="1087"/>
      <c r="DG50" s="1085"/>
      <c r="DH50" s="1086"/>
      <c r="DI50" s="1086"/>
      <c r="DJ50" s="1086"/>
      <c r="DK50" s="1087"/>
      <c r="DL50" s="1085"/>
      <c r="DM50" s="1086"/>
      <c r="DN50" s="1086"/>
      <c r="DO50" s="1086"/>
      <c r="DP50" s="1087"/>
      <c r="DQ50" s="1085"/>
      <c r="DR50" s="1086"/>
      <c r="DS50" s="1086"/>
      <c r="DT50" s="1086"/>
      <c r="DU50" s="1087"/>
      <c r="DV50" s="1088"/>
      <c r="DW50" s="1089"/>
      <c r="DX50" s="1089"/>
      <c r="DY50" s="1089"/>
      <c r="DZ50" s="1090"/>
      <c r="EA50" s="248"/>
    </row>
    <row r="51" spans="1:131" s="249" customFormat="1" ht="26.25" customHeight="1" x14ac:dyDescent="0.15">
      <c r="A51" s="263">
        <v>24</v>
      </c>
      <c r="B51" s="1133"/>
      <c r="C51" s="1134"/>
      <c r="D51" s="1134"/>
      <c r="E51" s="1134"/>
      <c r="F51" s="1134"/>
      <c r="G51" s="1134"/>
      <c r="H51" s="1134"/>
      <c r="I51" s="1134"/>
      <c r="J51" s="1134"/>
      <c r="K51" s="1134"/>
      <c r="L51" s="1134"/>
      <c r="M51" s="1134"/>
      <c r="N51" s="1134"/>
      <c r="O51" s="1134"/>
      <c r="P51" s="1135"/>
      <c r="Q51" s="1136"/>
      <c r="R51" s="1119"/>
      <c r="S51" s="1119"/>
      <c r="T51" s="1119"/>
      <c r="U51" s="1119"/>
      <c r="V51" s="1119"/>
      <c r="W51" s="1119"/>
      <c r="X51" s="1119"/>
      <c r="Y51" s="1119"/>
      <c r="Z51" s="1119"/>
      <c r="AA51" s="1119"/>
      <c r="AB51" s="1119"/>
      <c r="AC51" s="1119"/>
      <c r="AD51" s="1119"/>
      <c r="AE51" s="1137"/>
      <c r="AF51" s="1115"/>
      <c r="AG51" s="1116"/>
      <c r="AH51" s="1116"/>
      <c r="AI51" s="1116"/>
      <c r="AJ51" s="1117"/>
      <c r="AK51" s="1118"/>
      <c r="AL51" s="1119"/>
      <c r="AM51" s="1119"/>
      <c r="AN51" s="1119"/>
      <c r="AO51" s="1119"/>
      <c r="AP51" s="1119"/>
      <c r="AQ51" s="1119"/>
      <c r="AR51" s="1119"/>
      <c r="AS51" s="1119"/>
      <c r="AT51" s="1119"/>
      <c r="AU51" s="1119"/>
      <c r="AV51" s="1119"/>
      <c r="AW51" s="1119"/>
      <c r="AX51" s="1119"/>
      <c r="AY51" s="1119"/>
      <c r="AZ51" s="1120"/>
      <c r="BA51" s="1120"/>
      <c r="BB51" s="1120"/>
      <c r="BC51" s="1120"/>
      <c r="BD51" s="1120"/>
      <c r="BE51" s="1128"/>
      <c r="BF51" s="1128"/>
      <c r="BG51" s="1128"/>
      <c r="BH51" s="1128"/>
      <c r="BI51" s="1129"/>
      <c r="BJ51" s="254"/>
      <c r="BK51" s="254"/>
      <c r="BL51" s="254"/>
      <c r="BM51" s="254"/>
      <c r="BN51" s="254"/>
      <c r="BO51" s="267"/>
      <c r="BP51" s="267"/>
      <c r="BQ51" s="264">
        <v>45</v>
      </c>
      <c r="BR51" s="265"/>
      <c r="BS51" s="1110"/>
      <c r="BT51" s="1111"/>
      <c r="BU51" s="1111"/>
      <c r="BV51" s="1111"/>
      <c r="BW51" s="1111"/>
      <c r="BX51" s="1111"/>
      <c r="BY51" s="1111"/>
      <c r="BZ51" s="1111"/>
      <c r="CA51" s="1111"/>
      <c r="CB51" s="1111"/>
      <c r="CC51" s="1111"/>
      <c r="CD51" s="1111"/>
      <c r="CE51" s="1111"/>
      <c r="CF51" s="1111"/>
      <c r="CG51" s="1112"/>
      <c r="CH51" s="1085"/>
      <c r="CI51" s="1086"/>
      <c r="CJ51" s="1086"/>
      <c r="CK51" s="1086"/>
      <c r="CL51" s="1087"/>
      <c r="CM51" s="1085"/>
      <c r="CN51" s="1086"/>
      <c r="CO51" s="1086"/>
      <c r="CP51" s="1086"/>
      <c r="CQ51" s="1087"/>
      <c r="CR51" s="1085"/>
      <c r="CS51" s="1086"/>
      <c r="CT51" s="1086"/>
      <c r="CU51" s="1086"/>
      <c r="CV51" s="1087"/>
      <c r="CW51" s="1085"/>
      <c r="CX51" s="1086"/>
      <c r="CY51" s="1086"/>
      <c r="CZ51" s="1086"/>
      <c r="DA51" s="1087"/>
      <c r="DB51" s="1085"/>
      <c r="DC51" s="1086"/>
      <c r="DD51" s="1086"/>
      <c r="DE51" s="1086"/>
      <c r="DF51" s="1087"/>
      <c r="DG51" s="1085"/>
      <c r="DH51" s="1086"/>
      <c r="DI51" s="1086"/>
      <c r="DJ51" s="1086"/>
      <c r="DK51" s="1087"/>
      <c r="DL51" s="1085"/>
      <c r="DM51" s="1086"/>
      <c r="DN51" s="1086"/>
      <c r="DO51" s="1086"/>
      <c r="DP51" s="1087"/>
      <c r="DQ51" s="1085"/>
      <c r="DR51" s="1086"/>
      <c r="DS51" s="1086"/>
      <c r="DT51" s="1086"/>
      <c r="DU51" s="1087"/>
      <c r="DV51" s="1088"/>
      <c r="DW51" s="1089"/>
      <c r="DX51" s="1089"/>
      <c r="DY51" s="1089"/>
      <c r="DZ51" s="1090"/>
      <c r="EA51" s="248"/>
    </row>
    <row r="52" spans="1:131" s="249" customFormat="1" ht="26.25" customHeight="1" x14ac:dyDescent="0.15">
      <c r="A52" s="263">
        <v>25</v>
      </c>
      <c r="B52" s="1133"/>
      <c r="C52" s="1134"/>
      <c r="D52" s="1134"/>
      <c r="E52" s="1134"/>
      <c r="F52" s="1134"/>
      <c r="G52" s="1134"/>
      <c r="H52" s="1134"/>
      <c r="I52" s="1134"/>
      <c r="J52" s="1134"/>
      <c r="K52" s="1134"/>
      <c r="L52" s="1134"/>
      <c r="M52" s="1134"/>
      <c r="N52" s="1134"/>
      <c r="O52" s="1134"/>
      <c r="P52" s="1135"/>
      <c r="Q52" s="1136"/>
      <c r="R52" s="1119"/>
      <c r="S52" s="1119"/>
      <c r="T52" s="1119"/>
      <c r="U52" s="1119"/>
      <c r="V52" s="1119"/>
      <c r="W52" s="1119"/>
      <c r="X52" s="1119"/>
      <c r="Y52" s="1119"/>
      <c r="Z52" s="1119"/>
      <c r="AA52" s="1119"/>
      <c r="AB52" s="1119"/>
      <c r="AC52" s="1119"/>
      <c r="AD52" s="1119"/>
      <c r="AE52" s="1137"/>
      <c r="AF52" s="1115"/>
      <c r="AG52" s="1116"/>
      <c r="AH52" s="1116"/>
      <c r="AI52" s="1116"/>
      <c r="AJ52" s="1117"/>
      <c r="AK52" s="1118"/>
      <c r="AL52" s="1119"/>
      <c r="AM52" s="1119"/>
      <c r="AN52" s="1119"/>
      <c r="AO52" s="1119"/>
      <c r="AP52" s="1119"/>
      <c r="AQ52" s="1119"/>
      <c r="AR52" s="1119"/>
      <c r="AS52" s="1119"/>
      <c r="AT52" s="1119"/>
      <c r="AU52" s="1119"/>
      <c r="AV52" s="1119"/>
      <c r="AW52" s="1119"/>
      <c r="AX52" s="1119"/>
      <c r="AY52" s="1119"/>
      <c r="AZ52" s="1120"/>
      <c r="BA52" s="1120"/>
      <c r="BB52" s="1120"/>
      <c r="BC52" s="1120"/>
      <c r="BD52" s="1120"/>
      <c r="BE52" s="1128"/>
      <c r="BF52" s="1128"/>
      <c r="BG52" s="1128"/>
      <c r="BH52" s="1128"/>
      <c r="BI52" s="1129"/>
      <c r="BJ52" s="254"/>
      <c r="BK52" s="254"/>
      <c r="BL52" s="254"/>
      <c r="BM52" s="254"/>
      <c r="BN52" s="254"/>
      <c r="BO52" s="267"/>
      <c r="BP52" s="267"/>
      <c r="BQ52" s="264">
        <v>46</v>
      </c>
      <c r="BR52" s="265"/>
      <c r="BS52" s="1110"/>
      <c r="BT52" s="1111"/>
      <c r="BU52" s="1111"/>
      <c r="BV52" s="1111"/>
      <c r="BW52" s="1111"/>
      <c r="BX52" s="1111"/>
      <c r="BY52" s="1111"/>
      <c r="BZ52" s="1111"/>
      <c r="CA52" s="1111"/>
      <c r="CB52" s="1111"/>
      <c r="CC52" s="1111"/>
      <c r="CD52" s="1111"/>
      <c r="CE52" s="1111"/>
      <c r="CF52" s="1111"/>
      <c r="CG52" s="1112"/>
      <c r="CH52" s="1085"/>
      <c r="CI52" s="1086"/>
      <c r="CJ52" s="1086"/>
      <c r="CK52" s="1086"/>
      <c r="CL52" s="1087"/>
      <c r="CM52" s="1085"/>
      <c r="CN52" s="1086"/>
      <c r="CO52" s="1086"/>
      <c r="CP52" s="1086"/>
      <c r="CQ52" s="1087"/>
      <c r="CR52" s="1085"/>
      <c r="CS52" s="1086"/>
      <c r="CT52" s="1086"/>
      <c r="CU52" s="1086"/>
      <c r="CV52" s="1087"/>
      <c r="CW52" s="1085"/>
      <c r="CX52" s="1086"/>
      <c r="CY52" s="1086"/>
      <c r="CZ52" s="1086"/>
      <c r="DA52" s="1087"/>
      <c r="DB52" s="1085"/>
      <c r="DC52" s="1086"/>
      <c r="DD52" s="1086"/>
      <c r="DE52" s="1086"/>
      <c r="DF52" s="1087"/>
      <c r="DG52" s="1085"/>
      <c r="DH52" s="1086"/>
      <c r="DI52" s="1086"/>
      <c r="DJ52" s="1086"/>
      <c r="DK52" s="1087"/>
      <c r="DL52" s="1085"/>
      <c r="DM52" s="1086"/>
      <c r="DN52" s="1086"/>
      <c r="DO52" s="1086"/>
      <c r="DP52" s="1087"/>
      <c r="DQ52" s="1085"/>
      <c r="DR52" s="1086"/>
      <c r="DS52" s="1086"/>
      <c r="DT52" s="1086"/>
      <c r="DU52" s="1087"/>
      <c r="DV52" s="1088"/>
      <c r="DW52" s="1089"/>
      <c r="DX52" s="1089"/>
      <c r="DY52" s="1089"/>
      <c r="DZ52" s="1090"/>
      <c r="EA52" s="248"/>
    </row>
    <row r="53" spans="1:131" s="249" customFormat="1" ht="26.25" customHeight="1" x14ac:dyDescent="0.15">
      <c r="A53" s="263">
        <v>26</v>
      </c>
      <c r="B53" s="1133"/>
      <c r="C53" s="1134"/>
      <c r="D53" s="1134"/>
      <c r="E53" s="1134"/>
      <c r="F53" s="1134"/>
      <c r="G53" s="1134"/>
      <c r="H53" s="1134"/>
      <c r="I53" s="1134"/>
      <c r="J53" s="1134"/>
      <c r="K53" s="1134"/>
      <c r="L53" s="1134"/>
      <c r="M53" s="1134"/>
      <c r="N53" s="1134"/>
      <c r="O53" s="1134"/>
      <c r="P53" s="1135"/>
      <c r="Q53" s="1136"/>
      <c r="R53" s="1119"/>
      <c r="S53" s="1119"/>
      <c r="T53" s="1119"/>
      <c r="U53" s="1119"/>
      <c r="V53" s="1119"/>
      <c r="W53" s="1119"/>
      <c r="X53" s="1119"/>
      <c r="Y53" s="1119"/>
      <c r="Z53" s="1119"/>
      <c r="AA53" s="1119"/>
      <c r="AB53" s="1119"/>
      <c r="AC53" s="1119"/>
      <c r="AD53" s="1119"/>
      <c r="AE53" s="1137"/>
      <c r="AF53" s="1115"/>
      <c r="AG53" s="1116"/>
      <c r="AH53" s="1116"/>
      <c r="AI53" s="1116"/>
      <c r="AJ53" s="1117"/>
      <c r="AK53" s="1118"/>
      <c r="AL53" s="1119"/>
      <c r="AM53" s="1119"/>
      <c r="AN53" s="1119"/>
      <c r="AO53" s="1119"/>
      <c r="AP53" s="1119"/>
      <c r="AQ53" s="1119"/>
      <c r="AR53" s="1119"/>
      <c r="AS53" s="1119"/>
      <c r="AT53" s="1119"/>
      <c r="AU53" s="1119"/>
      <c r="AV53" s="1119"/>
      <c r="AW53" s="1119"/>
      <c r="AX53" s="1119"/>
      <c r="AY53" s="1119"/>
      <c r="AZ53" s="1120"/>
      <c r="BA53" s="1120"/>
      <c r="BB53" s="1120"/>
      <c r="BC53" s="1120"/>
      <c r="BD53" s="1120"/>
      <c r="BE53" s="1128"/>
      <c r="BF53" s="1128"/>
      <c r="BG53" s="1128"/>
      <c r="BH53" s="1128"/>
      <c r="BI53" s="1129"/>
      <c r="BJ53" s="254"/>
      <c r="BK53" s="254"/>
      <c r="BL53" s="254"/>
      <c r="BM53" s="254"/>
      <c r="BN53" s="254"/>
      <c r="BO53" s="267"/>
      <c r="BP53" s="267"/>
      <c r="BQ53" s="264">
        <v>47</v>
      </c>
      <c r="BR53" s="265"/>
      <c r="BS53" s="1110"/>
      <c r="BT53" s="1111"/>
      <c r="BU53" s="1111"/>
      <c r="BV53" s="1111"/>
      <c r="BW53" s="1111"/>
      <c r="BX53" s="1111"/>
      <c r="BY53" s="1111"/>
      <c r="BZ53" s="1111"/>
      <c r="CA53" s="1111"/>
      <c r="CB53" s="1111"/>
      <c r="CC53" s="1111"/>
      <c r="CD53" s="1111"/>
      <c r="CE53" s="1111"/>
      <c r="CF53" s="1111"/>
      <c r="CG53" s="1112"/>
      <c r="CH53" s="1085"/>
      <c r="CI53" s="1086"/>
      <c r="CJ53" s="1086"/>
      <c r="CK53" s="1086"/>
      <c r="CL53" s="1087"/>
      <c r="CM53" s="1085"/>
      <c r="CN53" s="1086"/>
      <c r="CO53" s="1086"/>
      <c r="CP53" s="1086"/>
      <c r="CQ53" s="1087"/>
      <c r="CR53" s="1085"/>
      <c r="CS53" s="1086"/>
      <c r="CT53" s="1086"/>
      <c r="CU53" s="1086"/>
      <c r="CV53" s="1087"/>
      <c r="CW53" s="1085"/>
      <c r="CX53" s="1086"/>
      <c r="CY53" s="1086"/>
      <c r="CZ53" s="1086"/>
      <c r="DA53" s="1087"/>
      <c r="DB53" s="1085"/>
      <c r="DC53" s="1086"/>
      <c r="DD53" s="1086"/>
      <c r="DE53" s="1086"/>
      <c r="DF53" s="1087"/>
      <c r="DG53" s="1085"/>
      <c r="DH53" s="1086"/>
      <c r="DI53" s="1086"/>
      <c r="DJ53" s="1086"/>
      <c r="DK53" s="1087"/>
      <c r="DL53" s="1085"/>
      <c r="DM53" s="1086"/>
      <c r="DN53" s="1086"/>
      <c r="DO53" s="1086"/>
      <c r="DP53" s="1087"/>
      <c r="DQ53" s="1085"/>
      <c r="DR53" s="1086"/>
      <c r="DS53" s="1086"/>
      <c r="DT53" s="1086"/>
      <c r="DU53" s="1087"/>
      <c r="DV53" s="1088"/>
      <c r="DW53" s="1089"/>
      <c r="DX53" s="1089"/>
      <c r="DY53" s="1089"/>
      <c r="DZ53" s="1090"/>
      <c r="EA53" s="248"/>
    </row>
    <row r="54" spans="1:131" s="249" customFormat="1" ht="26.25" customHeight="1" x14ac:dyDescent="0.15">
      <c r="A54" s="263">
        <v>27</v>
      </c>
      <c r="B54" s="1133"/>
      <c r="C54" s="1134"/>
      <c r="D54" s="1134"/>
      <c r="E54" s="1134"/>
      <c r="F54" s="1134"/>
      <c r="G54" s="1134"/>
      <c r="H54" s="1134"/>
      <c r="I54" s="1134"/>
      <c r="J54" s="1134"/>
      <c r="K54" s="1134"/>
      <c r="L54" s="1134"/>
      <c r="M54" s="1134"/>
      <c r="N54" s="1134"/>
      <c r="O54" s="1134"/>
      <c r="P54" s="1135"/>
      <c r="Q54" s="1136"/>
      <c r="R54" s="1119"/>
      <c r="S54" s="1119"/>
      <c r="T54" s="1119"/>
      <c r="U54" s="1119"/>
      <c r="V54" s="1119"/>
      <c r="W54" s="1119"/>
      <c r="X54" s="1119"/>
      <c r="Y54" s="1119"/>
      <c r="Z54" s="1119"/>
      <c r="AA54" s="1119"/>
      <c r="AB54" s="1119"/>
      <c r="AC54" s="1119"/>
      <c r="AD54" s="1119"/>
      <c r="AE54" s="1137"/>
      <c r="AF54" s="1115"/>
      <c r="AG54" s="1116"/>
      <c r="AH54" s="1116"/>
      <c r="AI54" s="1116"/>
      <c r="AJ54" s="1117"/>
      <c r="AK54" s="1118"/>
      <c r="AL54" s="1119"/>
      <c r="AM54" s="1119"/>
      <c r="AN54" s="1119"/>
      <c r="AO54" s="1119"/>
      <c r="AP54" s="1119"/>
      <c r="AQ54" s="1119"/>
      <c r="AR54" s="1119"/>
      <c r="AS54" s="1119"/>
      <c r="AT54" s="1119"/>
      <c r="AU54" s="1119"/>
      <c r="AV54" s="1119"/>
      <c r="AW54" s="1119"/>
      <c r="AX54" s="1119"/>
      <c r="AY54" s="1119"/>
      <c r="AZ54" s="1120"/>
      <c r="BA54" s="1120"/>
      <c r="BB54" s="1120"/>
      <c r="BC54" s="1120"/>
      <c r="BD54" s="1120"/>
      <c r="BE54" s="1128"/>
      <c r="BF54" s="1128"/>
      <c r="BG54" s="1128"/>
      <c r="BH54" s="1128"/>
      <c r="BI54" s="1129"/>
      <c r="BJ54" s="254"/>
      <c r="BK54" s="254"/>
      <c r="BL54" s="254"/>
      <c r="BM54" s="254"/>
      <c r="BN54" s="254"/>
      <c r="BO54" s="267"/>
      <c r="BP54" s="267"/>
      <c r="BQ54" s="264">
        <v>48</v>
      </c>
      <c r="BR54" s="265"/>
      <c r="BS54" s="1110"/>
      <c r="BT54" s="1111"/>
      <c r="BU54" s="1111"/>
      <c r="BV54" s="1111"/>
      <c r="BW54" s="1111"/>
      <c r="BX54" s="1111"/>
      <c r="BY54" s="1111"/>
      <c r="BZ54" s="1111"/>
      <c r="CA54" s="1111"/>
      <c r="CB54" s="1111"/>
      <c r="CC54" s="1111"/>
      <c r="CD54" s="1111"/>
      <c r="CE54" s="1111"/>
      <c r="CF54" s="1111"/>
      <c r="CG54" s="1112"/>
      <c r="CH54" s="1085"/>
      <c r="CI54" s="1086"/>
      <c r="CJ54" s="1086"/>
      <c r="CK54" s="1086"/>
      <c r="CL54" s="1087"/>
      <c r="CM54" s="1085"/>
      <c r="CN54" s="1086"/>
      <c r="CO54" s="1086"/>
      <c r="CP54" s="1086"/>
      <c r="CQ54" s="1087"/>
      <c r="CR54" s="1085"/>
      <c r="CS54" s="1086"/>
      <c r="CT54" s="1086"/>
      <c r="CU54" s="1086"/>
      <c r="CV54" s="1087"/>
      <c r="CW54" s="1085"/>
      <c r="CX54" s="1086"/>
      <c r="CY54" s="1086"/>
      <c r="CZ54" s="1086"/>
      <c r="DA54" s="1087"/>
      <c r="DB54" s="1085"/>
      <c r="DC54" s="1086"/>
      <c r="DD54" s="1086"/>
      <c r="DE54" s="1086"/>
      <c r="DF54" s="1087"/>
      <c r="DG54" s="1085"/>
      <c r="DH54" s="1086"/>
      <c r="DI54" s="1086"/>
      <c r="DJ54" s="1086"/>
      <c r="DK54" s="1087"/>
      <c r="DL54" s="1085"/>
      <c r="DM54" s="1086"/>
      <c r="DN54" s="1086"/>
      <c r="DO54" s="1086"/>
      <c r="DP54" s="1087"/>
      <c r="DQ54" s="1085"/>
      <c r="DR54" s="1086"/>
      <c r="DS54" s="1086"/>
      <c r="DT54" s="1086"/>
      <c r="DU54" s="1087"/>
      <c r="DV54" s="1088"/>
      <c r="DW54" s="1089"/>
      <c r="DX54" s="1089"/>
      <c r="DY54" s="1089"/>
      <c r="DZ54" s="1090"/>
      <c r="EA54" s="248"/>
    </row>
    <row r="55" spans="1:131" s="249" customFormat="1" ht="26.25" customHeight="1" x14ac:dyDescent="0.15">
      <c r="A55" s="263">
        <v>28</v>
      </c>
      <c r="B55" s="1133"/>
      <c r="C55" s="1134"/>
      <c r="D55" s="1134"/>
      <c r="E55" s="1134"/>
      <c r="F55" s="1134"/>
      <c r="G55" s="1134"/>
      <c r="H55" s="1134"/>
      <c r="I55" s="1134"/>
      <c r="J55" s="1134"/>
      <c r="K55" s="1134"/>
      <c r="L55" s="1134"/>
      <c r="M55" s="1134"/>
      <c r="N55" s="1134"/>
      <c r="O55" s="1134"/>
      <c r="P55" s="1135"/>
      <c r="Q55" s="1136"/>
      <c r="R55" s="1119"/>
      <c r="S55" s="1119"/>
      <c r="T55" s="1119"/>
      <c r="U55" s="1119"/>
      <c r="V55" s="1119"/>
      <c r="W55" s="1119"/>
      <c r="X55" s="1119"/>
      <c r="Y55" s="1119"/>
      <c r="Z55" s="1119"/>
      <c r="AA55" s="1119"/>
      <c r="AB55" s="1119"/>
      <c r="AC55" s="1119"/>
      <c r="AD55" s="1119"/>
      <c r="AE55" s="1137"/>
      <c r="AF55" s="1115"/>
      <c r="AG55" s="1116"/>
      <c r="AH55" s="1116"/>
      <c r="AI55" s="1116"/>
      <c r="AJ55" s="1117"/>
      <c r="AK55" s="1118"/>
      <c r="AL55" s="1119"/>
      <c r="AM55" s="1119"/>
      <c r="AN55" s="1119"/>
      <c r="AO55" s="1119"/>
      <c r="AP55" s="1119"/>
      <c r="AQ55" s="1119"/>
      <c r="AR55" s="1119"/>
      <c r="AS55" s="1119"/>
      <c r="AT55" s="1119"/>
      <c r="AU55" s="1119"/>
      <c r="AV55" s="1119"/>
      <c r="AW55" s="1119"/>
      <c r="AX55" s="1119"/>
      <c r="AY55" s="1119"/>
      <c r="AZ55" s="1120"/>
      <c r="BA55" s="1120"/>
      <c r="BB55" s="1120"/>
      <c r="BC55" s="1120"/>
      <c r="BD55" s="1120"/>
      <c r="BE55" s="1128"/>
      <c r="BF55" s="1128"/>
      <c r="BG55" s="1128"/>
      <c r="BH55" s="1128"/>
      <c r="BI55" s="1129"/>
      <c r="BJ55" s="254"/>
      <c r="BK55" s="254"/>
      <c r="BL55" s="254"/>
      <c r="BM55" s="254"/>
      <c r="BN55" s="254"/>
      <c r="BO55" s="267"/>
      <c r="BP55" s="267"/>
      <c r="BQ55" s="264">
        <v>49</v>
      </c>
      <c r="BR55" s="265"/>
      <c r="BS55" s="1110"/>
      <c r="BT55" s="1111"/>
      <c r="BU55" s="1111"/>
      <c r="BV55" s="1111"/>
      <c r="BW55" s="1111"/>
      <c r="BX55" s="1111"/>
      <c r="BY55" s="1111"/>
      <c r="BZ55" s="1111"/>
      <c r="CA55" s="1111"/>
      <c r="CB55" s="1111"/>
      <c r="CC55" s="1111"/>
      <c r="CD55" s="1111"/>
      <c r="CE55" s="1111"/>
      <c r="CF55" s="1111"/>
      <c r="CG55" s="1112"/>
      <c r="CH55" s="1085"/>
      <c r="CI55" s="1086"/>
      <c r="CJ55" s="1086"/>
      <c r="CK55" s="1086"/>
      <c r="CL55" s="1087"/>
      <c r="CM55" s="1085"/>
      <c r="CN55" s="1086"/>
      <c r="CO55" s="1086"/>
      <c r="CP55" s="1086"/>
      <c r="CQ55" s="1087"/>
      <c r="CR55" s="1085"/>
      <c r="CS55" s="1086"/>
      <c r="CT55" s="1086"/>
      <c r="CU55" s="1086"/>
      <c r="CV55" s="1087"/>
      <c r="CW55" s="1085"/>
      <c r="CX55" s="1086"/>
      <c r="CY55" s="1086"/>
      <c r="CZ55" s="1086"/>
      <c r="DA55" s="1087"/>
      <c r="DB55" s="1085"/>
      <c r="DC55" s="1086"/>
      <c r="DD55" s="1086"/>
      <c r="DE55" s="1086"/>
      <c r="DF55" s="1087"/>
      <c r="DG55" s="1085"/>
      <c r="DH55" s="1086"/>
      <c r="DI55" s="1086"/>
      <c r="DJ55" s="1086"/>
      <c r="DK55" s="1087"/>
      <c r="DL55" s="1085"/>
      <c r="DM55" s="1086"/>
      <c r="DN55" s="1086"/>
      <c r="DO55" s="1086"/>
      <c r="DP55" s="1087"/>
      <c r="DQ55" s="1085"/>
      <c r="DR55" s="1086"/>
      <c r="DS55" s="1086"/>
      <c r="DT55" s="1086"/>
      <c r="DU55" s="1087"/>
      <c r="DV55" s="1088"/>
      <c r="DW55" s="1089"/>
      <c r="DX55" s="1089"/>
      <c r="DY55" s="1089"/>
      <c r="DZ55" s="1090"/>
      <c r="EA55" s="248"/>
    </row>
    <row r="56" spans="1:131" s="249" customFormat="1" ht="26.25" customHeight="1" x14ac:dyDescent="0.15">
      <c r="A56" s="263">
        <v>29</v>
      </c>
      <c r="B56" s="1133"/>
      <c r="C56" s="1134"/>
      <c r="D56" s="1134"/>
      <c r="E56" s="1134"/>
      <c r="F56" s="1134"/>
      <c r="G56" s="1134"/>
      <c r="H56" s="1134"/>
      <c r="I56" s="1134"/>
      <c r="J56" s="1134"/>
      <c r="K56" s="1134"/>
      <c r="L56" s="1134"/>
      <c r="M56" s="1134"/>
      <c r="N56" s="1134"/>
      <c r="O56" s="1134"/>
      <c r="P56" s="1135"/>
      <c r="Q56" s="1136"/>
      <c r="R56" s="1119"/>
      <c r="S56" s="1119"/>
      <c r="T56" s="1119"/>
      <c r="U56" s="1119"/>
      <c r="V56" s="1119"/>
      <c r="W56" s="1119"/>
      <c r="X56" s="1119"/>
      <c r="Y56" s="1119"/>
      <c r="Z56" s="1119"/>
      <c r="AA56" s="1119"/>
      <c r="AB56" s="1119"/>
      <c r="AC56" s="1119"/>
      <c r="AD56" s="1119"/>
      <c r="AE56" s="1137"/>
      <c r="AF56" s="1115"/>
      <c r="AG56" s="1116"/>
      <c r="AH56" s="1116"/>
      <c r="AI56" s="1116"/>
      <c r="AJ56" s="1117"/>
      <c r="AK56" s="1118"/>
      <c r="AL56" s="1119"/>
      <c r="AM56" s="1119"/>
      <c r="AN56" s="1119"/>
      <c r="AO56" s="1119"/>
      <c r="AP56" s="1119"/>
      <c r="AQ56" s="1119"/>
      <c r="AR56" s="1119"/>
      <c r="AS56" s="1119"/>
      <c r="AT56" s="1119"/>
      <c r="AU56" s="1119"/>
      <c r="AV56" s="1119"/>
      <c r="AW56" s="1119"/>
      <c r="AX56" s="1119"/>
      <c r="AY56" s="1119"/>
      <c r="AZ56" s="1120"/>
      <c r="BA56" s="1120"/>
      <c r="BB56" s="1120"/>
      <c r="BC56" s="1120"/>
      <c r="BD56" s="1120"/>
      <c r="BE56" s="1128"/>
      <c r="BF56" s="1128"/>
      <c r="BG56" s="1128"/>
      <c r="BH56" s="1128"/>
      <c r="BI56" s="1129"/>
      <c r="BJ56" s="254"/>
      <c r="BK56" s="254"/>
      <c r="BL56" s="254"/>
      <c r="BM56" s="254"/>
      <c r="BN56" s="254"/>
      <c r="BO56" s="267"/>
      <c r="BP56" s="267"/>
      <c r="BQ56" s="264">
        <v>50</v>
      </c>
      <c r="BR56" s="265"/>
      <c r="BS56" s="1110"/>
      <c r="BT56" s="1111"/>
      <c r="BU56" s="1111"/>
      <c r="BV56" s="1111"/>
      <c r="BW56" s="1111"/>
      <c r="BX56" s="1111"/>
      <c r="BY56" s="1111"/>
      <c r="BZ56" s="1111"/>
      <c r="CA56" s="1111"/>
      <c r="CB56" s="1111"/>
      <c r="CC56" s="1111"/>
      <c r="CD56" s="1111"/>
      <c r="CE56" s="1111"/>
      <c r="CF56" s="1111"/>
      <c r="CG56" s="1112"/>
      <c r="CH56" s="1085"/>
      <c r="CI56" s="1086"/>
      <c r="CJ56" s="1086"/>
      <c r="CK56" s="1086"/>
      <c r="CL56" s="1087"/>
      <c r="CM56" s="1085"/>
      <c r="CN56" s="1086"/>
      <c r="CO56" s="1086"/>
      <c r="CP56" s="1086"/>
      <c r="CQ56" s="1087"/>
      <c r="CR56" s="1085"/>
      <c r="CS56" s="1086"/>
      <c r="CT56" s="1086"/>
      <c r="CU56" s="1086"/>
      <c r="CV56" s="1087"/>
      <c r="CW56" s="1085"/>
      <c r="CX56" s="1086"/>
      <c r="CY56" s="1086"/>
      <c r="CZ56" s="1086"/>
      <c r="DA56" s="1087"/>
      <c r="DB56" s="1085"/>
      <c r="DC56" s="1086"/>
      <c r="DD56" s="1086"/>
      <c r="DE56" s="1086"/>
      <c r="DF56" s="1087"/>
      <c r="DG56" s="1085"/>
      <c r="DH56" s="1086"/>
      <c r="DI56" s="1086"/>
      <c r="DJ56" s="1086"/>
      <c r="DK56" s="1087"/>
      <c r="DL56" s="1085"/>
      <c r="DM56" s="1086"/>
      <c r="DN56" s="1086"/>
      <c r="DO56" s="1086"/>
      <c r="DP56" s="1087"/>
      <c r="DQ56" s="1085"/>
      <c r="DR56" s="1086"/>
      <c r="DS56" s="1086"/>
      <c r="DT56" s="1086"/>
      <c r="DU56" s="1087"/>
      <c r="DV56" s="1088"/>
      <c r="DW56" s="1089"/>
      <c r="DX56" s="1089"/>
      <c r="DY56" s="1089"/>
      <c r="DZ56" s="1090"/>
      <c r="EA56" s="248"/>
    </row>
    <row r="57" spans="1:131" s="249" customFormat="1" ht="26.25" customHeight="1" x14ac:dyDescent="0.15">
      <c r="A57" s="263">
        <v>30</v>
      </c>
      <c r="B57" s="1133"/>
      <c r="C57" s="1134"/>
      <c r="D57" s="1134"/>
      <c r="E57" s="1134"/>
      <c r="F57" s="1134"/>
      <c r="G57" s="1134"/>
      <c r="H57" s="1134"/>
      <c r="I57" s="1134"/>
      <c r="J57" s="1134"/>
      <c r="K57" s="1134"/>
      <c r="L57" s="1134"/>
      <c r="M57" s="1134"/>
      <c r="N57" s="1134"/>
      <c r="O57" s="1134"/>
      <c r="P57" s="1135"/>
      <c r="Q57" s="1136"/>
      <c r="R57" s="1119"/>
      <c r="S57" s="1119"/>
      <c r="T57" s="1119"/>
      <c r="U57" s="1119"/>
      <c r="V57" s="1119"/>
      <c r="W57" s="1119"/>
      <c r="X57" s="1119"/>
      <c r="Y57" s="1119"/>
      <c r="Z57" s="1119"/>
      <c r="AA57" s="1119"/>
      <c r="AB57" s="1119"/>
      <c r="AC57" s="1119"/>
      <c r="AD57" s="1119"/>
      <c r="AE57" s="1137"/>
      <c r="AF57" s="1115"/>
      <c r="AG57" s="1116"/>
      <c r="AH57" s="1116"/>
      <c r="AI57" s="1116"/>
      <c r="AJ57" s="1117"/>
      <c r="AK57" s="1118"/>
      <c r="AL57" s="1119"/>
      <c r="AM57" s="1119"/>
      <c r="AN57" s="1119"/>
      <c r="AO57" s="1119"/>
      <c r="AP57" s="1119"/>
      <c r="AQ57" s="1119"/>
      <c r="AR57" s="1119"/>
      <c r="AS57" s="1119"/>
      <c r="AT57" s="1119"/>
      <c r="AU57" s="1119"/>
      <c r="AV57" s="1119"/>
      <c r="AW57" s="1119"/>
      <c r="AX57" s="1119"/>
      <c r="AY57" s="1119"/>
      <c r="AZ57" s="1120"/>
      <c r="BA57" s="1120"/>
      <c r="BB57" s="1120"/>
      <c r="BC57" s="1120"/>
      <c r="BD57" s="1120"/>
      <c r="BE57" s="1128"/>
      <c r="BF57" s="1128"/>
      <c r="BG57" s="1128"/>
      <c r="BH57" s="1128"/>
      <c r="BI57" s="1129"/>
      <c r="BJ57" s="254"/>
      <c r="BK57" s="254"/>
      <c r="BL57" s="254"/>
      <c r="BM57" s="254"/>
      <c r="BN57" s="254"/>
      <c r="BO57" s="267"/>
      <c r="BP57" s="267"/>
      <c r="BQ57" s="264">
        <v>51</v>
      </c>
      <c r="BR57" s="265"/>
      <c r="BS57" s="1110"/>
      <c r="BT57" s="1111"/>
      <c r="BU57" s="1111"/>
      <c r="BV57" s="1111"/>
      <c r="BW57" s="1111"/>
      <c r="BX57" s="1111"/>
      <c r="BY57" s="1111"/>
      <c r="BZ57" s="1111"/>
      <c r="CA57" s="1111"/>
      <c r="CB57" s="1111"/>
      <c r="CC57" s="1111"/>
      <c r="CD57" s="1111"/>
      <c r="CE57" s="1111"/>
      <c r="CF57" s="1111"/>
      <c r="CG57" s="1112"/>
      <c r="CH57" s="1085"/>
      <c r="CI57" s="1086"/>
      <c r="CJ57" s="1086"/>
      <c r="CK57" s="1086"/>
      <c r="CL57" s="1087"/>
      <c r="CM57" s="1085"/>
      <c r="CN57" s="1086"/>
      <c r="CO57" s="1086"/>
      <c r="CP57" s="1086"/>
      <c r="CQ57" s="1087"/>
      <c r="CR57" s="1085"/>
      <c r="CS57" s="1086"/>
      <c r="CT57" s="1086"/>
      <c r="CU57" s="1086"/>
      <c r="CV57" s="1087"/>
      <c r="CW57" s="1085"/>
      <c r="CX57" s="1086"/>
      <c r="CY57" s="1086"/>
      <c r="CZ57" s="1086"/>
      <c r="DA57" s="1087"/>
      <c r="DB57" s="1085"/>
      <c r="DC57" s="1086"/>
      <c r="DD57" s="1086"/>
      <c r="DE57" s="1086"/>
      <c r="DF57" s="1087"/>
      <c r="DG57" s="1085"/>
      <c r="DH57" s="1086"/>
      <c r="DI57" s="1086"/>
      <c r="DJ57" s="1086"/>
      <c r="DK57" s="1087"/>
      <c r="DL57" s="1085"/>
      <c r="DM57" s="1086"/>
      <c r="DN57" s="1086"/>
      <c r="DO57" s="1086"/>
      <c r="DP57" s="1087"/>
      <c r="DQ57" s="1085"/>
      <c r="DR57" s="1086"/>
      <c r="DS57" s="1086"/>
      <c r="DT57" s="1086"/>
      <c r="DU57" s="1087"/>
      <c r="DV57" s="1088"/>
      <c r="DW57" s="1089"/>
      <c r="DX57" s="1089"/>
      <c r="DY57" s="1089"/>
      <c r="DZ57" s="1090"/>
      <c r="EA57" s="248"/>
    </row>
    <row r="58" spans="1:131" s="249" customFormat="1" ht="26.25" customHeight="1" x14ac:dyDescent="0.15">
      <c r="A58" s="263">
        <v>31</v>
      </c>
      <c r="B58" s="1133"/>
      <c r="C58" s="1134"/>
      <c r="D58" s="1134"/>
      <c r="E58" s="1134"/>
      <c r="F58" s="1134"/>
      <c r="G58" s="1134"/>
      <c r="H58" s="1134"/>
      <c r="I58" s="1134"/>
      <c r="J58" s="1134"/>
      <c r="K58" s="1134"/>
      <c r="L58" s="1134"/>
      <c r="M58" s="1134"/>
      <c r="N58" s="1134"/>
      <c r="O58" s="1134"/>
      <c r="P58" s="1135"/>
      <c r="Q58" s="1136"/>
      <c r="R58" s="1119"/>
      <c r="S58" s="1119"/>
      <c r="T58" s="1119"/>
      <c r="U58" s="1119"/>
      <c r="V58" s="1119"/>
      <c r="W58" s="1119"/>
      <c r="X58" s="1119"/>
      <c r="Y58" s="1119"/>
      <c r="Z58" s="1119"/>
      <c r="AA58" s="1119"/>
      <c r="AB58" s="1119"/>
      <c r="AC58" s="1119"/>
      <c r="AD58" s="1119"/>
      <c r="AE58" s="1137"/>
      <c r="AF58" s="1115"/>
      <c r="AG58" s="1116"/>
      <c r="AH58" s="1116"/>
      <c r="AI58" s="1116"/>
      <c r="AJ58" s="1117"/>
      <c r="AK58" s="1118"/>
      <c r="AL58" s="1119"/>
      <c r="AM58" s="1119"/>
      <c r="AN58" s="1119"/>
      <c r="AO58" s="1119"/>
      <c r="AP58" s="1119"/>
      <c r="AQ58" s="1119"/>
      <c r="AR58" s="1119"/>
      <c r="AS58" s="1119"/>
      <c r="AT58" s="1119"/>
      <c r="AU58" s="1119"/>
      <c r="AV58" s="1119"/>
      <c r="AW58" s="1119"/>
      <c r="AX58" s="1119"/>
      <c r="AY58" s="1119"/>
      <c r="AZ58" s="1120"/>
      <c r="BA58" s="1120"/>
      <c r="BB58" s="1120"/>
      <c r="BC58" s="1120"/>
      <c r="BD58" s="1120"/>
      <c r="BE58" s="1128"/>
      <c r="BF58" s="1128"/>
      <c r="BG58" s="1128"/>
      <c r="BH58" s="1128"/>
      <c r="BI58" s="1129"/>
      <c r="BJ58" s="254"/>
      <c r="BK58" s="254"/>
      <c r="BL58" s="254"/>
      <c r="BM58" s="254"/>
      <c r="BN58" s="254"/>
      <c r="BO58" s="267"/>
      <c r="BP58" s="267"/>
      <c r="BQ58" s="264">
        <v>52</v>
      </c>
      <c r="BR58" s="265"/>
      <c r="BS58" s="1110"/>
      <c r="BT58" s="1111"/>
      <c r="BU58" s="1111"/>
      <c r="BV58" s="1111"/>
      <c r="BW58" s="1111"/>
      <c r="BX58" s="1111"/>
      <c r="BY58" s="1111"/>
      <c r="BZ58" s="1111"/>
      <c r="CA58" s="1111"/>
      <c r="CB58" s="1111"/>
      <c r="CC58" s="1111"/>
      <c r="CD58" s="1111"/>
      <c r="CE58" s="1111"/>
      <c r="CF58" s="1111"/>
      <c r="CG58" s="1112"/>
      <c r="CH58" s="1085"/>
      <c r="CI58" s="1086"/>
      <c r="CJ58" s="1086"/>
      <c r="CK58" s="1086"/>
      <c r="CL58" s="1087"/>
      <c r="CM58" s="1085"/>
      <c r="CN58" s="1086"/>
      <c r="CO58" s="1086"/>
      <c r="CP58" s="1086"/>
      <c r="CQ58" s="1087"/>
      <c r="CR58" s="1085"/>
      <c r="CS58" s="1086"/>
      <c r="CT58" s="1086"/>
      <c r="CU58" s="1086"/>
      <c r="CV58" s="1087"/>
      <c r="CW58" s="1085"/>
      <c r="CX58" s="1086"/>
      <c r="CY58" s="1086"/>
      <c r="CZ58" s="1086"/>
      <c r="DA58" s="1087"/>
      <c r="DB58" s="1085"/>
      <c r="DC58" s="1086"/>
      <c r="DD58" s="1086"/>
      <c r="DE58" s="1086"/>
      <c r="DF58" s="1087"/>
      <c r="DG58" s="1085"/>
      <c r="DH58" s="1086"/>
      <c r="DI58" s="1086"/>
      <c r="DJ58" s="1086"/>
      <c r="DK58" s="1087"/>
      <c r="DL58" s="1085"/>
      <c r="DM58" s="1086"/>
      <c r="DN58" s="1086"/>
      <c r="DO58" s="1086"/>
      <c r="DP58" s="1087"/>
      <c r="DQ58" s="1085"/>
      <c r="DR58" s="1086"/>
      <c r="DS58" s="1086"/>
      <c r="DT58" s="1086"/>
      <c r="DU58" s="1087"/>
      <c r="DV58" s="1088"/>
      <c r="DW58" s="1089"/>
      <c r="DX58" s="1089"/>
      <c r="DY58" s="1089"/>
      <c r="DZ58" s="1090"/>
      <c r="EA58" s="248"/>
    </row>
    <row r="59" spans="1:131" s="249" customFormat="1" ht="26.25" customHeight="1" x14ac:dyDescent="0.15">
      <c r="A59" s="263">
        <v>32</v>
      </c>
      <c r="B59" s="1133"/>
      <c r="C59" s="1134"/>
      <c r="D59" s="1134"/>
      <c r="E59" s="1134"/>
      <c r="F59" s="1134"/>
      <c r="G59" s="1134"/>
      <c r="H59" s="1134"/>
      <c r="I59" s="1134"/>
      <c r="J59" s="1134"/>
      <c r="K59" s="1134"/>
      <c r="L59" s="1134"/>
      <c r="M59" s="1134"/>
      <c r="N59" s="1134"/>
      <c r="O59" s="1134"/>
      <c r="P59" s="1135"/>
      <c r="Q59" s="1136"/>
      <c r="R59" s="1119"/>
      <c r="S59" s="1119"/>
      <c r="T59" s="1119"/>
      <c r="U59" s="1119"/>
      <c r="V59" s="1119"/>
      <c r="W59" s="1119"/>
      <c r="X59" s="1119"/>
      <c r="Y59" s="1119"/>
      <c r="Z59" s="1119"/>
      <c r="AA59" s="1119"/>
      <c r="AB59" s="1119"/>
      <c r="AC59" s="1119"/>
      <c r="AD59" s="1119"/>
      <c r="AE59" s="1137"/>
      <c r="AF59" s="1115"/>
      <c r="AG59" s="1116"/>
      <c r="AH59" s="1116"/>
      <c r="AI59" s="1116"/>
      <c r="AJ59" s="1117"/>
      <c r="AK59" s="1118"/>
      <c r="AL59" s="1119"/>
      <c r="AM59" s="1119"/>
      <c r="AN59" s="1119"/>
      <c r="AO59" s="1119"/>
      <c r="AP59" s="1119"/>
      <c r="AQ59" s="1119"/>
      <c r="AR59" s="1119"/>
      <c r="AS59" s="1119"/>
      <c r="AT59" s="1119"/>
      <c r="AU59" s="1119"/>
      <c r="AV59" s="1119"/>
      <c r="AW59" s="1119"/>
      <c r="AX59" s="1119"/>
      <c r="AY59" s="1119"/>
      <c r="AZ59" s="1120"/>
      <c r="BA59" s="1120"/>
      <c r="BB59" s="1120"/>
      <c r="BC59" s="1120"/>
      <c r="BD59" s="1120"/>
      <c r="BE59" s="1128"/>
      <c r="BF59" s="1128"/>
      <c r="BG59" s="1128"/>
      <c r="BH59" s="1128"/>
      <c r="BI59" s="1129"/>
      <c r="BJ59" s="254"/>
      <c r="BK59" s="254"/>
      <c r="BL59" s="254"/>
      <c r="BM59" s="254"/>
      <c r="BN59" s="254"/>
      <c r="BO59" s="267"/>
      <c r="BP59" s="267"/>
      <c r="BQ59" s="264">
        <v>53</v>
      </c>
      <c r="BR59" s="265"/>
      <c r="BS59" s="1110"/>
      <c r="BT59" s="1111"/>
      <c r="BU59" s="1111"/>
      <c r="BV59" s="1111"/>
      <c r="BW59" s="1111"/>
      <c r="BX59" s="1111"/>
      <c r="BY59" s="1111"/>
      <c r="BZ59" s="1111"/>
      <c r="CA59" s="1111"/>
      <c r="CB59" s="1111"/>
      <c r="CC59" s="1111"/>
      <c r="CD59" s="1111"/>
      <c r="CE59" s="1111"/>
      <c r="CF59" s="1111"/>
      <c r="CG59" s="1112"/>
      <c r="CH59" s="1085"/>
      <c r="CI59" s="1086"/>
      <c r="CJ59" s="1086"/>
      <c r="CK59" s="1086"/>
      <c r="CL59" s="1087"/>
      <c r="CM59" s="1085"/>
      <c r="CN59" s="1086"/>
      <c r="CO59" s="1086"/>
      <c r="CP59" s="1086"/>
      <c r="CQ59" s="1087"/>
      <c r="CR59" s="1085"/>
      <c r="CS59" s="1086"/>
      <c r="CT59" s="1086"/>
      <c r="CU59" s="1086"/>
      <c r="CV59" s="1087"/>
      <c r="CW59" s="1085"/>
      <c r="CX59" s="1086"/>
      <c r="CY59" s="1086"/>
      <c r="CZ59" s="1086"/>
      <c r="DA59" s="1087"/>
      <c r="DB59" s="1085"/>
      <c r="DC59" s="1086"/>
      <c r="DD59" s="1086"/>
      <c r="DE59" s="1086"/>
      <c r="DF59" s="1087"/>
      <c r="DG59" s="1085"/>
      <c r="DH59" s="1086"/>
      <c r="DI59" s="1086"/>
      <c r="DJ59" s="1086"/>
      <c r="DK59" s="1087"/>
      <c r="DL59" s="1085"/>
      <c r="DM59" s="1086"/>
      <c r="DN59" s="1086"/>
      <c r="DO59" s="1086"/>
      <c r="DP59" s="1087"/>
      <c r="DQ59" s="1085"/>
      <c r="DR59" s="1086"/>
      <c r="DS59" s="1086"/>
      <c r="DT59" s="1086"/>
      <c r="DU59" s="1087"/>
      <c r="DV59" s="1088"/>
      <c r="DW59" s="1089"/>
      <c r="DX59" s="1089"/>
      <c r="DY59" s="1089"/>
      <c r="DZ59" s="1090"/>
      <c r="EA59" s="248"/>
    </row>
    <row r="60" spans="1:131" s="249" customFormat="1" ht="26.25" customHeight="1" x14ac:dyDescent="0.15">
      <c r="A60" s="263">
        <v>33</v>
      </c>
      <c r="B60" s="1133"/>
      <c r="C60" s="1134"/>
      <c r="D60" s="1134"/>
      <c r="E60" s="1134"/>
      <c r="F60" s="1134"/>
      <c r="G60" s="1134"/>
      <c r="H60" s="1134"/>
      <c r="I60" s="1134"/>
      <c r="J60" s="1134"/>
      <c r="K60" s="1134"/>
      <c r="L60" s="1134"/>
      <c r="M60" s="1134"/>
      <c r="N60" s="1134"/>
      <c r="O60" s="1134"/>
      <c r="P60" s="1135"/>
      <c r="Q60" s="1136"/>
      <c r="R60" s="1119"/>
      <c r="S60" s="1119"/>
      <c r="T60" s="1119"/>
      <c r="U60" s="1119"/>
      <c r="V60" s="1119"/>
      <c r="W60" s="1119"/>
      <c r="X60" s="1119"/>
      <c r="Y60" s="1119"/>
      <c r="Z60" s="1119"/>
      <c r="AA60" s="1119"/>
      <c r="AB60" s="1119"/>
      <c r="AC60" s="1119"/>
      <c r="AD60" s="1119"/>
      <c r="AE60" s="1137"/>
      <c r="AF60" s="1115"/>
      <c r="AG60" s="1116"/>
      <c r="AH60" s="1116"/>
      <c r="AI60" s="1116"/>
      <c r="AJ60" s="1117"/>
      <c r="AK60" s="1118"/>
      <c r="AL60" s="1119"/>
      <c r="AM60" s="1119"/>
      <c r="AN60" s="1119"/>
      <c r="AO60" s="1119"/>
      <c r="AP60" s="1119"/>
      <c r="AQ60" s="1119"/>
      <c r="AR60" s="1119"/>
      <c r="AS60" s="1119"/>
      <c r="AT60" s="1119"/>
      <c r="AU60" s="1119"/>
      <c r="AV60" s="1119"/>
      <c r="AW60" s="1119"/>
      <c r="AX60" s="1119"/>
      <c r="AY60" s="1119"/>
      <c r="AZ60" s="1120"/>
      <c r="BA60" s="1120"/>
      <c r="BB60" s="1120"/>
      <c r="BC60" s="1120"/>
      <c r="BD60" s="1120"/>
      <c r="BE60" s="1128"/>
      <c r="BF60" s="1128"/>
      <c r="BG60" s="1128"/>
      <c r="BH60" s="1128"/>
      <c r="BI60" s="1129"/>
      <c r="BJ60" s="254"/>
      <c r="BK60" s="254"/>
      <c r="BL60" s="254"/>
      <c r="BM60" s="254"/>
      <c r="BN60" s="254"/>
      <c r="BO60" s="267"/>
      <c r="BP60" s="267"/>
      <c r="BQ60" s="264">
        <v>54</v>
      </c>
      <c r="BR60" s="265"/>
      <c r="BS60" s="1110"/>
      <c r="BT60" s="1111"/>
      <c r="BU60" s="1111"/>
      <c r="BV60" s="1111"/>
      <c r="BW60" s="1111"/>
      <c r="BX60" s="1111"/>
      <c r="BY60" s="1111"/>
      <c r="BZ60" s="1111"/>
      <c r="CA60" s="1111"/>
      <c r="CB60" s="1111"/>
      <c r="CC60" s="1111"/>
      <c r="CD60" s="1111"/>
      <c r="CE60" s="1111"/>
      <c r="CF60" s="1111"/>
      <c r="CG60" s="1112"/>
      <c r="CH60" s="1085"/>
      <c r="CI60" s="1086"/>
      <c r="CJ60" s="1086"/>
      <c r="CK60" s="1086"/>
      <c r="CL60" s="1087"/>
      <c r="CM60" s="1085"/>
      <c r="CN60" s="1086"/>
      <c r="CO60" s="1086"/>
      <c r="CP60" s="1086"/>
      <c r="CQ60" s="1087"/>
      <c r="CR60" s="1085"/>
      <c r="CS60" s="1086"/>
      <c r="CT60" s="1086"/>
      <c r="CU60" s="1086"/>
      <c r="CV60" s="1087"/>
      <c r="CW60" s="1085"/>
      <c r="CX60" s="1086"/>
      <c r="CY60" s="1086"/>
      <c r="CZ60" s="1086"/>
      <c r="DA60" s="1087"/>
      <c r="DB60" s="1085"/>
      <c r="DC60" s="1086"/>
      <c r="DD60" s="1086"/>
      <c r="DE60" s="1086"/>
      <c r="DF60" s="1087"/>
      <c r="DG60" s="1085"/>
      <c r="DH60" s="1086"/>
      <c r="DI60" s="1086"/>
      <c r="DJ60" s="1086"/>
      <c r="DK60" s="1087"/>
      <c r="DL60" s="1085"/>
      <c r="DM60" s="1086"/>
      <c r="DN60" s="1086"/>
      <c r="DO60" s="1086"/>
      <c r="DP60" s="1087"/>
      <c r="DQ60" s="1085"/>
      <c r="DR60" s="1086"/>
      <c r="DS60" s="1086"/>
      <c r="DT60" s="1086"/>
      <c r="DU60" s="1087"/>
      <c r="DV60" s="1088"/>
      <c r="DW60" s="1089"/>
      <c r="DX60" s="1089"/>
      <c r="DY60" s="1089"/>
      <c r="DZ60" s="1090"/>
      <c r="EA60" s="248"/>
    </row>
    <row r="61" spans="1:131" s="249" customFormat="1" ht="26.25" customHeight="1" thickBot="1" x14ac:dyDescent="0.2">
      <c r="A61" s="263">
        <v>34</v>
      </c>
      <c r="B61" s="1133"/>
      <c r="C61" s="1134"/>
      <c r="D61" s="1134"/>
      <c r="E61" s="1134"/>
      <c r="F61" s="1134"/>
      <c r="G61" s="1134"/>
      <c r="H61" s="1134"/>
      <c r="I61" s="1134"/>
      <c r="J61" s="1134"/>
      <c r="K61" s="1134"/>
      <c r="L61" s="1134"/>
      <c r="M61" s="1134"/>
      <c r="N61" s="1134"/>
      <c r="O61" s="1134"/>
      <c r="P61" s="1135"/>
      <c r="Q61" s="1136"/>
      <c r="R61" s="1119"/>
      <c r="S61" s="1119"/>
      <c r="T61" s="1119"/>
      <c r="U61" s="1119"/>
      <c r="V61" s="1119"/>
      <c r="W61" s="1119"/>
      <c r="X61" s="1119"/>
      <c r="Y61" s="1119"/>
      <c r="Z61" s="1119"/>
      <c r="AA61" s="1119"/>
      <c r="AB61" s="1119"/>
      <c r="AC61" s="1119"/>
      <c r="AD61" s="1119"/>
      <c r="AE61" s="1137"/>
      <c r="AF61" s="1115"/>
      <c r="AG61" s="1116"/>
      <c r="AH61" s="1116"/>
      <c r="AI61" s="1116"/>
      <c r="AJ61" s="1117"/>
      <c r="AK61" s="1118"/>
      <c r="AL61" s="1119"/>
      <c r="AM61" s="1119"/>
      <c r="AN61" s="1119"/>
      <c r="AO61" s="1119"/>
      <c r="AP61" s="1119"/>
      <c r="AQ61" s="1119"/>
      <c r="AR61" s="1119"/>
      <c r="AS61" s="1119"/>
      <c r="AT61" s="1119"/>
      <c r="AU61" s="1119"/>
      <c r="AV61" s="1119"/>
      <c r="AW61" s="1119"/>
      <c r="AX61" s="1119"/>
      <c r="AY61" s="1119"/>
      <c r="AZ61" s="1120"/>
      <c r="BA61" s="1120"/>
      <c r="BB61" s="1120"/>
      <c r="BC61" s="1120"/>
      <c r="BD61" s="1120"/>
      <c r="BE61" s="1128"/>
      <c r="BF61" s="1128"/>
      <c r="BG61" s="1128"/>
      <c r="BH61" s="1128"/>
      <c r="BI61" s="1129"/>
      <c r="BJ61" s="254"/>
      <c r="BK61" s="254"/>
      <c r="BL61" s="254"/>
      <c r="BM61" s="254"/>
      <c r="BN61" s="254"/>
      <c r="BO61" s="267"/>
      <c r="BP61" s="267"/>
      <c r="BQ61" s="264">
        <v>55</v>
      </c>
      <c r="BR61" s="265"/>
      <c r="BS61" s="1110"/>
      <c r="BT61" s="1111"/>
      <c r="BU61" s="1111"/>
      <c r="BV61" s="1111"/>
      <c r="BW61" s="1111"/>
      <c r="BX61" s="1111"/>
      <c r="BY61" s="1111"/>
      <c r="BZ61" s="1111"/>
      <c r="CA61" s="1111"/>
      <c r="CB61" s="1111"/>
      <c r="CC61" s="1111"/>
      <c r="CD61" s="1111"/>
      <c r="CE61" s="1111"/>
      <c r="CF61" s="1111"/>
      <c r="CG61" s="1112"/>
      <c r="CH61" s="1085"/>
      <c r="CI61" s="1086"/>
      <c r="CJ61" s="1086"/>
      <c r="CK61" s="1086"/>
      <c r="CL61" s="1087"/>
      <c r="CM61" s="1085"/>
      <c r="CN61" s="1086"/>
      <c r="CO61" s="1086"/>
      <c r="CP61" s="1086"/>
      <c r="CQ61" s="1087"/>
      <c r="CR61" s="1085"/>
      <c r="CS61" s="1086"/>
      <c r="CT61" s="1086"/>
      <c r="CU61" s="1086"/>
      <c r="CV61" s="1087"/>
      <c r="CW61" s="1085"/>
      <c r="CX61" s="1086"/>
      <c r="CY61" s="1086"/>
      <c r="CZ61" s="1086"/>
      <c r="DA61" s="1087"/>
      <c r="DB61" s="1085"/>
      <c r="DC61" s="1086"/>
      <c r="DD61" s="1086"/>
      <c r="DE61" s="1086"/>
      <c r="DF61" s="1087"/>
      <c r="DG61" s="1085"/>
      <c r="DH61" s="1086"/>
      <c r="DI61" s="1086"/>
      <c r="DJ61" s="1086"/>
      <c r="DK61" s="1087"/>
      <c r="DL61" s="1085"/>
      <c r="DM61" s="1086"/>
      <c r="DN61" s="1086"/>
      <c r="DO61" s="1086"/>
      <c r="DP61" s="1087"/>
      <c r="DQ61" s="1085"/>
      <c r="DR61" s="1086"/>
      <c r="DS61" s="1086"/>
      <c r="DT61" s="1086"/>
      <c r="DU61" s="1087"/>
      <c r="DV61" s="1088"/>
      <c r="DW61" s="1089"/>
      <c r="DX61" s="1089"/>
      <c r="DY61" s="1089"/>
      <c r="DZ61" s="1090"/>
      <c r="EA61" s="248"/>
    </row>
    <row r="62" spans="1:131" s="249" customFormat="1" ht="26.25" customHeight="1" x14ac:dyDescent="0.15">
      <c r="A62" s="263">
        <v>35</v>
      </c>
      <c r="B62" s="1133"/>
      <c r="C62" s="1134"/>
      <c r="D62" s="1134"/>
      <c r="E62" s="1134"/>
      <c r="F62" s="1134"/>
      <c r="G62" s="1134"/>
      <c r="H62" s="1134"/>
      <c r="I62" s="1134"/>
      <c r="J62" s="1134"/>
      <c r="K62" s="1134"/>
      <c r="L62" s="1134"/>
      <c r="M62" s="1134"/>
      <c r="N62" s="1134"/>
      <c r="O62" s="1134"/>
      <c r="P62" s="1135"/>
      <c r="Q62" s="1136"/>
      <c r="R62" s="1119"/>
      <c r="S62" s="1119"/>
      <c r="T62" s="1119"/>
      <c r="U62" s="1119"/>
      <c r="V62" s="1119"/>
      <c r="W62" s="1119"/>
      <c r="X62" s="1119"/>
      <c r="Y62" s="1119"/>
      <c r="Z62" s="1119"/>
      <c r="AA62" s="1119"/>
      <c r="AB62" s="1119"/>
      <c r="AC62" s="1119"/>
      <c r="AD62" s="1119"/>
      <c r="AE62" s="1137"/>
      <c r="AF62" s="1115"/>
      <c r="AG62" s="1116"/>
      <c r="AH62" s="1116"/>
      <c r="AI62" s="1116"/>
      <c r="AJ62" s="1117"/>
      <c r="AK62" s="1118"/>
      <c r="AL62" s="1119"/>
      <c r="AM62" s="1119"/>
      <c r="AN62" s="1119"/>
      <c r="AO62" s="1119"/>
      <c r="AP62" s="1119"/>
      <c r="AQ62" s="1119"/>
      <c r="AR62" s="1119"/>
      <c r="AS62" s="1119"/>
      <c r="AT62" s="1119"/>
      <c r="AU62" s="1119"/>
      <c r="AV62" s="1119"/>
      <c r="AW62" s="1119"/>
      <c r="AX62" s="1119"/>
      <c r="AY62" s="1119"/>
      <c r="AZ62" s="1120"/>
      <c r="BA62" s="1120"/>
      <c r="BB62" s="1120"/>
      <c r="BC62" s="1120"/>
      <c r="BD62" s="1120"/>
      <c r="BE62" s="1128"/>
      <c r="BF62" s="1128"/>
      <c r="BG62" s="1128"/>
      <c r="BH62" s="1128"/>
      <c r="BI62" s="1129"/>
      <c r="BJ62" s="1130" t="s">
        <v>413</v>
      </c>
      <c r="BK62" s="1131"/>
      <c r="BL62" s="1131"/>
      <c r="BM62" s="1131"/>
      <c r="BN62" s="1132"/>
      <c r="BO62" s="267"/>
      <c r="BP62" s="267"/>
      <c r="BQ62" s="264">
        <v>56</v>
      </c>
      <c r="BR62" s="265"/>
      <c r="BS62" s="1110"/>
      <c r="BT62" s="1111"/>
      <c r="BU62" s="1111"/>
      <c r="BV62" s="1111"/>
      <c r="BW62" s="1111"/>
      <c r="BX62" s="1111"/>
      <c r="BY62" s="1111"/>
      <c r="BZ62" s="1111"/>
      <c r="CA62" s="1111"/>
      <c r="CB62" s="1111"/>
      <c r="CC62" s="1111"/>
      <c r="CD62" s="1111"/>
      <c r="CE62" s="1111"/>
      <c r="CF62" s="1111"/>
      <c r="CG62" s="1112"/>
      <c r="CH62" s="1085"/>
      <c r="CI62" s="1086"/>
      <c r="CJ62" s="1086"/>
      <c r="CK62" s="1086"/>
      <c r="CL62" s="1087"/>
      <c r="CM62" s="1085"/>
      <c r="CN62" s="1086"/>
      <c r="CO62" s="1086"/>
      <c r="CP62" s="1086"/>
      <c r="CQ62" s="1087"/>
      <c r="CR62" s="1085"/>
      <c r="CS62" s="1086"/>
      <c r="CT62" s="1086"/>
      <c r="CU62" s="1086"/>
      <c r="CV62" s="1087"/>
      <c r="CW62" s="1085"/>
      <c r="CX62" s="1086"/>
      <c r="CY62" s="1086"/>
      <c r="CZ62" s="1086"/>
      <c r="DA62" s="1087"/>
      <c r="DB62" s="1085"/>
      <c r="DC62" s="1086"/>
      <c r="DD62" s="1086"/>
      <c r="DE62" s="1086"/>
      <c r="DF62" s="1087"/>
      <c r="DG62" s="1085"/>
      <c r="DH62" s="1086"/>
      <c r="DI62" s="1086"/>
      <c r="DJ62" s="1086"/>
      <c r="DK62" s="1087"/>
      <c r="DL62" s="1085"/>
      <c r="DM62" s="1086"/>
      <c r="DN62" s="1086"/>
      <c r="DO62" s="1086"/>
      <c r="DP62" s="1087"/>
      <c r="DQ62" s="1085"/>
      <c r="DR62" s="1086"/>
      <c r="DS62" s="1086"/>
      <c r="DT62" s="1086"/>
      <c r="DU62" s="1087"/>
      <c r="DV62" s="1088"/>
      <c r="DW62" s="1089"/>
      <c r="DX62" s="1089"/>
      <c r="DY62" s="1089"/>
      <c r="DZ62" s="1090"/>
      <c r="EA62" s="248"/>
    </row>
    <row r="63" spans="1:131" s="249" customFormat="1" ht="26.25" customHeight="1" thickBot="1" x14ac:dyDescent="0.2">
      <c r="A63" s="266" t="s">
        <v>388</v>
      </c>
      <c r="B63" s="1039" t="s">
        <v>414</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4"/>
      <c r="AF63" s="1125">
        <v>1047</v>
      </c>
      <c r="AG63" s="1054"/>
      <c r="AH63" s="1054"/>
      <c r="AI63" s="1054"/>
      <c r="AJ63" s="1126"/>
      <c r="AK63" s="1127"/>
      <c r="AL63" s="1058"/>
      <c r="AM63" s="1058"/>
      <c r="AN63" s="1058"/>
      <c r="AO63" s="1058"/>
      <c r="AP63" s="1054">
        <f>SUM(AP28:AT36)</f>
        <v>1046</v>
      </c>
      <c r="AQ63" s="1054"/>
      <c r="AR63" s="1054"/>
      <c r="AS63" s="1054"/>
      <c r="AT63" s="1054"/>
      <c r="AU63" s="1054">
        <f>SUM(AU28:AY36)</f>
        <v>966</v>
      </c>
      <c r="AV63" s="1054"/>
      <c r="AW63" s="1054"/>
      <c r="AX63" s="1054"/>
      <c r="AY63" s="1054"/>
      <c r="AZ63" s="1121"/>
      <c r="BA63" s="1121"/>
      <c r="BB63" s="1121"/>
      <c r="BC63" s="1121"/>
      <c r="BD63" s="1121"/>
      <c r="BE63" s="1055"/>
      <c r="BF63" s="1055"/>
      <c r="BG63" s="1055"/>
      <c r="BH63" s="1055"/>
      <c r="BI63" s="1056"/>
      <c r="BJ63" s="1122" t="s">
        <v>250</v>
      </c>
      <c r="BK63" s="1046"/>
      <c r="BL63" s="1046"/>
      <c r="BM63" s="1046"/>
      <c r="BN63" s="1123"/>
      <c r="BO63" s="267"/>
      <c r="BP63" s="267"/>
      <c r="BQ63" s="264">
        <v>57</v>
      </c>
      <c r="BR63" s="265"/>
      <c r="BS63" s="1110"/>
      <c r="BT63" s="1111"/>
      <c r="BU63" s="1111"/>
      <c r="BV63" s="1111"/>
      <c r="BW63" s="1111"/>
      <c r="BX63" s="1111"/>
      <c r="BY63" s="1111"/>
      <c r="BZ63" s="1111"/>
      <c r="CA63" s="1111"/>
      <c r="CB63" s="1111"/>
      <c r="CC63" s="1111"/>
      <c r="CD63" s="1111"/>
      <c r="CE63" s="1111"/>
      <c r="CF63" s="1111"/>
      <c r="CG63" s="1112"/>
      <c r="CH63" s="1085"/>
      <c r="CI63" s="1086"/>
      <c r="CJ63" s="1086"/>
      <c r="CK63" s="1086"/>
      <c r="CL63" s="1087"/>
      <c r="CM63" s="1085"/>
      <c r="CN63" s="1086"/>
      <c r="CO63" s="1086"/>
      <c r="CP63" s="1086"/>
      <c r="CQ63" s="1087"/>
      <c r="CR63" s="1085"/>
      <c r="CS63" s="1086"/>
      <c r="CT63" s="1086"/>
      <c r="CU63" s="1086"/>
      <c r="CV63" s="1087"/>
      <c r="CW63" s="1085"/>
      <c r="CX63" s="1086"/>
      <c r="CY63" s="1086"/>
      <c r="CZ63" s="1086"/>
      <c r="DA63" s="1087"/>
      <c r="DB63" s="1085"/>
      <c r="DC63" s="1086"/>
      <c r="DD63" s="1086"/>
      <c r="DE63" s="1086"/>
      <c r="DF63" s="1087"/>
      <c r="DG63" s="1085"/>
      <c r="DH63" s="1086"/>
      <c r="DI63" s="1086"/>
      <c r="DJ63" s="1086"/>
      <c r="DK63" s="1087"/>
      <c r="DL63" s="1085"/>
      <c r="DM63" s="1086"/>
      <c r="DN63" s="1086"/>
      <c r="DO63" s="1086"/>
      <c r="DP63" s="1087"/>
      <c r="DQ63" s="1085"/>
      <c r="DR63" s="1086"/>
      <c r="DS63" s="1086"/>
      <c r="DT63" s="1086"/>
      <c r="DU63" s="1087"/>
      <c r="DV63" s="1088"/>
      <c r="DW63" s="1089"/>
      <c r="DX63" s="1089"/>
      <c r="DY63" s="1089"/>
      <c r="DZ63" s="1090"/>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10"/>
      <c r="BT64" s="1111"/>
      <c r="BU64" s="1111"/>
      <c r="BV64" s="1111"/>
      <c r="BW64" s="1111"/>
      <c r="BX64" s="1111"/>
      <c r="BY64" s="1111"/>
      <c r="BZ64" s="1111"/>
      <c r="CA64" s="1111"/>
      <c r="CB64" s="1111"/>
      <c r="CC64" s="1111"/>
      <c r="CD64" s="1111"/>
      <c r="CE64" s="1111"/>
      <c r="CF64" s="1111"/>
      <c r="CG64" s="1112"/>
      <c r="CH64" s="1085"/>
      <c r="CI64" s="1086"/>
      <c r="CJ64" s="1086"/>
      <c r="CK64" s="1086"/>
      <c r="CL64" s="1087"/>
      <c r="CM64" s="1085"/>
      <c r="CN64" s="1086"/>
      <c r="CO64" s="1086"/>
      <c r="CP64" s="1086"/>
      <c r="CQ64" s="1087"/>
      <c r="CR64" s="1085"/>
      <c r="CS64" s="1086"/>
      <c r="CT64" s="1086"/>
      <c r="CU64" s="1086"/>
      <c r="CV64" s="1087"/>
      <c r="CW64" s="1085"/>
      <c r="CX64" s="1086"/>
      <c r="CY64" s="1086"/>
      <c r="CZ64" s="1086"/>
      <c r="DA64" s="1087"/>
      <c r="DB64" s="1085"/>
      <c r="DC64" s="1086"/>
      <c r="DD64" s="1086"/>
      <c r="DE64" s="1086"/>
      <c r="DF64" s="1087"/>
      <c r="DG64" s="1085"/>
      <c r="DH64" s="1086"/>
      <c r="DI64" s="1086"/>
      <c r="DJ64" s="1086"/>
      <c r="DK64" s="1087"/>
      <c r="DL64" s="1085"/>
      <c r="DM64" s="1086"/>
      <c r="DN64" s="1086"/>
      <c r="DO64" s="1086"/>
      <c r="DP64" s="1087"/>
      <c r="DQ64" s="1085"/>
      <c r="DR64" s="1086"/>
      <c r="DS64" s="1086"/>
      <c r="DT64" s="1086"/>
      <c r="DU64" s="1087"/>
      <c r="DV64" s="1088"/>
      <c r="DW64" s="1089"/>
      <c r="DX64" s="1089"/>
      <c r="DY64" s="1089"/>
      <c r="DZ64" s="1090"/>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10"/>
      <c r="BT65" s="1111"/>
      <c r="BU65" s="1111"/>
      <c r="BV65" s="1111"/>
      <c r="BW65" s="1111"/>
      <c r="BX65" s="1111"/>
      <c r="BY65" s="1111"/>
      <c r="BZ65" s="1111"/>
      <c r="CA65" s="1111"/>
      <c r="CB65" s="1111"/>
      <c r="CC65" s="1111"/>
      <c r="CD65" s="1111"/>
      <c r="CE65" s="1111"/>
      <c r="CF65" s="1111"/>
      <c r="CG65" s="1112"/>
      <c r="CH65" s="1085"/>
      <c r="CI65" s="1086"/>
      <c r="CJ65" s="1086"/>
      <c r="CK65" s="1086"/>
      <c r="CL65" s="1087"/>
      <c r="CM65" s="1085"/>
      <c r="CN65" s="1086"/>
      <c r="CO65" s="1086"/>
      <c r="CP65" s="1086"/>
      <c r="CQ65" s="1087"/>
      <c r="CR65" s="1085"/>
      <c r="CS65" s="1086"/>
      <c r="CT65" s="1086"/>
      <c r="CU65" s="1086"/>
      <c r="CV65" s="1087"/>
      <c r="CW65" s="1085"/>
      <c r="CX65" s="1086"/>
      <c r="CY65" s="1086"/>
      <c r="CZ65" s="1086"/>
      <c r="DA65" s="1087"/>
      <c r="DB65" s="1085"/>
      <c r="DC65" s="1086"/>
      <c r="DD65" s="1086"/>
      <c r="DE65" s="1086"/>
      <c r="DF65" s="1087"/>
      <c r="DG65" s="1085"/>
      <c r="DH65" s="1086"/>
      <c r="DI65" s="1086"/>
      <c r="DJ65" s="1086"/>
      <c r="DK65" s="1087"/>
      <c r="DL65" s="1085"/>
      <c r="DM65" s="1086"/>
      <c r="DN65" s="1086"/>
      <c r="DO65" s="1086"/>
      <c r="DP65" s="1087"/>
      <c r="DQ65" s="1085"/>
      <c r="DR65" s="1086"/>
      <c r="DS65" s="1086"/>
      <c r="DT65" s="1086"/>
      <c r="DU65" s="1087"/>
      <c r="DV65" s="1088"/>
      <c r="DW65" s="1089"/>
      <c r="DX65" s="1089"/>
      <c r="DY65" s="1089"/>
      <c r="DZ65" s="1090"/>
      <c r="EA65" s="248"/>
    </row>
    <row r="66" spans="1:131" s="249" customFormat="1" ht="26.25" customHeight="1" x14ac:dyDescent="0.15">
      <c r="A66" s="1091" t="s">
        <v>416</v>
      </c>
      <c r="B66" s="1092"/>
      <c r="C66" s="1092"/>
      <c r="D66" s="1092"/>
      <c r="E66" s="1092"/>
      <c r="F66" s="1092"/>
      <c r="G66" s="1092"/>
      <c r="H66" s="1092"/>
      <c r="I66" s="1092"/>
      <c r="J66" s="1092"/>
      <c r="K66" s="1092"/>
      <c r="L66" s="1092"/>
      <c r="M66" s="1092"/>
      <c r="N66" s="1092"/>
      <c r="O66" s="1092"/>
      <c r="P66" s="1093"/>
      <c r="Q66" s="1097" t="s">
        <v>392</v>
      </c>
      <c r="R66" s="1098"/>
      <c r="S66" s="1098"/>
      <c r="T66" s="1098"/>
      <c r="U66" s="1099"/>
      <c r="V66" s="1097" t="s">
        <v>393</v>
      </c>
      <c r="W66" s="1098"/>
      <c r="X66" s="1098"/>
      <c r="Y66" s="1098"/>
      <c r="Z66" s="1099"/>
      <c r="AA66" s="1097" t="s">
        <v>417</v>
      </c>
      <c r="AB66" s="1098"/>
      <c r="AC66" s="1098"/>
      <c r="AD66" s="1098"/>
      <c r="AE66" s="1099"/>
      <c r="AF66" s="1103" t="s">
        <v>395</v>
      </c>
      <c r="AG66" s="1104"/>
      <c r="AH66" s="1104"/>
      <c r="AI66" s="1104"/>
      <c r="AJ66" s="1105"/>
      <c r="AK66" s="1097" t="s">
        <v>396</v>
      </c>
      <c r="AL66" s="1092"/>
      <c r="AM66" s="1092"/>
      <c r="AN66" s="1092"/>
      <c r="AO66" s="1093"/>
      <c r="AP66" s="1097" t="s">
        <v>418</v>
      </c>
      <c r="AQ66" s="1098"/>
      <c r="AR66" s="1098"/>
      <c r="AS66" s="1098"/>
      <c r="AT66" s="1099"/>
      <c r="AU66" s="1097" t="s">
        <v>419</v>
      </c>
      <c r="AV66" s="1098"/>
      <c r="AW66" s="1098"/>
      <c r="AX66" s="1098"/>
      <c r="AY66" s="1099"/>
      <c r="AZ66" s="1097" t="s">
        <v>376</v>
      </c>
      <c r="BA66" s="1098"/>
      <c r="BB66" s="1098"/>
      <c r="BC66" s="1098"/>
      <c r="BD66" s="1113"/>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4"/>
      <c r="B67" s="1095"/>
      <c r="C67" s="1095"/>
      <c r="D67" s="1095"/>
      <c r="E67" s="1095"/>
      <c r="F67" s="1095"/>
      <c r="G67" s="1095"/>
      <c r="H67" s="1095"/>
      <c r="I67" s="1095"/>
      <c r="J67" s="1095"/>
      <c r="K67" s="1095"/>
      <c r="L67" s="1095"/>
      <c r="M67" s="1095"/>
      <c r="N67" s="1095"/>
      <c r="O67" s="1095"/>
      <c r="P67" s="1096"/>
      <c r="Q67" s="1100"/>
      <c r="R67" s="1101"/>
      <c r="S67" s="1101"/>
      <c r="T67" s="1101"/>
      <c r="U67" s="1102"/>
      <c r="V67" s="1100"/>
      <c r="W67" s="1101"/>
      <c r="X67" s="1101"/>
      <c r="Y67" s="1101"/>
      <c r="Z67" s="1102"/>
      <c r="AA67" s="1100"/>
      <c r="AB67" s="1101"/>
      <c r="AC67" s="1101"/>
      <c r="AD67" s="1101"/>
      <c r="AE67" s="1102"/>
      <c r="AF67" s="1106"/>
      <c r="AG67" s="1107"/>
      <c r="AH67" s="1107"/>
      <c r="AI67" s="1107"/>
      <c r="AJ67" s="1108"/>
      <c r="AK67" s="1109"/>
      <c r="AL67" s="1095"/>
      <c r="AM67" s="1095"/>
      <c r="AN67" s="1095"/>
      <c r="AO67" s="1096"/>
      <c r="AP67" s="1100"/>
      <c r="AQ67" s="1101"/>
      <c r="AR67" s="1101"/>
      <c r="AS67" s="1101"/>
      <c r="AT67" s="1102"/>
      <c r="AU67" s="1100"/>
      <c r="AV67" s="1101"/>
      <c r="AW67" s="1101"/>
      <c r="AX67" s="1101"/>
      <c r="AY67" s="1102"/>
      <c r="AZ67" s="1100"/>
      <c r="BA67" s="1101"/>
      <c r="BB67" s="1101"/>
      <c r="BC67" s="1101"/>
      <c r="BD67" s="1114"/>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1" t="s">
        <v>581</v>
      </c>
      <c r="C68" s="1082"/>
      <c r="D68" s="1082"/>
      <c r="E68" s="1082"/>
      <c r="F68" s="1082"/>
      <c r="G68" s="1082"/>
      <c r="H68" s="1082"/>
      <c r="I68" s="1082"/>
      <c r="J68" s="1082"/>
      <c r="K68" s="1082"/>
      <c r="L68" s="1082"/>
      <c r="M68" s="1082"/>
      <c r="N68" s="1082"/>
      <c r="O68" s="1082"/>
      <c r="P68" s="1083"/>
      <c r="Q68" s="1084">
        <v>8319</v>
      </c>
      <c r="R68" s="1078"/>
      <c r="S68" s="1078"/>
      <c r="T68" s="1078"/>
      <c r="U68" s="1078"/>
      <c r="V68" s="1078">
        <v>6892</v>
      </c>
      <c r="W68" s="1078"/>
      <c r="X68" s="1078"/>
      <c r="Y68" s="1078"/>
      <c r="Z68" s="1078"/>
      <c r="AA68" s="1078">
        <v>1427</v>
      </c>
      <c r="AB68" s="1078"/>
      <c r="AC68" s="1078"/>
      <c r="AD68" s="1078"/>
      <c r="AE68" s="1078"/>
      <c r="AF68" s="1078">
        <v>1427</v>
      </c>
      <c r="AG68" s="1078"/>
      <c r="AH68" s="1078"/>
      <c r="AI68" s="1078"/>
      <c r="AJ68" s="1078"/>
      <c r="AK68" s="1078">
        <v>26</v>
      </c>
      <c r="AL68" s="1078"/>
      <c r="AM68" s="1078"/>
      <c r="AN68" s="1078"/>
      <c r="AO68" s="1078"/>
      <c r="AP68" s="1078"/>
      <c r="AQ68" s="1078"/>
      <c r="AR68" s="1078"/>
      <c r="AS68" s="1078"/>
      <c r="AT68" s="1078"/>
      <c r="AU68" s="1078"/>
      <c r="AV68" s="1078"/>
      <c r="AW68" s="1078"/>
      <c r="AX68" s="1078"/>
      <c r="AY68" s="1078"/>
      <c r="AZ68" s="1079"/>
      <c r="BA68" s="1079"/>
      <c r="BB68" s="1079"/>
      <c r="BC68" s="1079"/>
      <c r="BD68" s="1080"/>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582</v>
      </c>
      <c r="C69" s="1070"/>
      <c r="D69" s="1070"/>
      <c r="E69" s="1070"/>
      <c r="F69" s="1070"/>
      <c r="G69" s="1070"/>
      <c r="H69" s="1070"/>
      <c r="I69" s="1070"/>
      <c r="J69" s="1070"/>
      <c r="K69" s="1070"/>
      <c r="L69" s="1070"/>
      <c r="M69" s="1070"/>
      <c r="N69" s="1070"/>
      <c r="O69" s="1070"/>
      <c r="P69" s="1071"/>
      <c r="Q69" s="1072">
        <v>6951</v>
      </c>
      <c r="R69" s="1066"/>
      <c r="S69" s="1066"/>
      <c r="T69" s="1066"/>
      <c r="U69" s="1066"/>
      <c r="V69" s="1066">
        <v>6745</v>
      </c>
      <c r="W69" s="1066"/>
      <c r="X69" s="1066"/>
      <c r="Y69" s="1066"/>
      <c r="Z69" s="1066"/>
      <c r="AA69" s="1066">
        <v>205</v>
      </c>
      <c r="AB69" s="1066"/>
      <c r="AC69" s="1066"/>
      <c r="AD69" s="1066"/>
      <c r="AE69" s="1066"/>
      <c r="AF69" s="1066">
        <v>196</v>
      </c>
      <c r="AG69" s="1066"/>
      <c r="AH69" s="1066"/>
      <c r="AI69" s="1066"/>
      <c r="AJ69" s="1066"/>
      <c r="AK69" s="1066">
        <v>103</v>
      </c>
      <c r="AL69" s="1066"/>
      <c r="AM69" s="1066"/>
      <c r="AN69" s="1066"/>
      <c r="AO69" s="1066"/>
      <c r="AP69" s="1066">
        <v>6990</v>
      </c>
      <c r="AQ69" s="1066"/>
      <c r="AR69" s="1066"/>
      <c r="AS69" s="1066"/>
      <c r="AT69" s="1066"/>
      <c r="AU69" s="1066">
        <v>503</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46.5" customHeight="1" x14ac:dyDescent="0.15">
      <c r="A70" s="263">
        <v>3</v>
      </c>
      <c r="B70" s="1077" t="s">
        <v>583</v>
      </c>
      <c r="C70" s="1070"/>
      <c r="D70" s="1070"/>
      <c r="E70" s="1070"/>
      <c r="F70" s="1070"/>
      <c r="G70" s="1070"/>
      <c r="H70" s="1070"/>
      <c r="I70" s="1070"/>
      <c r="J70" s="1070"/>
      <c r="K70" s="1070"/>
      <c r="L70" s="1070"/>
      <c r="M70" s="1070"/>
      <c r="N70" s="1070"/>
      <c r="O70" s="1070"/>
      <c r="P70" s="1071"/>
      <c r="Q70" s="1072">
        <v>280</v>
      </c>
      <c r="R70" s="1066"/>
      <c r="S70" s="1066"/>
      <c r="T70" s="1066"/>
      <c r="U70" s="1066"/>
      <c r="V70" s="1066">
        <v>244</v>
      </c>
      <c r="W70" s="1066"/>
      <c r="X70" s="1066"/>
      <c r="Y70" s="1066"/>
      <c r="Z70" s="1066"/>
      <c r="AA70" s="1066">
        <v>36</v>
      </c>
      <c r="AB70" s="1066"/>
      <c r="AC70" s="1066"/>
      <c r="AD70" s="1066"/>
      <c r="AE70" s="1066"/>
      <c r="AF70" s="1066">
        <v>36</v>
      </c>
      <c r="AG70" s="1066"/>
      <c r="AH70" s="1066"/>
      <c r="AI70" s="1066"/>
      <c r="AJ70" s="1066"/>
      <c r="AK70" s="1066"/>
      <c r="AL70" s="1066"/>
      <c r="AM70" s="1066"/>
      <c r="AN70" s="1066"/>
      <c r="AO70" s="1066"/>
      <c r="AP70" s="1066"/>
      <c r="AQ70" s="1066"/>
      <c r="AR70" s="1066"/>
      <c r="AS70" s="1066"/>
      <c r="AT70" s="1066"/>
      <c r="AU70" s="1066"/>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46.5" customHeight="1" x14ac:dyDescent="0.15">
      <c r="A71" s="263">
        <v>4</v>
      </c>
      <c r="B71" s="1077" t="s">
        <v>584</v>
      </c>
      <c r="C71" s="1070"/>
      <c r="D71" s="1070"/>
      <c r="E71" s="1070"/>
      <c r="F71" s="1070"/>
      <c r="G71" s="1070"/>
      <c r="H71" s="1070"/>
      <c r="I71" s="1070"/>
      <c r="J71" s="1070"/>
      <c r="K71" s="1070"/>
      <c r="L71" s="1070"/>
      <c r="M71" s="1070"/>
      <c r="N71" s="1070"/>
      <c r="O71" s="1070"/>
      <c r="P71" s="1071"/>
      <c r="Q71" s="1072">
        <v>292778</v>
      </c>
      <c r="R71" s="1066"/>
      <c r="S71" s="1066"/>
      <c r="T71" s="1066"/>
      <c r="U71" s="1066"/>
      <c r="V71" s="1066">
        <v>279366</v>
      </c>
      <c r="W71" s="1066"/>
      <c r="X71" s="1066"/>
      <c r="Y71" s="1066"/>
      <c r="Z71" s="1066"/>
      <c r="AA71" s="1066">
        <v>13412</v>
      </c>
      <c r="AB71" s="1066"/>
      <c r="AC71" s="1066"/>
      <c r="AD71" s="1066"/>
      <c r="AE71" s="1066"/>
      <c r="AF71" s="1066">
        <v>13412</v>
      </c>
      <c r="AG71" s="1066"/>
      <c r="AH71" s="1066"/>
      <c r="AI71" s="1066"/>
      <c r="AJ71" s="1066"/>
      <c r="AK71" s="1066"/>
      <c r="AL71" s="1066"/>
      <c r="AM71" s="1066"/>
      <c r="AN71" s="1066"/>
      <c r="AO71" s="1066"/>
      <c r="AP71" s="1066"/>
      <c r="AQ71" s="1066"/>
      <c r="AR71" s="1066"/>
      <c r="AS71" s="1066"/>
      <c r="AT71" s="1066"/>
      <c r="AU71" s="1066"/>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c r="C72" s="1070"/>
      <c r="D72" s="1070"/>
      <c r="E72" s="1070"/>
      <c r="F72" s="1070"/>
      <c r="G72" s="1070"/>
      <c r="H72" s="1070"/>
      <c r="I72" s="1070"/>
      <c r="J72" s="1070"/>
      <c r="K72" s="1070"/>
      <c r="L72" s="1070"/>
      <c r="M72" s="1070"/>
      <c r="N72" s="1070"/>
      <c r="O72" s="1070"/>
      <c r="P72" s="1071"/>
      <c r="Q72" s="1072"/>
      <c r="R72" s="1066"/>
      <c r="S72" s="1066"/>
      <c r="T72" s="1066"/>
      <c r="U72" s="1066"/>
      <c r="V72" s="1066"/>
      <c r="W72" s="1066"/>
      <c r="X72" s="1066"/>
      <c r="Y72" s="1066"/>
      <c r="Z72" s="1066"/>
      <c r="AA72" s="1066"/>
      <c r="AB72" s="1066"/>
      <c r="AC72" s="1066"/>
      <c r="AD72" s="1066"/>
      <c r="AE72" s="1066"/>
      <c r="AF72" s="1066"/>
      <c r="AG72" s="1066"/>
      <c r="AH72" s="1066"/>
      <c r="AI72" s="1066"/>
      <c r="AJ72" s="1066"/>
      <c r="AK72" s="1066"/>
      <c r="AL72" s="1066"/>
      <c r="AM72" s="1066"/>
      <c r="AN72" s="1066"/>
      <c r="AO72" s="1066"/>
      <c r="AP72" s="1066"/>
      <c r="AQ72" s="1066"/>
      <c r="AR72" s="1066"/>
      <c r="AS72" s="1066"/>
      <c r="AT72" s="1066"/>
      <c r="AU72" s="1066"/>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388</v>
      </c>
      <c r="B88" s="1039" t="s">
        <v>420</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f>SUM(AF68:AJ71)</f>
        <v>15071</v>
      </c>
      <c r="AG88" s="1054"/>
      <c r="AH88" s="1054"/>
      <c r="AI88" s="1054"/>
      <c r="AJ88" s="1054"/>
      <c r="AK88" s="1058"/>
      <c r="AL88" s="1058"/>
      <c r="AM88" s="1058"/>
      <c r="AN88" s="1058"/>
      <c r="AO88" s="1058"/>
      <c r="AP88" s="1054">
        <f t="shared" ref="AP88" si="1">SUM(AP68:AT71)</f>
        <v>6990</v>
      </c>
      <c r="AQ88" s="1054"/>
      <c r="AR88" s="1054"/>
      <c r="AS88" s="1054"/>
      <c r="AT88" s="1054"/>
      <c r="AU88" s="1054">
        <f t="shared" ref="AU88" si="2">SUM(AU68:AY71)</f>
        <v>503</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1039" t="s">
        <v>421</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f>CR7</f>
        <v>50</v>
      </c>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422</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423</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426</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427</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428</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429</v>
      </c>
      <c r="AB109" s="989"/>
      <c r="AC109" s="989"/>
      <c r="AD109" s="989"/>
      <c r="AE109" s="990"/>
      <c r="AF109" s="991" t="s">
        <v>430</v>
      </c>
      <c r="AG109" s="989"/>
      <c r="AH109" s="989"/>
      <c r="AI109" s="989"/>
      <c r="AJ109" s="990"/>
      <c r="AK109" s="991" t="s">
        <v>304</v>
      </c>
      <c r="AL109" s="989"/>
      <c r="AM109" s="989"/>
      <c r="AN109" s="989"/>
      <c r="AO109" s="990"/>
      <c r="AP109" s="991" t="s">
        <v>431</v>
      </c>
      <c r="AQ109" s="989"/>
      <c r="AR109" s="989"/>
      <c r="AS109" s="989"/>
      <c r="AT109" s="1020"/>
      <c r="AU109" s="988" t="s">
        <v>428</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429</v>
      </c>
      <c r="BR109" s="989"/>
      <c r="BS109" s="989"/>
      <c r="BT109" s="989"/>
      <c r="BU109" s="990"/>
      <c r="BV109" s="991" t="s">
        <v>430</v>
      </c>
      <c r="BW109" s="989"/>
      <c r="BX109" s="989"/>
      <c r="BY109" s="989"/>
      <c r="BZ109" s="990"/>
      <c r="CA109" s="991" t="s">
        <v>304</v>
      </c>
      <c r="CB109" s="989"/>
      <c r="CC109" s="989"/>
      <c r="CD109" s="989"/>
      <c r="CE109" s="990"/>
      <c r="CF109" s="1027" t="s">
        <v>431</v>
      </c>
      <c r="CG109" s="1027"/>
      <c r="CH109" s="1027"/>
      <c r="CI109" s="1027"/>
      <c r="CJ109" s="1027"/>
      <c r="CK109" s="991" t="s">
        <v>432</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429</v>
      </c>
      <c r="DH109" s="989"/>
      <c r="DI109" s="989"/>
      <c r="DJ109" s="989"/>
      <c r="DK109" s="990"/>
      <c r="DL109" s="991" t="s">
        <v>430</v>
      </c>
      <c r="DM109" s="989"/>
      <c r="DN109" s="989"/>
      <c r="DO109" s="989"/>
      <c r="DP109" s="990"/>
      <c r="DQ109" s="991" t="s">
        <v>304</v>
      </c>
      <c r="DR109" s="989"/>
      <c r="DS109" s="989"/>
      <c r="DT109" s="989"/>
      <c r="DU109" s="990"/>
      <c r="DV109" s="991" t="s">
        <v>431</v>
      </c>
      <c r="DW109" s="989"/>
      <c r="DX109" s="989"/>
      <c r="DY109" s="989"/>
      <c r="DZ109" s="1020"/>
    </row>
    <row r="110" spans="1:131" s="248" customFormat="1" ht="26.25" customHeight="1" x14ac:dyDescent="0.15">
      <c r="A110" s="891" t="s">
        <v>433</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926172</v>
      </c>
      <c r="AB110" s="982"/>
      <c r="AC110" s="982"/>
      <c r="AD110" s="982"/>
      <c r="AE110" s="983"/>
      <c r="AF110" s="984">
        <v>924322</v>
      </c>
      <c r="AG110" s="982"/>
      <c r="AH110" s="982"/>
      <c r="AI110" s="982"/>
      <c r="AJ110" s="983"/>
      <c r="AK110" s="984">
        <v>938075</v>
      </c>
      <c r="AL110" s="982"/>
      <c r="AM110" s="982"/>
      <c r="AN110" s="982"/>
      <c r="AO110" s="983"/>
      <c r="AP110" s="985">
        <v>26</v>
      </c>
      <c r="AQ110" s="986"/>
      <c r="AR110" s="986"/>
      <c r="AS110" s="986"/>
      <c r="AT110" s="987"/>
      <c r="AU110" s="1021" t="s">
        <v>73</v>
      </c>
      <c r="AV110" s="1022"/>
      <c r="AW110" s="1022"/>
      <c r="AX110" s="1022"/>
      <c r="AY110" s="1022"/>
      <c r="AZ110" s="947" t="s">
        <v>434</v>
      </c>
      <c r="BA110" s="892"/>
      <c r="BB110" s="892"/>
      <c r="BC110" s="892"/>
      <c r="BD110" s="892"/>
      <c r="BE110" s="892"/>
      <c r="BF110" s="892"/>
      <c r="BG110" s="892"/>
      <c r="BH110" s="892"/>
      <c r="BI110" s="892"/>
      <c r="BJ110" s="892"/>
      <c r="BK110" s="892"/>
      <c r="BL110" s="892"/>
      <c r="BM110" s="892"/>
      <c r="BN110" s="892"/>
      <c r="BO110" s="892"/>
      <c r="BP110" s="893"/>
      <c r="BQ110" s="948">
        <v>7347691</v>
      </c>
      <c r="BR110" s="929"/>
      <c r="BS110" s="929"/>
      <c r="BT110" s="929"/>
      <c r="BU110" s="929"/>
      <c r="BV110" s="929">
        <v>7861859</v>
      </c>
      <c r="BW110" s="929"/>
      <c r="BX110" s="929"/>
      <c r="BY110" s="929"/>
      <c r="BZ110" s="929"/>
      <c r="CA110" s="929">
        <v>8323936</v>
      </c>
      <c r="CB110" s="929"/>
      <c r="CC110" s="929"/>
      <c r="CD110" s="929"/>
      <c r="CE110" s="929"/>
      <c r="CF110" s="953">
        <v>230.8</v>
      </c>
      <c r="CG110" s="954"/>
      <c r="CH110" s="954"/>
      <c r="CI110" s="954"/>
      <c r="CJ110" s="954"/>
      <c r="CK110" s="1017" t="s">
        <v>435</v>
      </c>
      <c r="CL110" s="903"/>
      <c r="CM110" s="978" t="s">
        <v>436</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250</v>
      </c>
      <c r="DH110" s="929"/>
      <c r="DI110" s="929"/>
      <c r="DJ110" s="929"/>
      <c r="DK110" s="929"/>
      <c r="DL110" s="929" t="s">
        <v>437</v>
      </c>
      <c r="DM110" s="929"/>
      <c r="DN110" s="929"/>
      <c r="DO110" s="929"/>
      <c r="DP110" s="929"/>
      <c r="DQ110" s="929" t="s">
        <v>438</v>
      </c>
      <c r="DR110" s="929"/>
      <c r="DS110" s="929"/>
      <c r="DT110" s="929"/>
      <c r="DU110" s="929"/>
      <c r="DV110" s="930" t="s">
        <v>438</v>
      </c>
      <c r="DW110" s="930"/>
      <c r="DX110" s="930"/>
      <c r="DY110" s="930"/>
      <c r="DZ110" s="931"/>
    </row>
    <row r="111" spans="1:131" s="248" customFormat="1" ht="26.25" customHeight="1" x14ac:dyDescent="0.15">
      <c r="A111" s="858" t="s">
        <v>439</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437</v>
      </c>
      <c r="AB111" s="1010"/>
      <c r="AC111" s="1010"/>
      <c r="AD111" s="1010"/>
      <c r="AE111" s="1011"/>
      <c r="AF111" s="1012" t="s">
        <v>250</v>
      </c>
      <c r="AG111" s="1010"/>
      <c r="AH111" s="1010"/>
      <c r="AI111" s="1010"/>
      <c r="AJ111" s="1011"/>
      <c r="AK111" s="1012" t="s">
        <v>250</v>
      </c>
      <c r="AL111" s="1010"/>
      <c r="AM111" s="1010"/>
      <c r="AN111" s="1010"/>
      <c r="AO111" s="1011"/>
      <c r="AP111" s="1013" t="s">
        <v>437</v>
      </c>
      <c r="AQ111" s="1014"/>
      <c r="AR111" s="1014"/>
      <c r="AS111" s="1014"/>
      <c r="AT111" s="1015"/>
      <c r="AU111" s="1023"/>
      <c r="AV111" s="1024"/>
      <c r="AW111" s="1024"/>
      <c r="AX111" s="1024"/>
      <c r="AY111" s="1024"/>
      <c r="AZ111" s="899" t="s">
        <v>440</v>
      </c>
      <c r="BA111" s="834"/>
      <c r="BB111" s="834"/>
      <c r="BC111" s="834"/>
      <c r="BD111" s="834"/>
      <c r="BE111" s="834"/>
      <c r="BF111" s="834"/>
      <c r="BG111" s="834"/>
      <c r="BH111" s="834"/>
      <c r="BI111" s="834"/>
      <c r="BJ111" s="834"/>
      <c r="BK111" s="834"/>
      <c r="BL111" s="834"/>
      <c r="BM111" s="834"/>
      <c r="BN111" s="834"/>
      <c r="BO111" s="834"/>
      <c r="BP111" s="835"/>
      <c r="BQ111" s="900" t="s">
        <v>437</v>
      </c>
      <c r="BR111" s="901"/>
      <c r="BS111" s="901"/>
      <c r="BT111" s="901"/>
      <c r="BU111" s="901"/>
      <c r="BV111" s="901" t="s">
        <v>250</v>
      </c>
      <c r="BW111" s="901"/>
      <c r="BX111" s="901"/>
      <c r="BY111" s="901"/>
      <c r="BZ111" s="901"/>
      <c r="CA111" s="901" t="s">
        <v>250</v>
      </c>
      <c r="CB111" s="901"/>
      <c r="CC111" s="901"/>
      <c r="CD111" s="901"/>
      <c r="CE111" s="901"/>
      <c r="CF111" s="962" t="s">
        <v>250</v>
      </c>
      <c r="CG111" s="963"/>
      <c r="CH111" s="963"/>
      <c r="CI111" s="963"/>
      <c r="CJ111" s="963"/>
      <c r="CK111" s="1018"/>
      <c r="CL111" s="905"/>
      <c r="CM111" s="908" t="s">
        <v>441</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437</v>
      </c>
      <c r="DH111" s="901"/>
      <c r="DI111" s="901"/>
      <c r="DJ111" s="901"/>
      <c r="DK111" s="901"/>
      <c r="DL111" s="901" t="s">
        <v>250</v>
      </c>
      <c r="DM111" s="901"/>
      <c r="DN111" s="901"/>
      <c r="DO111" s="901"/>
      <c r="DP111" s="901"/>
      <c r="DQ111" s="901" t="s">
        <v>250</v>
      </c>
      <c r="DR111" s="901"/>
      <c r="DS111" s="901"/>
      <c r="DT111" s="901"/>
      <c r="DU111" s="901"/>
      <c r="DV111" s="878" t="s">
        <v>250</v>
      </c>
      <c r="DW111" s="878"/>
      <c r="DX111" s="878"/>
      <c r="DY111" s="878"/>
      <c r="DZ111" s="879"/>
    </row>
    <row r="112" spans="1:131" s="248" customFormat="1" ht="26.25" customHeight="1" x14ac:dyDescent="0.15">
      <c r="A112" s="1003" t="s">
        <v>442</v>
      </c>
      <c r="B112" s="1004"/>
      <c r="C112" s="834" t="s">
        <v>443</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250</v>
      </c>
      <c r="AB112" s="864"/>
      <c r="AC112" s="864"/>
      <c r="AD112" s="864"/>
      <c r="AE112" s="865"/>
      <c r="AF112" s="866" t="s">
        <v>250</v>
      </c>
      <c r="AG112" s="864"/>
      <c r="AH112" s="864"/>
      <c r="AI112" s="864"/>
      <c r="AJ112" s="865"/>
      <c r="AK112" s="866" t="s">
        <v>444</v>
      </c>
      <c r="AL112" s="864"/>
      <c r="AM112" s="864"/>
      <c r="AN112" s="864"/>
      <c r="AO112" s="865"/>
      <c r="AP112" s="911" t="s">
        <v>250</v>
      </c>
      <c r="AQ112" s="912"/>
      <c r="AR112" s="912"/>
      <c r="AS112" s="912"/>
      <c r="AT112" s="913"/>
      <c r="AU112" s="1023"/>
      <c r="AV112" s="1024"/>
      <c r="AW112" s="1024"/>
      <c r="AX112" s="1024"/>
      <c r="AY112" s="1024"/>
      <c r="AZ112" s="899" t="s">
        <v>445</v>
      </c>
      <c r="BA112" s="834"/>
      <c r="BB112" s="834"/>
      <c r="BC112" s="834"/>
      <c r="BD112" s="834"/>
      <c r="BE112" s="834"/>
      <c r="BF112" s="834"/>
      <c r="BG112" s="834"/>
      <c r="BH112" s="834"/>
      <c r="BI112" s="834"/>
      <c r="BJ112" s="834"/>
      <c r="BK112" s="834"/>
      <c r="BL112" s="834"/>
      <c r="BM112" s="834"/>
      <c r="BN112" s="834"/>
      <c r="BO112" s="834"/>
      <c r="BP112" s="835"/>
      <c r="BQ112" s="900">
        <v>916847</v>
      </c>
      <c r="BR112" s="901"/>
      <c r="BS112" s="901"/>
      <c r="BT112" s="901"/>
      <c r="BU112" s="901"/>
      <c r="BV112" s="901">
        <v>963244</v>
      </c>
      <c r="BW112" s="901"/>
      <c r="BX112" s="901"/>
      <c r="BY112" s="901"/>
      <c r="BZ112" s="901"/>
      <c r="CA112" s="901">
        <v>966010</v>
      </c>
      <c r="CB112" s="901"/>
      <c r="CC112" s="901"/>
      <c r="CD112" s="901"/>
      <c r="CE112" s="901"/>
      <c r="CF112" s="962">
        <v>26.8</v>
      </c>
      <c r="CG112" s="963"/>
      <c r="CH112" s="963"/>
      <c r="CI112" s="963"/>
      <c r="CJ112" s="963"/>
      <c r="CK112" s="1018"/>
      <c r="CL112" s="905"/>
      <c r="CM112" s="908" t="s">
        <v>446</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437</v>
      </c>
      <c r="DH112" s="901"/>
      <c r="DI112" s="901"/>
      <c r="DJ112" s="901"/>
      <c r="DK112" s="901"/>
      <c r="DL112" s="901" t="s">
        <v>437</v>
      </c>
      <c r="DM112" s="901"/>
      <c r="DN112" s="901"/>
      <c r="DO112" s="901"/>
      <c r="DP112" s="901"/>
      <c r="DQ112" s="901" t="s">
        <v>250</v>
      </c>
      <c r="DR112" s="901"/>
      <c r="DS112" s="901"/>
      <c r="DT112" s="901"/>
      <c r="DU112" s="901"/>
      <c r="DV112" s="878" t="s">
        <v>250</v>
      </c>
      <c r="DW112" s="878"/>
      <c r="DX112" s="878"/>
      <c r="DY112" s="878"/>
      <c r="DZ112" s="879"/>
    </row>
    <row r="113" spans="1:130" s="248" customFormat="1" ht="26.25" customHeight="1" x14ac:dyDescent="0.15">
      <c r="A113" s="1005"/>
      <c r="B113" s="1006"/>
      <c r="C113" s="834" t="s">
        <v>447</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133709</v>
      </c>
      <c r="AB113" s="1010"/>
      <c r="AC113" s="1010"/>
      <c r="AD113" s="1010"/>
      <c r="AE113" s="1011"/>
      <c r="AF113" s="1012">
        <v>130522</v>
      </c>
      <c r="AG113" s="1010"/>
      <c r="AH113" s="1010"/>
      <c r="AI113" s="1010"/>
      <c r="AJ113" s="1011"/>
      <c r="AK113" s="1012">
        <v>111441</v>
      </c>
      <c r="AL113" s="1010"/>
      <c r="AM113" s="1010"/>
      <c r="AN113" s="1010"/>
      <c r="AO113" s="1011"/>
      <c r="AP113" s="1013">
        <v>3.1</v>
      </c>
      <c r="AQ113" s="1014"/>
      <c r="AR113" s="1014"/>
      <c r="AS113" s="1014"/>
      <c r="AT113" s="1015"/>
      <c r="AU113" s="1023"/>
      <c r="AV113" s="1024"/>
      <c r="AW113" s="1024"/>
      <c r="AX113" s="1024"/>
      <c r="AY113" s="1024"/>
      <c r="AZ113" s="899" t="s">
        <v>448</v>
      </c>
      <c r="BA113" s="834"/>
      <c r="BB113" s="834"/>
      <c r="BC113" s="834"/>
      <c r="BD113" s="834"/>
      <c r="BE113" s="834"/>
      <c r="BF113" s="834"/>
      <c r="BG113" s="834"/>
      <c r="BH113" s="834"/>
      <c r="BI113" s="834"/>
      <c r="BJ113" s="834"/>
      <c r="BK113" s="834"/>
      <c r="BL113" s="834"/>
      <c r="BM113" s="834"/>
      <c r="BN113" s="834"/>
      <c r="BO113" s="834"/>
      <c r="BP113" s="835"/>
      <c r="BQ113" s="900">
        <v>387896</v>
      </c>
      <c r="BR113" s="901"/>
      <c r="BS113" s="901"/>
      <c r="BT113" s="901"/>
      <c r="BU113" s="901"/>
      <c r="BV113" s="901">
        <v>403193</v>
      </c>
      <c r="BW113" s="901"/>
      <c r="BX113" s="901"/>
      <c r="BY113" s="901"/>
      <c r="BZ113" s="901"/>
      <c r="CA113" s="901">
        <v>503282</v>
      </c>
      <c r="CB113" s="901"/>
      <c r="CC113" s="901"/>
      <c r="CD113" s="901"/>
      <c r="CE113" s="901"/>
      <c r="CF113" s="962">
        <v>14</v>
      </c>
      <c r="CG113" s="963"/>
      <c r="CH113" s="963"/>
      <c r="CI113" s="963"/>
      <c r="CJ113" s="963"/>
      <c r="CK113" s="1018"/>
      <c r="CL113" s="905"/>
      <c r="CM113" s="908" t="s">
        <v>449</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437</v>
      </c>
      <c r="DH113" s="864"/>
      <c r="DI113" s="864"/>
      <c r="DJ113" s="864"/>
      <c r="DK113" s="865"/>
      <c r="DL113" s="866" t="s">
        <v>250</v>
      </c>
      <c r="DM113" s="864"/>
      <c r="DN113" s="864"/>
      <c r="DO113" s="864"/>
      <c r="DP113" s="865"/>
      <c r="DQ113" s="866" t="s">
        <v>250</v>
      </c>
      <c r="DR113" s="864"/>
      <c r="DS113" s="864"/>
      <c r="DT113" s="864"/>
      <c r="DU113" s="865"/>
      <c r="DV113" s="911" t="s">
        <v>250</v>
      </c>
      <c r="DW113" s="912"/>
      <c r="DX113" s="912"/>
      <c r="DY113" s="912"/>
      <c r="DZ113" s="913"/>
    </row>
    <row r="114" spans="1:130" s="248" customFormat="1" ht="26.25" customHeight="1" x14ac:dyDescent="0.15">
      <c r="A114" s="1005"/>
      <c r="B114" s="1006"/>
      <c r="C114" s="834" t="s">
        <v>450</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66917</v>
      </c>
      <c r="AB114" s="864"/>
      <c r="AC114" s="864"/>
      <c r="AD114" s="864"/>
      <c r="AE114" s="865"/>
      <c r="AF114" s="866">
        <v>57785</v>
      </c>
      <c r="AG114" s="864"/>
      <c r="AH114" s="864"/>
      <c r="AI114" s="864"/>
      <c r="AJ114" s="865"/>
      <c r="AK114" s="866">
        <v>60036</v>
      </c>
      <c r="AL114" s="864"/>
      <c r="AM114" s="864"/>
      <c r="AN114" s="864"/>
      <c r="AO114" s="865"/>
      <c r="AP114" s="911">
        <v>1.7</v>
      </c>
      <c r="AQ114" s="912"/>
      <c r="AR114" s="912"/>
      <c r="AS114" s="912"/>
      <c r="AT114" s="913"/>
      <c r="AU114" s="1023"/>
      <c r="AV114" s="1024"/>
      <c r="AW114" s="1024"/>
      <c r="AX114" s="1024"/>
      <c r="AY114" s="1024"/>
      <c r="AZ114" s="899" t="s">
        <v>451</v>
      </c>
      <c r="BA114" s="834"/>
      <c r="BB114" s="834"/>
      <c r="BC114" s="834"/>
      <c r="BD114" s="834"/>
      <c r="BE114" s="834"/>
      <c r="BF114" s="834"/>
      <c r="BG114" s="834"/>
      <c r="BH114" s="834"/>
      <c r="BI114" s="834"/>
      <c r="BJ114" s="834"/>
      <c r="BK114" s="834"/>
      <c r="BL114" s="834"/>
      <c r="BM114" s="834"/>
      <c r="BN114" s="834"/>
      <c r="BO114" s="834"/>
      <c r="BP114" s="835"/>
      <c r="BQ114" s="900">
        <v>710709</v>
      </c>
      <c r="BR114" s="901"/>
      <c r="BS114" s="901"/>
      <c r="BT114" s="901"/>
      <c r="BU114" s="901"/>
      <c r="BV114" s="901">
        <v>628939</v>
      </c>
      <c r="BW114" s="901"/>
      <c r="BX114" s="901"/>
      <c r="BY114" s="901"/>
      <c r="BZ114" s="901"/>
      <c r="CA114" s="901">
        <v>554342</v>
      </c>
      <c r="CB114" s="901"/>
      <c r="CC114" s="901"/>
      <c r="CD114" s="901"/>
      <c r="CE114" s="901"/>
      <c r="CF114" s="962">
        <v>15.4</v>
      </c>
      <c r="CG114" s="963"/>
      <c r="CH114" s="963"/>
      <c r="CI114" s="963"/>
      <c r="CJ114" s="963"/>
      <c r="CK114" s="1018"/>
      <c r="CL114" s="905"/>
      <c r="CM114" s="908" t="s">
        <v>452</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444</v>
      </c>
      <c r="DH114" s="864"/>
      <c r="DI114" s="864"/>
      <c r="DJ114" s="864"/>
      <c r="DK114" s="865"/>
      <c r="DL114" s="866" t="s">
        <v>250</v>
      </c>
      <c r="DM114" s="864"/>
      <c r="DN114" s="864"/>
      <c r="DO114" s="864"/>
      <c r="DP114" s="865"/>
      <c r="DQ114" s="866" t="s">
        <v>250</v>
      </c>
      <c r="DR114" s="864"/>
      <c r="DS114" s="864"/>
      <c r="DT114" s="864"/>
      <c r="DU114" s="865"/>
      <c r="DV114" s="911" t="s">
        <v>437</v>
      </c>
      <c r="DW114" s="912"/>
      <c r="DX114" s="912"/>
      <c r="DY114" s="912"/>
      <c r="DZ114" s="913"/>
    </row>
    <row r="115" spans="1:130" s="248" customFormat="1" ht="26.25" customHeight="1" x14ac:dyDescent="0.15">
      <c r="A115" s="1005"/>
      <c r="B115" s="1006"/>
      <c r="C115" s="834" t="s">
        <v>453</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84</v>
      </c>
      <c r="AB115" s="1010"/>
      <c r="AC115" s="1010"/>
      <c r="AD115" s="1010"/>
      <c r="AE115" s="1011"/>
      <c r="AF115" s="1012">
        <v>62</v>
      </c>
      <c r="AG115" s="1010"/>
      <c r="AH115" s="1010"/>
      <c r="AI115" s="1010"/>
      <c r="AJ115" s="1011"/>
      <c r="AK115" s="1012">
        <v>46</v>
      </c>
      <c r="AL115" s="1010"/>
      <c r="AM115" s="1010"/>
      <c r="AN115" s="1010"/>
      <c r="AO115" s="1011"/>
      <c r="AP115" s="1013">
        <v>0</v>
      </c>
      <c r="AQ115" s="1014"/>
      <c r="AR115" s="1014"/>
      <c r="AS115" s="1014"/>
      <c r="AT115" s="1015"/>
      <c r="AU115" s="1023"/>
      <c r="AV115" s="1024"/>
      <c r="AW115" s="1024"/>
      <c r="AX115" s="1024"/>
      <c r="AY115" s="1024"/>
      <c r="AZ115" s="899" t="s">
        <v>454</v>
      </c>
      <c r="BA115" s="834"/>
      <c r="BB115" s="834"/>
      <c r="BC115" s="834"/>
      <c r="BD115" s="834"/>
      <c r="BE115" s="834"/>
      <c r="BF115" s="834"/>
      <c r="BG115" s="834"/>
      <c r="BH115" s="834"/>
      <c r="BI115" s="834"/>
      <c r="BJ115" s="834"/>
      <c r="BK115" s="834"/>
      <c r="BL115" s="834"/>
      <c r="BM115" s="834"/>
      <c r="BN115" s="834"/>
      <c r="BO115" s="834"/>
      <c r="BP115" s="835"/>
      <c r="BQ115" s="900" t="s">
        <v>437</v>
      </c>
      <c r="BR115" s="901"/>
      <c r="BS115" s="901"/>
      <c r="BT115" s="901"/>
      <c r="BU115" s="901"/>
      <c r="BV115" s="901" t="s">
        <v>250</v>
      </c>
      <c r="BW115" s="901"/>
      <c r="BX115" s="901"/>
      <c r="BY115" s="901"/>
      <c r="BZ115" s="901"/>
      <c r="CA115" s="901" t="s">
        <v>250</v>
      </c>
      <c r="CB115" s="901"/>
      <c r="CC115" s="901"/>
      <c r="CD115" s="901"/>
      <c r="CE115" s="901"/>
      <c r="CF115" s="962" t="s">
        <v>250</v>
      </c>
      <c r="CG115" s="963"/>
      <c r="CH115" s="963"/>
      <c r="CI115" s="963"/>
      <c r="CJ115" s="963"/>
      <c r="CK115" s="1018"/>
      <c r="CL115" s="905"/>
      <c r="CM115" s="899" t="s">
        <v>455</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437</v>
      </c>
      <c r="DH115" s="864"/>
      <c r="DI115" s="864"/>
      <c r="DJ115" s="864"/>
      <c r="DK115" s="865"/>
      <c r="DL115" s="866" t="s">
        <v>437</v>
      </c>
      <c r="DM115" s="864"/>
      <c r="DN115" s="864"/>
      <c r="DO115" s="864"/>
      <c r="DP115" s="865"/>
      <c r="DQ115" s="866" t="s">
        <v>250</v>
      </c>
      <c r="DR115" s="864"/>
      <c r="DS115" s="864"/>
      <c r="DT115" s="864"/>
      <c r="DU115" s="865"/>
      <c r="DV115" s="911" t="s">
        <v>250</v>
      </c>
      <c r="DW115" s="912"/>
      <c r="DX115" s="912"/>
      <c r="DY115" s="912"/>
      <c r="DZ115" s="913"/>
    </row>
    <row r="116" spans="1:130" s="248" customFormat="1" ht="26.25" customHeight="1" x14ac:dyDescent="0.15">
      <c r="A116" s="1007"/>
      <c r="B116" s="1008"/>
      <c r="C116" s="967" t="s">
        <v>456</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437</v>
      </c>
      <c r="AB116" s="864"/>
      <c r="AC116" s="864"/>
      <c r="AD116" s="864"/>
      <c r="AE116" s="865"/>
      <c r="AF116" s="866" t="s">
        <v>250</v>
      </c>
      <c r="AG116" s="864"/>
      <c r="AH116" s="864"/>
      <c r="AI116" s="864"/>
      <c r="AJ116" s="865"/>
      <c r="AK116" s="866">
        <v>112</v>
      </c>
      <c r="AL116" s="864"/>
      <c r="AM116" s="864"/>
      <c r="AN116" s="864"/>
      <c r="AO116" s="865"/>
      <c r="AP116" s="911">
        <v>0</v>
      </c>
      <c r="AQ116" s="912"/>
      <c r="AR116" s="912"/>
      <c r="AS116" s="912"/>
      <c r="AT116" s="913"/>
      <c r="AU116" s="1023"/>
      <c r="AV116" s="1024"/>
      <c r="AW116" s="1024"/>
      <c r="AX116" s="1024"/>
      <c r="AY116" s="1024"/>
      <c r="AZ116" s="950" t="s">
        <v>457</v>
      </c>
      <c r="BA116" s="951"/>
      <c r="BB116" s="951"/>
      <c r="BC116" s="951"/>
      <c r="BD116" s="951"/>
      <c r="BE116" s="951"/>
      <c r="BF116" s="951"/>
      <c r="BG116" s="951"/>
      <c r="BH116" s="951"/>
      <c r="BI116" s="951"/>
      <c r="BJ116" s="951"/>
      <c r="BK116" s="951"/>
      <c r="BL116" s="951"/>
      <c r="BM116" s="951"/>
      <c r="BN116" s="951"/>
      <c r="BO116" s="951"/>
      <c r="BP116" s="952"/>
      <c r="BQ116" s="900" t="s">
        <v>250</v>
      </c>
      <c r="BR116" s="901"/>
      <c r="BS116" s="901"/>
      <c r="BT116" s="901"/>
      <c r="BU116" s="901"/>
      <c r="BV116" s="901" t="s">
        <v>250</v>
      </c>
      <c r="BW116" s="901"/>
      <c r="BX116" s="901"/>
      <c r="BY116" s="901"/>
      <c r="BZ116" s="901"/>
      <c r="CA116" s="901" t="s">
        <v>437</v>
      </c>
      <c r="CB116" s="901"/>
      <c r="CC116" s="901"/>
      <c r="CD116" s="901"/>
      <c r="CE116" s="901"/>
      <c r="CF116" s="962" t="s">
        <v>250</v>
      </c>
      <c r="CG116" s="963"/>
      <c r="CH116" s="963"/>
      <c r="CI116" s="963"/>
      <c r="CJ116" s="963"/>
      <c r="CK116" s="1018"/>
      <c r="CL116" s="905"/>
      <c r="CM116" s="908" t="s">
        <v>458</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250</v>
      </c>
      <c r="DH116" s="864"/>
      <c r="DI116" s="864"/>
      <c r="DJ116" s="864"/>
      <c r="DK116" s="865"/>
      <c r="DL116" s="866" t="s">
        <v>437</v>
      </c>
      <c r="DM116" s="864"/>
      <c r="DN116" s="864"/>
      <c r="DO116" s="864"/>
      <c r="DP116" s="865"/>
      <c r="DQ116" s="866" t="s">
        <v>437</v>
      </c>
      <c r="DR116" s="864"/>
      <c r="DS116" s="864"/>
      <c r="DT116" s="864"/>
      <c r="DU116" s="865"/>
      <c r="DV116" s="911" t="s">
        <v>437</v>
      </c>
      <c r="DW116" s="912"/>
      <c r="DX116" s="912"/>
      <c r="DY116" s="912"/>
      <c r="DZ116" s="913"/>
    </row>
    <row r="117" spans="1:130" s="248" customFormat="1" ht="26.25" customHeight="1" x14ac:dyDescent="0.15">
      <c r="A117" s="988" t="s">
        <v>185</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459</v>
      </c>
      <c r="Z117" s="990"/>
      <c r="AA117" s="995">
        <v>1126882</v>
      </c>
      <c r="AB117" s="996"/>
      <c r="AC117" s="996"/>
      <c r="AD117" s="996"/>
      <c r="AE117" s="997"/>
      <c r="AF117" s="998">
        <v>1112691</v>
      </c>
      <c r="AG117" s="996"/>
      <c r="AH117" s="996"/>
      <c r="AI117" s="996"/>
      <c r="AJ117" s="997"/>
      <c r="AK117" s="998">
        <v>1109710</v>
      </c>
      <c r="AL117" s="996"/>
      <c r="AM117" s="996"/>
      <c r="AN117" s="996"/>
      <c r="AO117" s="997"/>
      <c r="AP117" s="999"/>
      <c r="AQ117" s="1000"/>
      <c r="AR117" s="1000"/>
      <c r="AS117" s="1000"/>
      <c r="AT117" s="1001"/>
      <c r="AU117" s="1023"/>
      <c r="AV117" s="1024"/>
      <c r="AW117" s="1024"/>
      <c r="AX117" s="1024"/>
      <c r="AY117" s="1024"/>
      <c r="AZ117" s="950" t="s">
        <v>460</v>
      </c>
      <c r="BA117" s="951"/>
      <c r="BB117" s="951"/>
      <c r="BC117" s="951"/>
      <c r="BD117" s="951"/>
      <c r="BE117" s="951"/>
      <c r="BF117" s="951"/>
      <c r="BG117" s="951"/>
      <c r="BH117" s="951"/>
      <c r="BI117" s="951"/>
      <c r="BJ117" s="951"/>
      <c r="BK117" s="951"/>
      <c r="BL117" s="951"/>
      <c r="BM117" s="951"/>
      <c r="BN117" s="951"/>
      <c r="BO117" s="951"/>
      <c r="BP117" s="952"/>
      <c r="BQ117" s="900" t="s">
        <v>250</v>
      </c>
      <c r="BR117" s="901"/>
      <c r="BS117" s="901"/>
      <c r="BT117" s="901"/>
      <c r="BU117" s="901"/>
      <c r="BV117" s="901" t="s">
        <v>250</v>
      </c>
      <c r="BW117" s="901"/>
      <c r="BX117" s="901"/>
      <c r="BY117" s="901"/>
      <c r="BZ117" s="901"/>
      <c r="CA117" s="901" t="s">
        <v>250</v>
      </c>
      <c r="CB117" s="901"/>
      <c r="CC117" s="901"/>
      <c r="CD117" s="901"/>
      <c r="CE117" s="901"/>
      <c r="CF117" s="962" t="s">
        <v>250</v>
      </c>
      <c r="CG117" s="963"/>
      <c r="CH117" s="963"/>
      <c r="CI117" s="963"/>
      <c r="CJ117" s="963"/>
      <c r="CK117" s="1018"/>
      <c r="CL117" s="905"/>
      <c r="CM117" s="908" t="s">
        <v>461</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437</v>
      </c>
      <c r="DH117" s="864"/>
      <c r="DI117" s="864"/>
      <c r="DJ117" s="864"/>
      <c r="DK117" s="865"/>
      <c r="DL117" s="866" t="s">
        <v>250</v>
      </c>
      <c r="DM117" s="864"/>
      <c r="DN117" s="864"/>
      <c r="DO117" s="864"/>
      <c r="DP117" s="865"/>
      <c r="DQ117" s="866" t="s">
        <v>444</v>
      </c>
      <c r="DR117" s="864"/>
      <c r="DS117" s="864"/>
      <c r="DT117" s="864"/>
      <c r="DU117" s="865"/>
      <c r="DV117" s="911" t="s">
        <v>250</v>
      </c>
      <c r="DW117" s="912"/>
      <c r="DX117" s="912"/>
      <c r="DY117" s="912"/>
      <c r="DZ117" s="913"/>
    </row>
    <row r="118" spans="1:130" s="248" customFormat="1" ht="26.25" customHeight="1" x14ac:dyDescent="0.15">
      <c r="A118" s="988" t="s">
        <v>432</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429</v>
      </c>
      <c r="AB118" s="989"/>
      <c r="AC118" s="989"/>
      <c r="AD118" s="989"/>
      <c r="AE118" s="990"/>
      <c r="AF118" s="991" t="s">
        <v>430</v>
      </c>
      <c r="AG118" s="989"/>
      <c r="AH118" s="989"/>
      <c r="AI118" s="989"/>
      <c r="AJ118" s="990"/>
      <c r="AK118" s="991" t="s">
        <v>304</v>
      </c>
      <c r="AL118" s="989"/>
      <c r="AM118" s="989"/>
      <c r="AN118" s="989"/>
      <c r="AO118" s="990"/>
      <c r="AP118" s="992" t="s">
        <v>431</v>
      </c>
      <c r="AQ118" s="993"/>
      <c r="AR118" s="993"/>
      <c r="AS118" s="993"/>
      <c r="AT118" s="994"/>
      <c r="AU118" s="1023"/>
      <c r="AV118" s="1024"/>
      <c r="AW118" s="1024"/>
      <c r="AX118" s="1024"/>
      <c r="AY118" s="1024"/>
      <c r="AZ118" s="966" t="s">
        <v>462</v>
      </c>
      <c r="BA118" s="967"/>
      <c r="BB118" s="967"/>
      <c r="BC118" s="967"/>
      <c r="BD118" s="967"/>
      <c r="BE118" s="967"/>
      <c r="BF118" s="967"/>
      <c r="BG118" s="967"/>
      <c r="BH118" s="967"/>
      <c r="BI118" s="967"/>
      <c r="BJ118" s="967"/>
      <c r="BK118" s="967"/>
      <c r="BL118" s="967"/>
      <c r="BM118" s="967"/>
      <c r="BN118" s="967"/>
      <c r="BO118" s="967"/>
      <c r="BP118" s="968"/>
      <c r="BQ118" s="969" t="s">
        <v>437</v>
      </c>
      <c r="BR118" s="932"/>
      <c r="BS118" s="932"/>
      <c r="BT118" s="932"/>
      <c r="BU118" s="932"/>
      <c r="BV118" s="932" t="s">
        <v>250</v>
      </c>
      <c r="BW118" s="932"/>
      <c r="BX118" s="932"/>
      <c r="BY118" s="932"/>
      <c r="BZ118" s="932"/>
      <c r="CA118" s="932" t="s">
        <v>437</v>
      </c>
      <c r="CB118" s="932"/>
      <c r="CC118" s="932"/>
      <c r="CD118" s="932"/>
      <c r="CE118" s="932"/>
      <c r="CF118" s="962" t="s">
        <v>437</v>
      </c>
      <c r="CG118" s="963"/>
      <c r="CH118" s="963"/>
      <c r="CI118" s="963"/>
      <c r="CJ118" s="963"/>
      <c r="CK118" s="1018"/>
      <c r="CL118" s="905"/>
      <c r="CM118" s="908" t="s">
        <v>463</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250</v>
      </c>
      <c r="DH118" s="864"/>
      <c r="DI118" s="864"/>
      <c r="DJ118" s="864"/>
      <c r="DK118" s="865"/>
      <c r="DL118" s="866" t="s">
        <v>444</v>
      </c>
      <c r="DM118" s="864"/>
      <c r="DN118" s="864"/>
      <c r="DO118" s="864"/>
      <c r="DP118" s="865"/>
      <c r="DQ118" s="866" t="s">
        <v>437</v>
      </c>
      <c r="DR118" s="864"/>
      <c r="DS118" s="864"/>
      <c r="DT118" s="864"/>
      <c r="DU118" s="865"/>
      <c r="DV118" s="911" t="s">
        <v>437</v>
      </c>
      <c r="DW118" s="912"/>
      <c r="DX118" s="912"/>
      <c r="DY118" s="912"/>
      <c r="DZ118" s="913"/>
    </row>
    <row r="119" spans="1:130" s="248" customFormat="1" ht="26.25" customHeight="1" x14ac:dyDescent="0.15">
      <c r="A119" s="902" t="s">
        <v>435</v>
      </c>
      <c r="B119" s="903"/>
      <c r="C119" s="978" t="s">
        <v>436</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250</v>
      </c>
      <c r="AB119" s="982"/>
      <c r="AC119" s="982"/>
      <c r="AD119" s="982"/>
      <c r="AE119" s="983"/>
      <c r="AF119" s="984" t="s">
        <v>250</v>
      </c>
      <c r="AG119" s="982"/>
      <c r="AH119" s="982"/>
      <c r="AI119" s="982"/>
      <c r="AJ119" s="983"/>
      <c r="AK119" s="984" t="s">
        <v>437</v>
      </c>
      <c r="AL119" s="982"/>
      <c r="AM119" s="982"/>
      <c r="AN119" s="982"/>
      <c r="AO119" s="983"/>
      <c r="AP119" s="985" t="s">
        <v>437</v>
      </c>
      <c r="AQ119" s="986"/>
      <c r="AR119" s="986"/>
      <c r="AS119" s="986"/>
      <c r="AT119" s="987"/>
      <c r="AU119" s="1025"/>
      <c r="AV119" s="1026"/>
      <c r="AW119" s="1026"/>
      <c r="AX119" s="1026"/>
      <c r="AY119" s="1026"/>
      <c r="AZ119" s="279" t="s">
        <v>185</v>
      </c>
      <c r="BA119" s="279"/>
      <c r="BB119" s="279"/>
      <c r="BC119" s="279"/>
      <c r="BD119" s="279"/>
      <c r="BE119" s="279"/>
      <c r="BF119" s="279"/>
      <c r="BG119" s="279"/>
      <c r="BH119" s="279"/>
      <c r="BI119" s="279"/>
      <c r="BJ119" s="279"/>
      <c r="BK119" s="279"/>
      <c r="BL119" s="279"/>
      <c r="BM119" s="279"/>
      <c r="BN119" s="279"/>
      <c r="BO119" s="964" t="s">
        <v>464</v>
      </c>
      <c r="BP119" s="965"/>
      <c r="BQ119" s="969">
        <v>9363143</v>
      </c>
      <c r="BR119" s="932"/>
      <c r="BS119" s="932"/>
      <c r="BT119" s="932"/>
      <c r="BU119" s="932"/>
      <c r="BV119" s="932">
        <v>9857235</v>
      </c>
      <c r="BW119" s="932"/>
      <c r="BX119" s="932"/>
      <c r="BY119" s="932"/>
      <c r="BZ119" s="932"/>
      <c r="CA119" s="932">
        <v>10347570</v>
      </c>
      <c r="CB119" s="932"/>
      <c r="CC119" s="932"/>
      <c r="CD119" s="932"/>
      <c r="CE119" s="932"/>
      <c r="CF119" s="830"/>
      <c r="CG119" s="831"/>
      <c r="CH119" s="831"/>
      <c r="CI119" s="831"/>
      <c r="CJ119" s="921"/>
      <c r="CK119" s="1019"/>
      <c r="CL119" s="907"/>
      <c r="CM119" s="925" t="s">
        <v>465</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437</v>
      </c>
      <c r="DH119" s="847"/>
      <c r="DI119" s="847"/>
      <c r="DJ119" s="847"/>
      <c r="DK119" s="848"/>
      <c r="DL119" s="849" t="s">
        <v>437</v>
      </c>
      <c r="DM119" s="847"/>
      <c r="DN119" s="847"/>
      <c r="DO119" s="847"/>
      <c r="DP119" s="848"/>
      <c r="DQ119" s="849" t="s">
        <v>437</v>
      </c>
      <c r="DR119" s="847"/>
      <c r="DS119" s="847"/>
      <c r="DT119" s="847"/>
      <c r="DU119" s="848"/>
      <c r="DV119" s="935" t="s">
        <v>437</v>
      </c>
      <c r="DW119" s="936"/>
      <c r="DX119" s="936"/>
      <c r="DY119" s="936"/>
      <c r="DZ119" s="937"/>
    </row>
    <row r="120" spans="1:130" s="248" customFormat="1" ht="26.25" customHeight="1" x14ac:dyDescent="0.15">
      <c r="A120" s="904"/>
      <c r="B120" s="905"/>
      <c r="C120" s="908" t="s">
        <v>441</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250</v>
      </c>
      <c r="AB120" s="864"/>
      <c r="AC120" s="864"/>
      <c r="AD120" s="864"/>
      <c r="AE120" s="865"/>
      <c r="AF120" s="866" t="s">
        <v>437</v>
      </c>
      <c r="AG120" s="864"/>
      <c r="AH120" s="864"/>
      <c r="AI120" s="864"/>
      <c r="AJ120" s="865"/>
      <c r="AK120" s="866" t="s">
        <v>250</v>
      </c>
      <c r="AL120" s="864"/>
      <c r="AM120" s="864"/>
      <c r="AN120" s="864"/>
      <c r="AO120" s="865"/>
      <c r="AP120" s="911" t="s">
        <v>437</v>
      </c>
      <c r="AQ120" s="912"/>
      <c r="AR120" s="912"/>
      <c r="AS120" s="912"/>
      <c r="AT120" s="913"/>
      <c r="AU120" s="970" t="s">
        <v>466</v>
      </c>
      <c r="AV120" s="971"/>
      <c r="AW120" s="971"/>
      <c r="AX120" s="971"/>
      <c r="AY120" s="972"/>
      <c r="AZ120" s="947" t="s">
        <v>467</v>
      </c>
      <c r="BA120" s="892"/>
      <c r="BB120" s="892"/>
      <c r="BC120" s="892"/>
      <c r="BD120" s="892"/>
      <c r="BE120" s="892"/>
      <c r="BF120" s="892"/>
      <c r="BG120" s="892"/>
      <c r="BH120" s="892"/>
      <c r="BI120" s="892"/>
      <c r="BJ120" s="892"/>
      <c r="BK120" s="892"/>
      <c r="BL120" s="892"/>
      <c r="BM120" s="892"/>
      <c r="BN120" s="892"/>
      <c r="BO120" s="892"/>
      <c r="BP120" s="893"/>
      <c r="BQ120" s="948">
        <v>6995936</v>
      </c>
      <c r="BR120" s="929"/>
      <c r="BS120" s="929"/>
      <c r="BT120" s="929"/>
      <c r="BU120" s="929"/>
      <c r="BV120" s="929">
        <v>6936049</v>
      </c>
      <c r="BW120" s="929"/>
      <c r="BX120" s="929"/>
      <c r="BY120" s="929"/>
      <c r="BZ120" s="929"/>
      <c r="CA120" s="929">
        <v>7102700</v>
      </c>
      <c r="CB120" s="929"/>
      <c r="CC120" s="929"/>
      <c r="CD120" s="929"/>
      <c r="CE120" s="929"/>
      <c r="CF120" s="953">
        <v>196.9</v>
      </c>
      <c r="CG120" s="954"/>
      <c r="CH120" s="954"/>
      <c r="CI120" s="954"/>
      <c r="CJ120" s="954"/>
      <c r="CK120" s="955" t="s">
        <v>468</v>
      </c>
      <c r="CL120" s="939"/>
      <c r="CM120" s="939"/>
      <c r="CN120" s="939"/>
      <c r="CO120" s="940"/>
      <c r="CP120" s="959" t="s">
        <v>469</v>
      </c>
      <c r="CQ120" s="960"/>
      <c r="CR120" s="960"/>
      <c r="CS120" s="960"/>
      <c r="CT120" s="960"/>
      <c r="CU120" s="960"/>
      <c r="CV120" s="960"/>
      <c r="CW120" s="960"/>
      <c r="CX120" s="960"/>
      <c r="CY120" s="960"/>
      <c r="CZ120" s="960"/>
      <c r="DA120" s="960"/>
      <c r="DB120" s="960"/>
      <c r="DC120" s="960"/>
      <c r="DD120" s="960"/>
      <c r="DE120" s="960"/>
      <c r="DF120" s="961"/>
      <c r="DG120" s="948">
        <v>343262</v>
      </c>
      <c r="DH120" s="929"/>
      <c r="DI120" s="929"/>
      <c r="DJ120" s="929"/>
      <c r="DK120" s="929"/>
      <c r="DL120" s="929">
        <v>396122</v>
      </c>
      <c r="DM120" s="929"/>
      <c r="DN120" s="929"/>
      <c r="DO120" s="929"/>
      <c r="DP120" s="929"/>
      <c r="DQ120" s="929">
        <v>393144</v>
      </c>
      <c r="DR120" s="929"/>
      <c r="DS120" s="929"/>
      <c r="DT120" s="929"/>
      <c r="DU120" s="929"/>
      <c r="DV120" s="930">
        <v>10.9</v>
      </c>
      <c r="DW120" s="930"/>
      <c r="DX120" s="930"/>
      <c r="DY120" s="930"/>
      <c r="DZ120" s="931"/>
    </row>
    <row r="121" spans="1:130" s="248" customFormat="1" ht="26.25" customHeight="1" x14ac:dyDescent="0.15">
      <c r="A121" s="904"/>
      <c r="B121" s="905"/>
      <c r="C121" s="950" t="s">
        <v>470</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437</v>
      </c>
      <c r="AB121" s="864"/>
      <c r="AC121" s="864"/>
      <c r="AD121" s="864"/>
      <c r="AE121" s="865"/>
      <c r="AF121" s="866" t="s">
        <v>437</v>
      </c>
      <c r="AG121" s="864"/>
      <c r="AH121" s="864"/>
      <c r="AI121" s="864"/>
      <c r="AJ121" s="865"/>
      <c r="AK121" s="866" t="s">
        <v>437</v>
      </c>
      <c r="AL121" s="864"/>
      <c r="AM121" s="864"/>
      <c r="AN121" s="864"/>
      <c r="AO121" s="865"/>
      <c r="AP121" s="911" t="s">
        <v>437</v>
      </c>
      <c r="AQ121" s="912"/>
      <c r="AR121" s="912"/>
      <c r="AS121" s="912"/>
      <c r="AT121" s="913"/>
      <c r="AU121" s="973"/>
      <c r="AV121" s="974"/>
      <c r="AW121" s="974"/>
      <c r="AX121" s="974"/>
      <c r="AY121" s="975"/>
      <c r="AZ121" s="899" t="s">
        <v>471</v>
      </c>
      <c r="BA121" s="834"/>
      <c r="BB121" s="834"/>
      <c r="BC121" s="834"/>
      <c r="BD121" s="834"/>
      <c r="BE121" s="834"/>
      <c r="BF121" s="834"/>
      <c r="BG121" s="834"/>
      <c r="BH121" s="834"/>
      <c r="BI121" s="834"/>
      <c r="BJ121" s="834"/>
      <c r="BK121" s="834"/>
      <c r="BL121" s="834"/>
      <c r="BM121" s="834"/>
      <c r="BN121" s="834"/>
      <c r="BO121" s="834"/>
      <c r="BP121" s="835"/>
      <c r="BQ121" s="900" t="s">
        <v>250</v>
      </c>
      <c r="BR121" s="901"/>
      <c r="BS121" s="901"/>
      <c r="BT121" s="901"/>
      <c r="BU121" s="901"/>
      <c r="BV121" s="901" t="s">
        <v>437</v>
      </c>
      <c r="BW121" s="901"/>
      <c r="BX121" s="901"/>
      <c r="BY121" s="901"/>
      <c r="BZ121" s="901"/>
      <c r="CA121" s="901" t="s">
        <v>437</v>
      </c>
      <c r="CB121" s="901"/>
      <c r="CC121" s="901"/>
      <c r="CD121" s="901"/>
      <c r="CE121" s="901"/>
      <c r="CF121" s="962" t="s">
        <v>444</v>
      </c>
      <c r="CG121" s="963"/>
      <c r="CH121" s="963"/>
      <c r="CI121" s="963"/>
      <c r="CJ121" s="963"/>
      <c r="CK121" s="956"/>
      <c r="CL121" s="942"/>
      <c r="CM121" s="942"/>
      <c r="CN121" s="942"/>
      <c r="CO121" s="943"/>
      <c r="CP121" s="922" t="s">
        <v>472</v>
      </c>
      <c r="CQ121" s="923"/>
      <c r="CR121" s="923"/>
      <c r="CS121" s="923"/>
      <c r="CT121" s="923"/>
      <c r="CU121" s="923"/>
      <c r="CV121" s="923"/>
      <c r="CW121" s="923"/>
      <c r="CX121" s="923"/>
      <c r="CY121" s="923"/>
      <c r="CZ121" s="923"/>
      <c r="DA121" s="923"/>
      <c r="DB121" s="923"/>
      <c r="DC121" s="923"/>
      <c r="DD121" s="923"/>
      <c r="DE121" s="923"/>
      <c r="DF121" s="924"/>
      <c r="DG121" s="900">
        <v>279801</v>
      </c>
      <c r="DH121" s="901"/>
      <c r="DI121" s="901"/>
      <c r="DJ121" s="901"/>
      <c r="DK121" s="901"/>
      <c r="DL121" s="901">
        <v>276864</v>
      </c>
      <c r="DM121" s="901"/>
      <c r="DN121" s="901"/>
      <c r="DO121" s="901"/>
      <c r="DP121" s="901"/>
      <c r="DQ121" s="901">
        <v>260133</v>
      </c>
      <c r="DR121" s="901"/>
      <c r="DS121" s="901"/>
      <c r="DT121" s="901"/>
      <c r="DU121" s="901"/>
      <c r="DV121" s="878">
        <v>7.2</v>
      </c>
      <c r="DW121" s="878"/>
      <c r="DX121" s="878"/>
      <c r="DY121" s="878"/>
      <c r="DZ121" s="879"/>
    </row>
    <row r="122" spans="1:130" s="248" customFormat="1" ht="26.25" customHeight="1" x14ac:dyDescent="0.15">
      <c r="A122" s="904"/>
      <c r="B122" s="905"/>
      <c r="C122" s="908" t="s">
        <v>452</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437</v>
      </c>
      <c r="AB122" s="864"/>
      <c r="AC122" s="864"/>
      <c r="AD122" s="864"/>
      <c r="AE122" s="865"/>
      <c r="AF122" s="866" t="s">
        <v>437</v>
      </c>
      <c r="AG122" s="864"/>
      <c r="AH122" s="864"/>
      <c r="AI122" s="864"/>
      <c r="AJ122" s="865"/>
      <c r="AK122" s="866" t="s">
        <v>250</v>
      </c>
      <c r="AL122" s="864"/>
      <c r="AM122" s="864"/>
      <c r="AN122" s="864"/>
      <c r="AO122" s="865"/>
      <c r="AP122" s="911" t="s">
        <v>437</v>
      </c>
      <c r="AQ122" s="912"/>
      <c r="AR122" s="912"/>
      <c r="AS122" s="912"/>
      <c r="AT122" s="913"/>
      <c r="AU122" s="973"/>
      <c r="AV122" s="974"/>
      <c r="AW122" s="974"/>
      <c r="AX122" s="974"/>
      <c r="AY122" s="975"/>
      <c r="AZ122" s="966" t="s">
        <v>473</v>
      </c>
      <c r="BA122" s="967"/>
      <c r="BB122" s="967"/>
      <c r="BC122" s="967"/>
      <c r="BD122" s="967"/>
      <c r="BE122" s="967"/>
      <c r="BF122" s="967"/>
      <c r="BG122" s="967"/>
      <c r="BH122" s="967"/>
      <c r="BI122" s="967"/>
      <c r="BJ122" s="967"/>
      <c r="BK122" s="967"/>
      <c r="BL122" s="967"/>
      <c r="BM122" s="967"/>
      <c r="BN122" s="967"/>
      <c r="BO122" s="967"/>
      <c r="BP122" s="968"/>
      <c r="BQ122" s="969">
        <v>6097378</v>
      </c>
      <c r="BR122" s="932"/>
      <c r="BS122" s="932"/>
      <c r="BT122" s="932"/>
      <c r="BU122" s="932"/>
      <c r="BV122" s="932">
        <v>6726795</v>
      </c>
      <c r="BW122" s="932"/>
      <c r="BX122" s="932"/>
      <c r="BY122" s="932"/>
      <c r="BZ122" s="932"/>
      <c r="CA122" s="932">
        <v>7006764</v>
      </c>
      <c r="CB122" s="932"/>
      <c r="CC122" s="932"/>
      <c r="CD122" s="932"/>
      <c r="CE122" s="932"/>
      <c r="CF122" s="933">
        <v>194.3</v>
      </c>
      <c r="CG122" s="934"/>
      <c r="CH122" s="934"/>
      <c r="CI122" s="934"/>
      <c r="CJ122" s="934"/>
      <c r="CK122" s="956"/>
      <c r="CL122" s="942"/>
      <c r="CM122" s="942"/>
      <c r="CN122" s="942"/>
      <c r="CO122" s="943"/>
      <c r="CP122" s="922" t="s">
        <v>474</v>
      </c>
      <c r="CQ122" s="923"/>
      <c r="CR122" s="923"/>
      <c r="CS122" s="923"/>
      <c r="CT122" s="923"/>
      <c r="CU122" s="923"/>
      <c r="CV122" s="923"/>
      <c r="CW122" s="923"/>
      <c r="CX122" s="923"/>
      <c r="CY122" s="923"/>
      <c r="CZ122" s="923"/>
      <c r="DA122" s="923"/>
      <c r="DB122" s="923"/>
      <c r="DC122" s="923"/>
      <c r="DD122" s="923"/>
      <c r="DE122" s="923"/>
      <c r="DF122" s="924"/>
      <c r="DG122" s="900">
        <v>160274</v>
      </c>
      <c r="DH122" s="901"/>
      <c r="DI122" s="901"/>
      <c r="DJ122" s="901"/>
      <c r="DK122" s="901"/>
      <c r="DL122" s="901">
        <v>180270</v>
      </c>
      <c r="DM122" s="901"/>
      <c r="DN122" s="901"/>
      <c r="DO122" s="901"/>
      <c r="DP122" s="901"/>
      <c r="DQ122" s="901">
        <v>207755</v>
      </c>
      <c r="DR122" s="901"/>
      <c r="DS122" s="901"/>
      <c r="DT122" s="901"/>
      <c r="DU122" s="901"/>
      <c r="DV122" s="878">
        <v>5.8</v>
      </c>
      <c r="DW122" s="878"/>
      <c r="DX122" s="878"/>
      <c r="DY122" s="878"/>
      <c r="DZ122" s="879"/>
    </row>
    <row r="123" spans="1:130" s="248" customFormat="1" ht="26.25" customHeight="1" x14ac:dyDescent="0.15">
      <c r="A123" s="904"/>
      <c r="B123" s="905"/>
      <c r="C123" s="908" t="s">
        <v>458</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437</v>
      </c>
      <c r="AB123" s="864"/>
      <c r="AC123" s="864"/>
      <c r="AD123" s="864"/>
      <c r="AE123" s="865"/>
      <c r="AF123" s="866" t="s">
        <v>437</v>
      </c>
      <c r="AG123" s="864"/>
      <c r="AH123" s="864"/>
      <c r="AI123" s="864"/>
      <c r="AJ123" s="865"/>
      <c r="AK123" s="866" t="s">
        <v>437</v>
      </c>
      <c r="AL123" s="864"/>
      <c r="AM123" s="864"/>
      <c r="AN123" s="864"/>
      <c r="AO123" s="865"/>
      <c r="AP123" s="911" t="s">
        <v>437</v>
      </c>
      <c r="AQ123" s="912"/>
      <c r="AR123" s="912"/>
      <c r="AS123" s="912"/>
      <c r="AT123" s="913"/>
      <c r="AU123" s="976"/>
      <c r="AV123" s="977"/>
      <c r="AW123" s="977"/>
      <c r="AX123" s="977"/>
      <c r="AY123" s="977"/>
      <c r="AZ123" s="279" t="s">
        <v>185</v>
      </c>
      <c r="BA123" s="279"/>
      <c r="BB123" s="279"/>
      <c r="BC123" s="279"/>
      <c r="BD123" s="279"/>
      <c r="BE123" s="279"/>
      <c r="BF123" s="279"/>
      <c r="BG123" s="279"/>
      <c r="BH123" s="279"/>
      <c r="BI123" s="279"/>
      <c r="BJ123" s="279"/>
      <c r="BK123" s="279"/>
      <c r="BL123" s="279"/>
      <c r="BM123" s="279"/>
      <c r="BN123" s="279"/>
      <c r="BO123" s="964" t="s">
        <v>475</v>
      </c>
      <c r="BP123" s="965"/>
      <c r="BQ123" s="919">
        <v>13093314</v>
      </c>
      <c r="BR123" s="920"/>
      <c r="BS123" s="920"/>
      <c r="BT123" s="920"/>
      <c r="BU123" s="920"/>
      <c r="BV123" s="920">
        <v>13662844</v>
      </c>
      <c r="BW123" s="920"/>
      <c r="BX123" s="920"/>
      <c r="BY123" s="920"/>
      <c r="BZ123" s="920"/>
      <c r="CA123" s="920">
        <v>14109464</v>
      </c>
      <c r="CB123" s="920"/>
      <c r="CC123" s="920"/>
      <c r="CD123" s="920"/>
      <c r="CE123" s="920"/>
      <c r="CF123" s="830"/>
      <c r="CG123" s="831"/>
      <c r="CH123" s="831"/>
      <c r="CI123" s="831"/>
      <c r="CJ123" s="921"/>
      <c r="CK123" s="956"/>
      <c r="CL123" s="942"/>
      <c r="CM123" s="942"/>
      <c r="CN123" s="942"/>
      <c r="CO123" s="943"/>
      <c r="CP123" s="922" t="s">
        <v>406</v>
      </c>
      <c r="CQ123" s="923"/>
      <c r="CR123" s="923"/>
      <c r="CS123" s="923"/>
      <c r="CT123" s="923"/>
      <c r="CU123" s="923"/>
      <c r="CV123" s="923"/>
      <c r="CW123" s="923"/>
      <c r="CX123" s="923"/>
      <c r="CY123" s="923"/>
      <c r="CZ123" s="923"/>
      <c r="DA123" s="923"/>
      <c r="DB123" s="923"/>
      <c r="DC123" s="923"/>
      <c r="DD123" s="923"/>
      <c r="DE123" s="923"/>
      <c r="DF123" s="924"/>
      <c r="DG123" s="863">
        <v>133510</v>
      </c>
      <c r="DH123" s="864"/>
      <c r="DI123" s="864"/>
      <c r="DJ123" s="864"/>
      <c r="DK123" s="865"/>
      <c r="DL123" s="866">
        <v>109988</v>
      </c>
      <c r="DM123" s="864"/>
      <c r="DN123" s="864"/>
      <c r="DO123" s="864"/>
      <c r="DP123" s="865"/>
      <c r="DQ123" s="866">
        <v>104978</v>
      </c>
      <c r="DR123" s="864"/>
      <c r="DS123" s="864"/>
      <c r="DT123" s="864"/>
      <c r="DU123" s="865"/>
      <c r="DV123" s="911">
        <v>2.9</v>
      </c>
      <c r="DW123" s="912"/>
      <c r="DX123" s="912"/>
      <c r="DY123" s="912"/>
      <c r="DZ123" s="913"/>
    </row>
    <row r="124" spans="1:130" s="248" customFormat="1" ht="26.25" customHeight="1" thickBot="1" x14ac:dyDescent="0.2">
      <c r="A124" s="904"/>
      <c r="B124" s="905"/>
      <c r="C124" s="908" t="s">
        <v>461</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250</v>
      </c>
      <c r="AB124" s="864"/>
      <c r="AC124" s="864"/>
      <c r="AD124" s="864"/>
      <c r="AE124" s="865"/>
      <c r="AF124" s="866" t="s">
        <v>250</v>
      </c>
      <c r="AG124" s="864"/>
      <c r="AH124" s="864"/>
      <c r="AI124" s="864"/>
      <c r="AJ124" s="865"/>
      <c r="AK124" s="866" t="s">
        <v>250</v>
      </c>
      <c r="AL124" s="864"/>
      <c r="AM124" s="864"/>
      <c r="AN124" s="864"/>
      <c r="AO124" s="865"/>
      <c r="AP124" s="911" t="s">
        <v>444</v>
      </c>
      <c r="AQ124" s="912"/>
      <c r="AR124" s="912"/>
      <c r="AS124" s="912"/>
      <c r="AT124" s="913"/>
      <c r="AU124" s="914" t="s">
        <v>476</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250</v>
      </c>
      <c r="BR124" s="918"/>
      <c r="BS124" s="918"/>
      <c r="BT124" s="918"/>
      <c r="BU124" s="918"/>
      <c r="BV124" s="918" t="s">
        <v>250</v>
      </c>
      <c r="BW124" s="918"/>
      <c r="BX124" s="918"/>
      <c r="BY124" s="918"/>
      <c r="BZ124" s="918"/>
      <c r="CA124" s="918" t="s">
        <v>250</v>
      </c>
      <c r="CB124" s="918"/>
      <c r="CC124" s="918"/>
      <c r="CD124" s="918"/>
      <c r="CE124" s="918"/>
      <c r="CF124" s="808"/>
      <c r="CG124" s="809"/>
      <c r="CH124" s="809"/>
      <c r="CI124" s="809"/>
      <c r="CJ124" s="949"/>
      <c r="CK124" s="957"/>
      <c r="CL124" s="957"/>
      <c r="CM124" s="957"/>
      <c r="CN124" s="957"/>
      <c r="CO124" s="958"/>
      <c r="CP124" s="922" t="s">
        <v>477</v>
      </c>
      <c r="CQ124" s="923"/>
      <c r="CR124" s="923"/>
      <c r="CS124" s="923"/>
      <c r="CT124" s="923"/>
      <c r="CU124" s="923"/>
      <c r="CV124" s="923"/>
      <c r="CW124" s="923"/>
      <c r="CX124" s="923"/>
      <c r="CY124" s="923"/>
      <c r="CZ124" s="923"/>
      <c r="DA124" s="923"/>
      <c r="DB124" s="923"/>
      <c r="DC124" s="923"/>
      <c r="DD124" s="923"/>
      <c r="DE124" s="923"/>
      <c r="DF124" s="924"/>
      <c r="DG124" s="846" t="s">
        <v>437</v>
      </c>
      <c r="DH124" s="847"/>
      <c r="DI124" s="847"/>
      <c r="DJ124" s="847"/>
      <c r="DK124" s="848"/>
      <c r="DL124" s="849" t="s">
        <v>250</v>
      </c>
      <c r="DM124" s="847"/>
      <c r="DN124" s="847"/>
      <c r="DO124" s="847"/>
      <c r="DP124" s="848"/>
      <c r="DQ124" s="849" t="s">
        <v>250</v>
      </c>
      <c r="DR124" s="847"/>
      <c r="DS124" s="847"/>
      <c r="DT124" s="847"/>
      <c r="DU124" s="848"/>
      <c r="DV124" s="935" t="s">
        <v>250</v>
      </c>
      <c r="DW124" s="936"/>
      <c r="DX124" s="936"/>
      <c r="DY124" s="936"/>
      <c r="DZ124" s="937"/>
    </row>
    <row r="125" spans="1:130" s="248" customFormat="1" ht="26.25" customHeight="1" x14ac:dyDescent="0.15">
      <c r="A125" s="904"/>
      <c r="B125" s="905"/>
      <c r="C125" s="908" t="s">
        <v>463</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250</v>
      </c>
      <c r="AB125" s="864"/>
      <c r="AC125" s="864"/>
      <c r="AD125" s="864"/>
      <c r="AE125" s="865"/>
      <c r="AF125" s="866" t="s">
        <v>250</v>
      </c>
      <c r="AG125" s="864"/>
      <c r="AH125" s="864"/>
      <c r="AI125" s="864"/>
      <c r="AJ125" s="865"/>
      <c r="AK125" s="866" t="s">
        <v>250</v>
      </c>
      <c r="AL125" s="864"/>
      <c r="AM125" s="864"/>
      <c r="AN125" s="864"/>
      <c r="AO125" s="865"/>
      <c r="AP125" s="911" t="s">
        <v>250</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478</v>
      </c>
      <c r="CL125" s="939"/>
      <c r="CM125" s="939"/>
      <c r="CN125" s="939"/>
      <c r="CO125" s="940"/>
      <c r="CP125" s="947" t="s">
        <v>479</v>
      </c>
      <c r="CQ125" s="892"/>
      <c r="CR125" s="892"/>
      <c r="CS125" s="892"/>
      <c r="CT125" s="892"/>
      <c r="CU125" s="892"/>
      <c r="CV125" s="892"/>
      <c r="CW125" s="892"/>
      <c r="CX125" s="892"/>
      <c r="CY125" s="892"/>
      <c r="CZ125" s="892"/>
      <c r="DA125" s="892"/>
      <c r="DB125" s="892"/>
      <c r="DC125" s="892"/>
      <c r="DD125" s="892"/>
      <c r="DE125" s="892"/>
      <c r="DF125" s="893"/>
      <c r="DG125" s="948" t="s">
        <v>250</v>
      </c>
      <c r="DH125" s="929"/>
      <c r="DI125" s="929"/>
      <c r="DJ125" s="929"/>
      <c r="DK125" s="929"/>
      <c r="DL125" s="929" t="s">
        <v>437</v>
      </c>
      <c r="DM125" s="929"/>
      <c r="DN125" s="929"/>
      <c r="DO125" s="929"/>
      <c r="DP125" s="929"/>
      <c r="DQ125" s="929" t="s">
        <v>250</v>
      </c>
      <c r="DR125" s="929"/>
      <c r="DS125" s="929"/>
      <c r="DT125" s="929"/>
      <c r="DU125" s="929"/>
      <c r="DV125" s="930" t="s">
        <v>250</v>
      </c>
      <c r="DW125" s="930"/>
      <c r="DX125" s="930"/>
      <c r="DY125" s="930"/>
      <c r="DZ125" s="931"/>
    </row>
    <row r="126" spans="1:130" s="248" customFormat="1" ht="26.25" customHeight="1" thickBot="1" x14ac:dyDescent="0.2">
      <c r="A126" s="904"/>
      <c r="B126" s="905"/>
      <c r="C126" s="908" t="s">
        <v>465</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250</v>
      </c>
      <c r="AB126" s="864"/>
      <c r="AC126" s="864"/>
      <c r="AD126" s="864"/>
      <c r="AE126" s="865"/>
      <c r="AF126" s="866" t="s">
        <v>250</v>
      </c>
      <c r="AG126" s="864"/>
      <c r="AH126" s="864"/>
      <c r="AI126" s="864"/>
      <c r="AJ126" s="865"/>
      <c r="AK126" s="866" t="s">
        <v>250</v>
      </c>
      <c r="AL126" s="864"/>
      <c r="AM126" s="864"/>
      <c r="AN126" s="864"/>
      <c r="AO126" s="865"/>
      <c r="AP126" s="911" t="s">
        <v>250</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480</v>
      </c>
      <c r="CQ126" s="834"/>
      <c r="CR126" s="834"/>
      <c r="CS126" s="834"/>
      <c r="CT126" s="834"/>
      <c r="CU126" s="834"/>
      <c r="CV126" s="834"/>
      <c r="CW126" s="834"/>
      <c r="CX126" s="834"/>
      <c r="CY126" s="834"/>
      <c r="CZ126" s="834"/>
      <c r="DA126" s="834"/>
      <c r="DB126" s="834"/>
      <c r="DC126" s="834"/>
      <c r="DD126" s="834"/>
      <c r="DE126" s="834"/>
      <c r="DF126" s="835"/>
      <c r="DG126" s="900" t="s">
        <v>444</v>
      </c>
      <c r="DH126" s="901"/>
      <c r="DI126" s="901"/>
      <c r="DJ126" s="901"/>
      <c r="DK126" s="901"/>
      <c r="DL126" s="901" t="s">
        <v>250</v>
      </c>
      <c r="DM126" s="901"/>
      <c r="DN126" s="901"/>
      <c r="DO126" s="901"/>
      <c r="DP126" s="901"/>
      <c r="DQ126" s="901" t="s">
        <v>250</v>
      </c>
      <c r="DR126" s="901"/>
      <c r="DS126" s="901"/>
      <c r="DT126" s="901"/>
      <c r="DU126" s="901"/>
      <c r="DV126" s="878" t="s">
        <v>250</v>
      </c>
      <c r="DW126" s="878"/>
      <c r="DX126" s="878"/>
      <c r="DY126" s="878"/>
      <c r="DZ126" s="879"/>
    </row>
    <row r="127" spans="1:130" s="248" customFormat="1" ht="26.25" customHeight="1" x14ac:dyDescent="0.15">
      <c r="A127" s="906"/>
      <c r="B127" s="907"/>
      <c r="C127" s="925" t="s">
        <v>481</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84</v>
      </c>
      <c r="AB127" s="864"/>
      <c r="AC127" s="864"/>
      <c r="AD127" s="864"/>
      <c r="AE127" s="865"/>
      <c r="AF127" s="866">
        <v>62</v>
      </c>
      <c r="AG127" s="864"/>
      <c r="AH127" s="864"/>
      <c r="AI127" s="864"/>
      <c r="AJ127" s="865"/>
      <c r="AK127" s="866">
        <v>46</v>
      </c>
      <c r="AL127" s="864"/>
      <c r="AM127" s="864"/>
      <c r="AN127" s="864"/>
      <c r="AO127" s="865"/>
      <c r="AP127" s="911">
        <v>0</v>
      </c>
      <c r="AQ127" s="912"/>
      <c r="AR127" s="912"/>
      <c r="AS127" s="912"/>
      <c r="AT127" s="913"/>
      <c r="AU127" s="284"/>
      <c r="AV127" s="284"/>
      <c r="AW127" s="284"/>
      <c r="AX127" s="928" t="s">
        <v>482</v>
      </c>
      <c r="AY127" s="896"/>
      <c r="AZ127" s="896"/>
      <c r="BA127" s="896"/>
      <c r="BB127" s="896"/>
      <c r="BC127" s="896"/>
      <c r="BD127" s="896"/>
      <c r="BE127" s="897"/>
      <c r="BF127" s="895" t="s">
        <v>483</v>
      </c>
      <c r="BG127" s="896"/>
      <c r="BH127" s="896"/>
      <c r="BI127" s="896"/>
      <c r="BJ127" s="896"/>
      <c r="BK127" s="896"/>
      <c r="BL127" s="897"/>
      <c r="BM127" s="895" t="s">
        <v>484</v>
      </c>
      <c r="BN127" s="896"/>
      <c r="BO127" s="896"/>
      <c r="BP127" s="896"/>
      <c r="BQ127" s="896"/>
      <c r="BR127" s="896"/>
      <c r="BS127" s="897"/>
      <c r="BT127" s="895" t="s">
        <v>485</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486</v>
      </c>
      <c r="CQ127" s="834"/>
      <c r="CR127" s="834"/>
      <c r="CS127" s="834"/>
      <c r="CT127" s="834"/>
      <c r="CU127" s="834"/>
      <c r="CV127" s="834"/>
      <c r="CW127" s="834"/>
      <c r="CX127" s="834"/>
      <c r="CY127" s="834"/>
      <c r="CZ127" s="834"/>
      <c r="DA127" s="834"/>
      <c r="DB127" s="834"/>
      <c r="DC127" s="834"/>
      <c r="DD127" s="834"/>
      <c r="DE127" s="834"/>
      <c r="DF127" s="835"/>
      <c r="DG127" s="900" t="s">
        <v>250</v>
      </c>
      <c r="DH127" s="901"/>
      <c r="DI127" s="901"/>
      <c r="DJ127" s="901"/>
      <c r="DK127" s="901"/>
      <c r="DL127" s="901" t="s">
        <v>250</v>
      </c>
      <c r="DM127" s="901"/>
      <c r="DN127" s="901"/>
      <c r="DO127" s="901"/>
      <c r="DP127" s="901"/>
      <c r="DQ127" s="901" t="s">
        <v>250</v>
      </c>
      <c r="DR127" s="901"/>
      <c r="DS127" s="901"/>
      <c r="DT127" s="901"/>
      <c r="DU127" s="901"/>
      <c r="DV127" s="878" t="s">
        <v>250</v>
      </c>
      <c r="DW127" s="878"/>
      <c r="DX127" s="878"/>
      <c r="DY127" s="878"/>
      <c r="DZ127" s="879"/>
    </row>
    <row r="128" spans="1:130" s="248" customFormat="1" ht="26.25" customHeight="1" thickBot="1" x14ac:dyDescent="0.2">
      <c r="A128" s="880" t="s">
        <v>487</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488</v>
      </c>
      <c r="X128" s="882"/>
      <c r="Y128" s="882"/>
      <c r="Z128" s="883"/>
      <c r="AA128" s="884" t="s">
        <v>250</v>
      </c>
      <c r="AB128" s="885"/>
      <c r="AC128" s="885"/>
      <c r="AD128" s="885"/>
      <c r="AE128" s="886"/>
      <c r="AF128" s="887" t="s">
        <v>250</v>
      </c>
      <c r="AG128" s="885"/>
      <c r="AH128" s="885"/>
      <c r="AI128" s="885"/>
      <c r="AJ128" s="886"/>
      <c r="AK128" s="887" t="s">
        <v>250</v>
      </c>
      <c r="AL128" s="885"/>
      <c r="AM128" s="885"/>
      <c r="AN128" s="885"/>
      <c r="AO128" s="886"/>
      <c r="AP128" s="888"/>
      <c r="AQ128" s="889"/>
      <c r="AR128" s="889"/>
      <c r="AS128" s="889"/>
      <c r="AT128" s="890"/>
      <c r="AU128" s="284"/>
      <c r="AV128" s="284"/>
      <c r="AW128" s="284"/>
      <c r="AX128" s="891" t="s">
        <v>489</v>
      </c>
      <c r="AY128" s="892"/>
      <c r="AZ128" s="892"/>
      <c r="BA128" s="892"/>
      <c r="BB128" s="892"/>
      <c r="BC128" s="892"/>
      <c r="BD128" s="892"/>
      <c r="BE128" s="893"/>
      <c r="BF128" s="870" t="s">
        <v>437</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490</v>
      </c>
      <c r="CQ128" s="812"/>
      <c r="CR128" s="812"/>
      <c r="CS128" s="812"/>
      <c r="CT128" s="812"/>
      <c r="CU128" s="812"/>
      <c r="CV128" s="812"/>
      <c r="CW128" s="812"/>
      <c r="CX128" s="812"/>
      <c r="CY128" s="812"/>
      <c r="CZ128" s="812"/>
      <c r="DA128" s="812"/>
      <c r="DB128" s="812"/>
      <c r="DC128" s="812"/>
      <c r="DD128" s="812"/>
      <c r="DE128" s="812"/>
      <c r="DF128" s="813"/>
      <c r="DG128" s="874" t="s">
        <v>250</v>
      </c>
      <c r="DH128" s="875"/>
      <c r="DI128" s="875"/>
      <c r="DJ128" s="875"/>
      <c r="DK128" s="875"/>
      <c r="DL128" s="875" t="s">
        <v>250</v>
      </c>
      <c r="DM128" s="875"/>
      <c r="DN128" s="875"/>
      <c r="DO128" s="875"/>
      <c r="DP128" s="875"/>
      <c r="DQ128" s="875" t="s">
        <v>250</v>
      </c>
      <c r="DR128" s="875"/>
      <c r="DS128" s="875"/>
      <c r="DT128" s="875"/>
      <c r="DU128" s="875"/>
      <c r="DV128" s="876" t="s">
        <v>250</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491</v>
      </c>
      <c r="X129" s="861"/>
      <c r="Y129" s="861"/>
      <c r="Z129" s="862"/>
      <c r="AA129" s="863">
        <v>4275773</v>
      </c>
      <c r="AB129" s="864"/>
      <c r="AC129" s="864"/>
      <c r="AD129" s="864"/>
      <c r="AE129" s="865"/>
      <c r="AF129" s="866">
        <v>4205316</v>
      </c>
      <c r="AG129" s="864"/>
      <c r="AH129" s="864"/>
      <c r="AI129" s="864"/>
      <c r="AJ129" s="865"/>
      <c r="AK129" s="866">
        <v>4345577</v>
      </c>
      <c r="AL129" s="864"/>
      <c r="AM129" s="864"/>
      <c r="AN129" s="864"/>
      <c r="AO129" s="865"/>
      <c r="AP129" s="867"/>
      <c r="AQ129" s="868"/>
      <c r="AR129" s="868"/>
      <c r="AS129" s="868"/>
      <c r="AT129" s="869"/>
      <c r="AU129" s="286"/>
      <c r="AV129" s="286"/>
      <c r="AW129" s="286"/>
      <c r="AX129" s="833" t="s">
        <v>492</v>
      </c>
      <c r="AY129" s="834"/>
      <c r="AZ129" s="834"/>
      <c r="BA129" s="834"/>
      <c r="BB129" s="834"/>
      <c r="BC129" s="834"/>
      <c r="BD129" s="834"/>
      <c r="BE129" s="835"/>
      <c r="BF129" s="853" t="s">
        <v>250</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493</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494</v>
      </c>
      <c r="X130" s="861"/>
      <c r="Y130" s="861"/>
      <c r="Z130" s="862"/>
      <c r="AA130" s="863">
        <v>776737</v>
      </c>
      <c r="AB130" s="864"/>
      <c r="AC130" s="864"/>
      <c r="AD130" s="864"/>
      <c r="AE130" s="865"/>
      <c r="AF130" s="866">
        <v>741199</v>
      </c>
      <c r="AG130" s="864"/>
      <c r="AH130" s="864"/>
      <c r="AI130" s="864"/>
      <c r="AJ130" s="865"/>
      <c r="AK130" s="866">
        <v>738612</v>
      </c>
      <c r="AL130" s="864"/>
      <c r="AM130" s="864"/>
      <c r="AN130" s="864"/>
      <c r="AO130" s="865"/>
      <c r="AP130" s="867"/>
      <c r="AQ130" s="868"/>
      <c r="AR130" s="868"/>
      <c r="AS130" s="868"/>
      <c r="AT130" s="869"/>
      <c r="AU130" s="286"/>
      <c r="AV130" s="286"/>
      <c r="AW130" s="286"/>
      <c r="AX130" s="833" t="s">
        <v>495</v>
      </c>
      <c r="AY130" s="834"/>
      <c r="AZ130" s="834"/>
      <c r="BA130" s="834"/>
      <c r="BB130" s="834"/>
      <c r="BC130" s="834"/>
      <c r="BD130" s="834"/>
      <c r="BE130" s="835"/>
      <c r="BF130" s="836">
        <v>10.3</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496</v>
      </c>
      <c r="X131" s="844"/>
      <c r="Y131" s="844"/>
      <c r="Z131" s="845"/>
      <c r="AA131" s="846">
        <v>3499036</v>
      </c>
      <c r="AB131" s="847"/>
      <c r="AC131" s="847"/>
      <c r="AD131" s="847"/>
      <c r="AE131" s="848"/>
      <c r="AF131" s="849">
        <v>3464117</v>
      </c>
      <c r="AG131" s="847"/>
      <c r="AH131" s="847"/>
      <c r="AI131" s="847"/>
      <c r="AJ131" s="848"/>
      <c r="AK131" s="849">
        <v>3606965</v>
      </c>
      <c r="AL131" s="847"/>
      <c r="AM131" s="847"/>
      <c r="AN131" s="847"/>
      <c r="AO131" s="848"/>
      <c r="AP131" s="850"/>
      <c r="AQ131" s="851"/>
      <c r="AR131" s="851"/>
      <c r="AS131" s="851"/>
      <c r="AT131" s="852"/>
      <c r="AU131" s="286"/>
      <c r="AV131" s="286"/>
      <c r="AW131" s="286"/>
      <c r="AX131" s="811" t="s">
        <v>497</v>
      </c>
      <c r="AY131" s="812"/>
      <c r="AZ131" s="812"/>
      <c r="BA131" s="812"/>
      <c r="BB131" s="812"/>
      <c r="BC131" s="812"/>
      <c r="BD131" s="812"/>
      <c r="BE131" s="813"/>
      <c r="BF131" s="814" t="s">
        <v>250</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498</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499</v>
      </c>
      <c r="W132" s="824"/>
      <c r="X132" s="824"/>
      <c r="Y132" s="824"/>
      <c r="Z132" s="825"/>
      <c r="AA132" s="826">
        <v>10.00689904</v>
      </c>
      <c r="AB132" s="827"/>
      <c r="AC132" s="827"/>
      <c r="AD132" s="827"/>
      <c r="AE132" s="828"/>
      <c r="AF132" s="829">
        <v>10.72400268</v>
      </c>
      <c r="AG132" s="827"/>
      <c r="AH132" s="827"/>
      <c r="AI132" s="827"/>
      <c r="AJ132" s="828"/>
      <c r="AK132" s="829">
        <v>10.28837263</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500</v>
      </c>
      <c r="W133" s="803"/>
      <c r="X133" s="803"/>
      <c r="Y133" s="803"/>
      <c r="Z133" s="804"/>
      <c r="AA133" s="805">
        <v>9</v>
      </c>
      <c r="AB133" s="806"/>
      <c r="AC133" s="806"/>
      <c r="AD133" s="806"/>
      <c r="AE133" s="807"/>
      <c r="AF133" s="805">
        <v>10.1</v>
      </c>
      <c r="AG133" s="806"/>
      <c r="AH133" s="806"/>
      <c r="AI133" s="806"/>
      <c r="AJ133" s="807"/>
      <c r="AK133" s="805">
        <v>10.3</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RLfxP/hAqnx5U8XXkfSg9h+qsj/02eqE9mAGFKelROG1Jn8YzLI3AkedT5+Mgbvi6C80si1C1olmSDO0AGXQMQ==" saltValue="k4XuqIre3Fd3H2ULcUk5K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34"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A8R8Xvd4LdCh7zIv33SfD/nCkoS3e1ZxPkBD4MEp7SvQQu36UVSPDmFDGE42kYA1xcxrf+0uvsEc75Jx/HZx1Q==" saltValue="F2A1fGa0+fUhgOUENqxpA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xU8yGWlYYathTJvWaa5fLpzglvPMkJt1sKtViEkVZ5n9uPGJQlnPjMdZ5mgc2adFXDW41DYveOmoBtG4HQD6w==" saltValue="u7VubdKyzhbne/R/5byAo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7" t="s">
        <v>504</v>
      </c>
      <c r="AP7" s="305"/>
      <c r="AQ7" s="306" t="s">
        <v>505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8"/>
      <c r="AP8" s="311" t="s">
        <v>506</v>
      </c>
      <c r="AQ8" s="312" t="s">
        <v>507</v>
      </c>
      <c r="AR8" s="313" t="s">
        <v>508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8" t="s">
        <v>509</v>
      </c>
      <c r="AL9" s="1229"/>
      <c r="AM9" s="1229"/>
      <c r="AN9" s="1230"/>
      <c r="AO9" s="314">
        <v>1047168</v>
      </c>
      <c r="AP9" s="314">
        <v>108045</v>
      </c>
      <c r="AQ9" s="315">
        <v>156065</v>
      </c>
      <c r="AR9" s="316">
        <v>-30.8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8" t="s">
        <v>510</v>
      </c>
      <c r="AL10" s="1229"/>
      <c r="AM10" s="1229"/>
      <c r="AN10" s="1230"/>
      <c r="AO10" s="317">
        <v>192991</v>
      </c>
      <c r="AP10" s="317">
        <v>19912</v>
      </c>
      <c r="AQ10" s="318">
        <v>24089</v>
      </c>
      <c r="AR10" s="319">
        <v>-17.3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8" t="s">
        <v>511</v>
      </c>
      <c r="AL11" s="1229"/>
      <c r="AM11" s="1229"/>
      <c r="AN11" s="1230"/>
      <c r="AO11" s="317">
        <v>5765</v>
      </c>
      <c r="AP11" s="317">
        <v>595</v>
      </c>
      <c r="AQ11" s="318">
        <v>3903</v>
      </c>
      <c r="AR11" s="319">
        <v>-84.8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8" t="s">
        <v>512</v>
      </c>
      <c r="AL12" s="1229"/>
      <c r="AM12" s="1229"/>
      <c r="AN12" s="1230"/>
      <c r="AO12" s="317" t="s">
        <v>513</v>
      </c>
      <c r="AP12" s="317" t="s">
        <v>513</v>
      </c>
      <c r="AQ12" s="318" t="s">
        <v>513</v>
      </c>
      <c r="AR12" s="319" t="s">
        <v>513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8" t="s">
        <v>514</v>
      </c>
      <c r="AL13" s="1229"/>
      <c r="AM13" s="1229"/>
      <c r="AN13" s="1230"/>
      <c r="AO13" s="317">
        <v>53856</v>
      </c>
      <c r="AP13" s="317">
        <v>5557</v>
      </c>
      <c r="AQ13" s="318">
        <v>6134</v>
      </c>
      <c r="AR13" s="319">
        <v>-9.4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8" t="s">
        <v>515</v>
      </c>
      <c r="AL14" s="1229"/>
      <c r="AM14" s="1229"/>
      <c r="AN14" s="1230"/>
      <c r="AO14" s="317">
        <v>81130</v>
      </c>
      <c r="AP14" s="317">
        <v>8371</v>
      </c>
      <c r="AQ14" s="318">
        <v>6841</v>
      </c>
      <c r="AR14" s="319">
        <v>22.4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1" t="s">
        <v>516</v>
      </c>
      <c r="AL15" s="1232"/>
      <c r="AM15" s="1232"/>
      <c r="AN15" s="1233"/>
      <c r="AO15" s="317">
        <v>-96152</v>
      </c>
      <c r="AP15" s="317">
        <v>-9921</v>
      </c>
      <c r="AQ15" s="318">
        <v>-12699</v>
      </c>
      <c r="AR15" s="319">
        <v>-21.9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1" t="s">
        <v>185</v>
      </c>
      <c r="AL16" s="1232"/>
      <c r="AM16" s="1232"/>
      <c r="AN16" s="1233"/>
      <c r="AO16" s="317">
        <v>1284758</v>
      </c>
      <c r="AP16" s="317">
        <v>132559</v>
      </c>
      <c r="AQ16" s="318">
        <v>184332</v>
      </c>
      <c r="AR16" s="319">
        <v>-28.1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518</v>
      </c>
      <c r="AP20" s="326" t="s">
        <v>519</v>
      </c>
      <c r="AQ20" s="327" t="s">
        <v>520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4" t="s">
        <v>521</v>
      </c>
      <c r="AL21" s="1235"/>
      <c r="AM21" s="1235"/>
      <c r="AN21" s="1236"/>
      <c r="AO21" s="330">
        <v>13.1</v>
      </c>
      <c r="AP21" s="331">
        <v>15.68</v>
      </c>
      <c r="AQ21" s="332">
        <v>-2.58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4" t="s">
        <v>522</v>
      </c>
      <c r="AL22" s="1235"/>
      <c r="AM22" s="1235"/>
      <c r="AN22" s="1236"/>
      <c r="AO22" s="335">
        <v>95.5</v>
      </c>
      <c r="AP22" s="336">
        <v>95.9</v>
      </c>
      <c r="AQ22" s="337">
        <v>-0.4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7" t="s">
        <v>504</v>
      </c>
      <c r="AP30" s="305"/>
      <c r="AQ30" s="306" t="s">
        <v>505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8"/>
      <c r="AP31" s="311" t="s">
        <v>506</v>
      </c>
      <c r="AQ31" s="312" t="s">
        <v>507</v>
      </c>
      <c r="AR31" s="313" t="s">
        <v>508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7" t="s">
        <v>526</v>
      </c>
      <c r="AL32" s="1218"/>
      <c r="AM32" s="1218"/>
      <c r="AN32" s="1219"/>
      <c r="AO32" s="345">
        <v>938075</v>
      </c>
      <c r="AP32" s="345">
        <v>96789</v>
      </c>
      <c r="AQ32" s="346">
        <v>108331</v>
      </c>
      <c r="AR32" s="347">
        <v>-10.7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7" t="s">
        <v>527</v>
      </c>
      <c r="AL33" s="1218"/>
      <c r="AM33" s="1218"/>
      <c r="AN33" s="1219"/>
      <c r="AO33" s="345" t="s">
        <v>513</v>
      </c>
      <c r="AP33" s="345" t="s">
        <v>513</v>
      </c>
      <c r="AQ33" s="346">
        <v>132</v>
      </c>
      <c r="AR33" s="347" t="s">
        <v>513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7" t="s">
        <v>528</v>
      </c>
      <c r="AL34" s="1218"/>
      <c r="AM34" s="1218"/>
      <c r="AN34" s="1219"/>
      <c r="AO34" s="345" t="s">
        <v>513</v>
      </c>
      <c r="AP34" s="345" t="s">
        <v>513</v>
      </c>
      <c r="AQ34" s="346">
        <v>205</v>
      </c>
      <c r="AR34" s="347" t="s">
        <v>513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7" t="s">
        <v>529</v>
      </c>
      <c r="AL35" s="1218"/>
      <c r="AM35" s="1218"/>
      <c r="AN35" s="1219"/>
      <c r="AO35" s="345">
        <v>111441</v>
      </c>
      <c r="AP35" s="345">
        <v>11498</v>
      </c>
      <c r="AQ35" s="346">
        <v>22911</v>
      </c>
      <c r="AR35" s="347">
        <v>-49.8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7" t="s">
        <v>530</v>
      </c>
      <c r="AL36" s="1218"/>
      <c r="AM36" s="1218"/>
      <c r="AN36" s="1219"/>
      <c r="AO36" s="345">
        <v>60036</v>
      </c>
      <c r="AP36" s="345">
        <v>6194</v>
      </c>
      <c r="AQ36" s="346">
        <v>3832</v>
      </c>
      <c r="AR36" s="347">
        <v>61.6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7" t="s">
        <v>531</v>
      </c>
      <c r="AL37" s="1218"/>
      <c r="AM37" s="1218"/>
      <c r="AN37" s="1219"/>
      <c r="AO37" s="345">
        <v>46</v>
      </c>
      <c r="AP37" s="345">
        <v>5</v>
      </c>
      <c r="AQ37" s="346">
        <v>1000</v>
      </c>
      <c r="AR37" s="347">
        <v>-99.5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4" t="s">
        <v>532</v>
      </c>
      <c r="AL38" s="1215"/>
      <c r="AM38" s="1215"/>
      <c r="AN38" s="1216"/>
      <c r="AO38" s="348">
        <v>112</v>
      </c>
      <c r="AP38" s="348">
        <v>12</v>
      </c>
      <c r="AQ38" s="349">
        <v>21</v>
      </c>
      <c r="AR38" s="337">
        <v>-42.9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4" t="s">
        <v>533</v>
      </c>
      <c r="AL39" s="1215"/>
      <c r="AM39" s="1215"/>
      <c r="AN39" s="1216"/>
      <c r="AO39" s="345" t="s">
        <v>513</v>
      </c>
      <c r="AP39" s="345" t="s">
        <v>513</v>
      </c>
      <c r="AQ39" s="346">
        <v>-5292</v>
      </c>
      <c r="AR39" s="347" t="s">
        <v>513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7" t="s">
        <v>534</v>
      </c>
      <c r="AL40" s="1218"/>
      <c r="AM40" s="1218"/>
      <c r="AN40" s="1219"/>
      <c r="AO40" s="345">
        <v>-738612</v>
      </c>
      <c r="AP40" s="345">
        <v>-76208</v>
      </c>
      <c r="AQ40" s="346">
        <v>-91315</v>
      </c>
      <c r="AR40" s="347">
        <v>-16.5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20" t="s">
        <v>296</v>
      </c>
      <c r="AL41" s="1221"/>
      <c r="AM41" s="1221"/>
      <c r="AN41" s="1222"/>
      <c r="AO41" s="345">
        <v>371098</v>
      </c>
      <c r="AP41" s="345">
        <v>38289</v>
      </c>
      <c r="AQ41" s="346">
        <v>39824</v>
      </c>
      <c r="AR41" s="347">
        <v>-3.9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3" t="s">
        <v>504</v>
      </c>
      <c r="AN49" s="1225" t="s">
        <v>538</v>
      </c>
      <c r="AO49" s="1226"/>
      <c r="AP49" s="1226"/>
      <c r="AQ49" s="1226"/>
      <c r="AR49" s="122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4"/>
      <c r="AN50" s="361" t="s">
        <v>539</v>
      </c>
      <c r="AO50" s="362" t="s">
        <v>540</v>
      </c>
      <c r="AP50" s="363" t="s">
        <v>541</v>
      </c>
      <c r="AQ50" s="364" t="s">
        <v>542</v>
      </c>
      <c r="AR50" s="365" t="s">
        <v>543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544</v>
      </c>
      <c r="AL51" s="358"/>
      <c r="AM51" s="366">
        <v>697500</v>
      </c>
      <c r="AN51" s="367">
        <v>66001</v>
      </c>
      <c r="AO51" s="368">
        <v>29.6</v>
      </c>
      <c r="AP51" s="369">
        <v>107537</v>
      </c>
      <c r="AQ51" s="370">
        <v>14.7</v>
      </c>
      <c r="AR51" s="371">
        <v>14.9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545</v>
      </c>
      <c r="AM52" s="374">
        <v>414065</v>
      </c>
      <c r="AN52" s="375">
        <v>39181</v>
      </c>
      <c r="AO52" s="376">
        <v>87</v>
      </c>
      <c r="AP52" s="377">
        <v>57923</v>
      </c>
      <c r="AQ52" s="378">
        <v>25.1</v>
      </c>
      <c r="AR52" s="379">
        <v>61.9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546</v>
      </c>
      <c r="AL53" s="358"/>
      <c r="AM53" s="366">
        <v>1145723</v>
      </c>
      <c r="AN53" s="367">
        <v>110944</v>
      </c>
      <c r="AO53" s="368">
        <v>68.099999999999994</v>
      </c>
      <c r="AP53" s="369">
        <v>113913</v>
      </c>
      <c r="AQ53" s="370">
        <v>5.9</v>
      </c>
      <c r="AR53" s="371">
        <v>62.2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545</v>
      </c>
      <c r="AM54" s="374">
        <v>455948</v>
      </c>
      <c r="AN54" s="375">
        <v>44151</v>
      </c>
      <c r="AO54" s="376">
        <v>12.7</v>
      </c>
      <c r="AP54" s="377">
        <v>53160</v>
      </c>
      <c r="AQ54" s="378">
        <v>-8.1999999999999993</v>
      </c>
      <c r="AR54" s="379">
        <v>20.9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547</v>
      </c>
      <c r="AL55" s="358"/>
      <c r="AM55" s="366">
        <v>1352278</v>
      </c>
      <c r="AN55" s="367">
        <v>134234</v>
      </c>
      <c r="AO55" s="368">
        <v>21</v>
      </c>
      <c r="AP55" s="369">
        <v>115050</v>
      </c>
      <c r="AQ55" s="370">
        <v>1</v>
      </c>
      <c r="AR55" s="371">
        <v>20</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545</v>
      </c>
      <c r="AM56" s="374">
        <v>655503</v>
      </c>
      <c r="AN56" s="375">
        <v>65069</v>
      </c>
      <c r="AO56" s="376">
        <v>47.4</v>
      </c>
      <c r="AP56" s="377">
        <v>53792</v>
      </c>
      <c r="AQ56" s="378">
        <v>1.2</v>
      </c>
      <c r="AR56" s="379">
        <v>46.2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548</v>
      </c>
      <c r="AL57" s="358"/>
      <c r="AM57" s="366">
        <v>2046070</v>
      </c>
      <c r="AN57" s="367">
        <v>207765</v>
      </c>
      <c r="AO57" s="368">
        <v>54.8</v>
      </c>
      <c r="AP57" s="369">
        <v>118252</v>
      </c>
      <c r="AQ57" s="370">
        <v>2.8</v>
      </c>
      <c r="AR57" s="371">
        <v>52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545</v>
      </c>
      <c r="AM58" s="374">
        <v>1117907</v>
      </c>
      <c r="AN58" s="375">
        <v>113516</v>
      </c>
      <c r="AO58" s="376">
        <v>74.5</v>
      </c>
      <c r="AP58" s="377">
        <v>49994</v>
      </c>
      <c r="AQ58" s="378">
        <v>-7.1</v>
      </c>
      <c r="AR58" s="379">
        <v>81.599999999999994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549</v>
      </c>
      <c r="AL59" s="358"/>
      <c r="AM59" s="366">
        <v>1972288</v>
      </c>
      <c r="AN59" s="367">
        <v>203496</v>
      </c>
      <c r="AO59" s="368">
        <v>-2.1</v>
      </c>
      <c r="AP59" s="369">
        <v>200194</v>
      </c>
      <c r="AQ59" s="370">
        <v>69.3</v>
      </c>
      <c r="AR59" s="371">
        <v>-71.400000000000006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545</v>
      </c>
      <c r="AM60" s="374">
        <v>1111815</v>
      </c>
      <c r="AN60" s="375">
        <v>114715</v>
      </c>
      <c r="AO60" s="376">
        <v>1.1000000000000001</v>
      </c>
      <c r="AP60" s="377">
        <v>106422</v>
      </c>
      <c r="AQ60" s="378">
        <v>112.9</v>
      </c>
      <c r="AR60" s="379">
        <v>-111.8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550</v>
      </c>
      <c r="AL61" s="380"/>
      <c r="AM61" s="381">
        <v>1442772</v>
      </c>
      <c r="AN61" s="382">
        <v>144488</v>
      </c>
      <c r="AO61" s="383">
        <v>34.299999999999997</v>
      </c>
      <c r="AP61" s="384">
        <v>130989</v>
      </c>
      <c r="AQ61" s="385">
        <v>18.7</v>
      </c>
      <c r="AR61" s="371">
        <v>15.6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545</v>
      </c>
      <c r="AM62" s="374">
        <v>751048</v>
      </c>
      <c r="AN62" s="375">
        <v>75326</v>
      </c>
      <c r="AO62" s="376">
        <v>44.5</v>
      </c>
      <c r="AP62" s="377">
        <v>64258</v>
      </c>
      <c r="AQ62" s="378">
        <v>24.8</v>
      </c>
      <c r="AR62" s="379">
        <v>19.7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hbFC9bfQDEgm2hTsPCCElJi/Ge/efHNB87A/CEdaHbsWF87WFnr8iwCBlZMFnkFSm3hgbWOGaqbfcpHJCnkEeQ==" saltValue="5m9/Te/zmFTHwqrsb5Tw4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552</v>
      </c>
    </row>
    <row r="120" spans="125:125" ht="13.5" hidden="1" customHeight="1" x14ac:dyDescent="0.15"/>
    <row r="121" spans="125:125" ht="13.5" hidden="1" customHeight="1" x14ac:dyDescent="0.15">
      <c r="DU121" s="292"/>
    </row>
  </sheetData>
  <sheetProtection algorithmName="SHA-512" hashValue="yZjSesmnPXnmjk/ujKTXpnPWZrI90KkvyJEokcwNUTMjRVRPk4sN2aJ5bAUTS4JzuPM6eNIrDWDnH6Q+eP1dXA==" saltValue="fq7S3CP7WK4Do1huGzfgeQ=="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553</v>
      </c>
    </row>
  </sheetData>
  <sheetProtection algorithmName="SHA-512" hashValue="9KlPGtJZqpivP3q7vY0GttNR9CVrAIvATk0RtJtt4ylAwx80sn1mNSi4i2TUfmF+YDhTM9s/9U+02rsTB1Lc+Q==" saltValue="2BcVyfH7+qaHV77eKktywQ=="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90" zoomScaleNormal="9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39" t="s">
        <v>3</v>
      </c>
      <c r="D47" s="1239"/>
      <c r="E47" s="1240"/>
      <c r="F47" s="11">
        <v>68.819999999999993</v>
      </c>
      <c r="G47" s="12">
        <v>70.849999999999994</v>
      </c>
      <c r="H47" s="12">
        <v>71.66</v>
      </c>
      <c r="I47" s="12">
        <v>71.23</v>
      </c>
      <c r="J47" s="13">
        <v>68.64</v>
      </c>
    </row>
    <row r="48" spans="2:10" ht="57.75" customHeight="1" x14ac:dyDescent="0.15">
      <c r="B48" s="14"/>
      <c r="C48" s="1241" t="s">
        <v>4</v>
      </c>
      <c r="D48" s="1241"/>
      <c r="E48" s="1242"/>
      <c r="F48" s="15">
        <v>18.59</v>
      </c>
      <c r="G48" s="16">
        <v>21.69</v>
      </c>
      <c r="H48" s="16">
        <v>20.260000000000002</v>
      </c>
      <c r="I48" s="16">
        <v>22.86</v>
      </c>
      <c r="J48" s="17">
        <v>13.06</v>
      </c>
    </row>
    <row r="49" spans="2:10" ht="57.75" customHeight="1" thickBot="1" x14ac:dyDescent="0.2">
      <c r="B49" s="18"/>
      <c r="C49" s="1243" t="s">
        <v>5</v>
      </c>
      <c r="D49" s="1243"/>
      <c r="E49" s="1244"/>
      <c r="F49" s="19" t="s">
        <v>559</v>
      </c>
      <c r="G49" s="20" t="s">
        <v>560</v>
      </c>
      <c r="H49" s="20" t="s">
        <v>561</v>
      </c>
      <c r="I49" s="20">
        <v>0.63</v>
      </c>
      <c r="J49" s="21" t="s">
        <v>562</v>
      </c>
    </row>
    <row r="50" spans="2:10" ht="13.5" customHeight="1" x14ac:dyDescent="0.15"/>
  </sheetData>
  <sheetProtection algorithmName="SHA-512" hashValue="xGL5WbjN17+K0df2DZmUPb7QdJG4p4/nmru9NZQnz4lb1RYmZ7+0J3LSdsrVmGxBFWWea7SCt1pNu1evB2MSbQ==" saltValue="01lgGT7Hqi1HllzmZGz0J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1700121</cp:lastModifiedBy>
  <cp:lastPrinted>2022-03-09T05:10:33Z</cp:lastPrinted>
  <dcterms:created xsi:type="dcterms:W3CDTF">2022-02-02T07:20:28Z</dcterms:created>
  <dcterms:modified xsi:type="dcterms:W3CDTF">2022-09-27T05:26:13Z</dcterms:modified>
  <cp:category/>
</cp:coreProperties>
</file>